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defaultThemeVersion="124226"/>
  <bookViews>
    <workbookView xWindow="240" yWindow="465" windowWidth="15480" windowHeight="5850" tabRatio="792" firstSheet="2" activeTab="2"/>
  </bookViews>
  <sheets>
    <sheet name="FED" sheetId="1" state="hidden" r:id="rId1"/>
    <sheet name="DSR-Overview" sheetId="16" state="hidden" r:id="rId2"/>
    <sheet name="DSR-Team" sheetId="11" r:id="rId3"/>
    <sheet name="Manual TestCases" sheetId="2" r:id="rId4"/>
    <sheet name="Estimations" sheetId="14" r:id="rId5"/>
    <sheet name="Script-Develepment" sheetId="5" r:id="rId6"/>
    <sheet name="Execution-Regression" sheetId="13" r:id="rId7"/>
    <sheet name="Execution-Compatibility-Sprint1" sheetId="15" r:id="rId8"/>
  </sheets>
  <definedNames>
    <definedName name="_xlnm._FilterDatabase" localSheetId="0" hidden="1">FED!$A$11:$G$48</definedName>
    <definedName name="_xlnm._FilterDatabase" localSheetId="3" hidden="1">'Manual TestCases'!$E$1:$E$348</definedName>
  </definedNames>
  <calcPr calcId="145621"/>
</workbook>
</file>

<file path=xl/calcChain.xml><?xml version="1.0" encoding="utf-8"?>
<calcChain xmlns="http://schemas.openxmlformats.org/spreadsheetml/2006/main">
  <c r="G14" i="5" l="1"/>
  <c r="D14" i="5"/>
  <c r="F13" i="5"/>
  <c r="E13" i="5" s="1"/>
  <c r="C13" i="5"/>
  <c r="F12" i="5"/>
  <c r="E12" i="5" s="1"/>
  <c r="C12" i="5"/>
  <c r="F11" i="5"/>
  <c r="E11" i="5" s="1"/>
  <c r="C11" i="5"/>
  <c r="F10" i="5"/>
  <c r="E10" i="5" s="1"/>
  <c r="C10" i="5"/>
  <c r="F9" i="5"/>
  <c r="E9" i="5" s="1"/>
  <c r="C9" i="5"/>
  <c r="F8" i="5"/>
  <c r="E8" i="5" s="1"/>
  <c r="C8" i="5"/>
  <c r="F7" i="5"/>
  <c r="E7" i="5" s="1"/>
  <c r="C7" i="5"/>
  <c r="F6" i="5"/>
  <c r="E6" i="5" s="1"/>
  <c r="C6" i="5"/>
  <c r="F5" i="5"/>
  <c r="E5" i="5" s="1"/>
  <c r="C5" i="5"/>
  <c r="F4" i="5"/>
  <c r="E4" i="5" s="1"/>
  <c r="C4" i="5"/>
  <c r="F3" i="5"/>
  <c r="E3" i="5" s="1"/>
  <c r="C3" i="5"/>
  <c r="L13" i="14"/>
  <c r="M13" i="14" s="1"/>
  <c r="H13" i="14"/>
  <c r="I13" i="14" s="1"/>
  <c r="K13" i="14" s="1"/>
  <c r="G13" i="14"/>
  <c r="F13" i="14"/>
  <c r="E13" i="14"/>
  <c r="D13" i="14"/>
  <c r="C13" i="14"/>
  <c r="L12" i="14"/>
  <c r="M12" i="14" s="1"/>
  <c r="H12" i="14"/>
  <c r="I12" i="14" s="1"/>
  <c r="K12" i="14" s="1"/>
  <c r="G12" i="14"/>
  <c r="F12" i="14"/>
  <c r="E12" i="14"/>
  <c r="D12" i="14"/>
  <c r="C12" i="14"/>
  <c r="L11" i="14"/>
  <c r="M11" i="14" s="1"/>
  <c r="H11" i="14"/>
  <c r="I11" i="14" s="1"/>
  <c r="K11" i="14" s="1"/>
  <c r="G11" i="14"/>
  <c r="F11" i="14"/>
  <c r="E11" i="14"/>
  <c r="D11" i="14"/>
  <c r="C11" i="14"/>
  <c r="L10" i="14"/>
  <c r="M10" i="14" s="1"/>
  <c r="H10" i="14"/>
  <c r="I10" i="14" s="1"/>
  <c r="K10" i="14" s="1"/>
  <c r="G10" i="14"/>
  <c r="F10" i="14"/>
  <c r="E10" i="14"/>
  <c r="D10" i="14"/>
  <c r="C10" i="14"/>
  <c r="L9" i="14"/>
  <c r="M9" i="14" s="1"/>
  <c r="H9" i="14"/>
  <c r="I9" i="14" s="1"/>
  <c r="K9" i="14" s="1"/>
  <c r="G9" i="14"/>
  <c r="F9" i="14"/>
  <c r="E9" i="14"/>
  <c r="D9" i="14"/>
  <c r="C9" i="14"/>
  <c r="L8" i="14"/>
  <c r="M8" i="14" s="1"/>
  <c r="H8" i="14"/>
  <c r="I8" i="14" s="1"/>
  <c r="K8" i="14" s="1"/>
  <c r="G8" i="14"/>
  <c r="F8" i="14"/>
  <c r="E8" i="14"/>
  <c r="D8" i="14"/>
  <c r="C8" i="14"/>
  <c r="L7" i="14"/>
  <c r="M7" i="14" s="1"/>
  <c r="H7" i="14"/>
  <c r="I7" i="14" s="1"/>
  <c r="K7" i="14" s="1"/>
  <c r="G7" i="14"/>
  <c r="F7" i="14"/>
  <c r="E7" i="14"/>
  <c r="D7" i="14"/>
  <c r="C7" i="14"/>
  <c r="L6" i="14"/>
  <c r="M6" i="14" s="1"/>
  <c r="H6" i="14"/>
  <c r="I6" i="14" s="1"/>
  <c r="K6" i="14" s="1"/>
  <c r="G6" i="14"/>
  <c r="F6" i="14"/>
  <c r="E6" i="14"/>
  <c r="D6" i="14"/>
  <c r="C6" i="14"/>
  <c r="L5" i="14"/>
  <c r="M5" i="14" s="1"/>
  <c r="H5" i="14"/>
  <c r="I5" i="14" s="1"/>
  <c r="K5" i="14" s="1"/>
  <c r="G5" i="14"/>
  <c r="F5" i="14"/>
  <c r="E5" i="14"/>
  <c r="D5" i="14"/>
  <c r="C5" i="14"/>
  <c r="L4" i="14"/>
  <c r="M4" i="14" s="1"/>
  <c r="H4" i="14"/>
  <c r="I4" i="14" s="1"/>
  <c r="K4" i="14" s="1"/>
  <c r="G4" i="14"/>
  <c r="F4" i="14"/>
  <c r="E4" i="14"/>
  <c r="D4" i="14"/>
  <c r="C4" i="14"/>
  <c r="L3" i="14"/>
  <c r="M3" i="14" s="1"/>
  <c r="H3" i="14"/>
  <c r="I3" i="14" s="1"/>
  <c r="K3" i="14" s="1"/>
  <c r="G3" i="14"/>
  <c r="F3" i="14"/>
  <c r="E3" i="14"/>
  <c r="D3" i="14"/>
  <c r="C3" i="14"/>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H3" i="2"/>
  <c r="I3" i="2" s="1"/>
  <c r="H2" i="2"/>
  <c r="I2" i="2" s="1"/>
  <c r="L9" i="1"/>
  <c r="K9" i="1"/>
  <c r="J9" i="1"/>
  <c r="I9" i="1"/>
  <c r="L8" i="1"/>
  <c r="K8" i="1"/>
  <c r="I8" i="1"/>
  <c r="L7" i="1"/>
  <c r="K7" i="1"/>
  <c r="I7" i="1"/>
  <c r="L6" i="1"/>
  <c r="K6" i="1"/>
  <c r="I6" i="1"/>
  <c r="L5" i="1"/>
  <c r="K5" i="1"/>
  <c r="I5" i="1"/>
  <c r="C14" i="14" l="1"/>
  <c r="D14" i="14"/>
  <c r="E14" i="14"/>
  <c r="F14" i="14"/>
  <c r="E14" i="5"/>
  <c r="G14" i="14"/>
  <c r="C14" i="5"/>
  <c r="F14" i="5"/>
  <c r="D8" i="13"/>
  <c r="D5" i="13"/>
  <c r="D21" i="13"/>
  <c r="D18" i="13"/>
  <c r="D11" i="13"/>
  <c r="D9" i="13"/>
  <c r="D6" i="13"/>
  <c r="D22" i="13"/>
  <c r="D15" i="13"/>
  <c r="D13" i="13"/>
  <c r="D10" i="13"/>
  <c r="D3" i="13"/>
  <c r="D4" i="13"/>
  <c r="D20" i="13"/>
  <c r="D17" i="13"/>
  <c r="D14" i="13"/>
  <c r="D23" i="13"/>
  <c r="D12" i="13"/>
  <c r="D16" i="13"/>
  <c r="D19" i="13"/>
  <c r="D7" i="13"/>
</calcChain>
</file>

<file path=xl/sharedStrings.xml><?xml version="1.0" encoding="utf-8"?>
<sst xmlns="http://schemas.openxmlformats.org/spreadsheetml/2006/main" count="930" uniqueCount="499">
  <si>
    <t>Sprints</t>
  </si>
  <si>
    <t>FED</t>
  </si>
  <si>
    <t>Comments</t>
  </si>
  <si>
    <t>Manual test case
Total</t>
  </si>
  <si>
    <t>Planned Target(%)</t>
  </si>
  <si>
    <t>Actual Target(%)</t>
  </si>
  <si>
    <t>Test cases
Automated</t>
  </si>
  <si>
    <t>Defect Found in Automation</t>
  </si>
  <si>
    <t xml:space="preserve">Planned Hours to complete </t>
  </si>
  <si>
    <t xml:space="preserve">Actual Hours Taken to complete </t>
  </si>
  <si>
    <t>Sprint-1</t>
  </si>
  <si>
    <t>Sprint-2</t>
  </si>
  <si>
    <t>Sprint-3</t>
  </si>
  <si>
    <t>Sprint-4</t>
  </si>
  <si>
    <t>TOTAL</t>
  </si>
  <si>
    <t>Sprint</t>
  </si>
  <si>
    <t>User Story Id</t>
  </si>
  <si>
    <t xml:space="preserve">Manual Test Case Name
</t>
  </si>
  <si>
    <t xml:space="preserve">Test Case Description
</t>
  </si>
  <si>
    <t xml:space="preserve">Automated </t>
  </si>
  <si>
    <t>Automation Script Name</t>
  </si>
  <si>
    <t>TFS423</t>
  </si>
  <si>
    <t>Title Text_UI</t>
  </si>
  <si>
    <t>Verify whether the titles are available for H1 through H6 styles on any page</t>
  </si>
  <si>
    <t>Y</t>
  </si>
  <si>
    <t>WT_FED_SPRINT1_TFS423_TC_01</t>
  </si>
  <si>
    <t>TFS422</t>
  </si>
  <si>
    <t>Basic Text_UI</t>
  </si>
  <si>
    <t>Verify whether the basic text is displayed</t>
  </si>
  <si>
    <t>WT_FED_SPRINT1_TFS422_TC_02</t>
  </si>
  <si>
    <t>TFS413</t>
  </si>
  <si>
    <t>List_UI</t>
  </si>
  <si>
    <t>Verify if the list items are displayed in a grouped manner</t>
  </si>
  <si>
    <t>WT_FED_SPRINT1_TFS413_TC_03</t>
  </si>
  <si>
    <t>TFS411</t>
  </si>
  <si>
    <t>Image</t>
  </si>
  <si>
    <t>Verify whether the image is displayed on the page</t>
  </si>
  <si>
    <t>WT_FED_SPRINT1_TFS411_TC_04</t>
  </si>
  <si>
    <t>TFS410</t>
  </si>
  <si>
    <t>Global header</t>
  </si>
  <si>
    <t>Verify the global header on every page</t>
  </si>
  <si>
    <t>WT_FED_SPRINT1_TFS410_TC_05</t>
  </si>
  <si>
    <t>TFS403</t>
  </si>
  <si>
    <t>Content_UI</t>
  </si>
  <si>
    <t>Verify the content is displayed in accordian</t>
  </si>
  <si>
    <t>WT_FED_SPRINT1_TFS403_TC_06</t>
  </si>
  <si>
    <t>TFS412</t>
  </si>
  <si>
    <t>Mobile_First_TFS412_TC_001</t>
  </si>
  <si>
    <t>Verify whether the interstitial page is displayed if the user leaves the site through an external link</t>
  </si>
  <si>
    <t>WT_FED_SPRINT2_TFS412_TC_001</t>
  </si>
  <si>
    <t>TFS407</t>
  </si>
  <si>
    <t>Mobile_First_TFS407_TC_001</t>
  </si>
  <si>
    <t>Verify whether an external user is able to view a disclaimer</t>
  </si>
  <si>
    <t>WT_FED_SPRINT2_TFS407_TC_001</t>
  </si>
  <si>
    <t>TFS406</t>
  </si>
  <si>
    <t>Mobile_First_TFS406_TC_001</t>
  </si>
  <si>
    <t>Verify whether  external user is able to view a call to action</t>
  </si>
  <si>
    <t>WT_FED_SPRINT2_TFS406_TC_001</t>
  </si>
  <si>
    <t>TFS504</t>
  </si>
  <si>
    <t>Mobile_First_TFS504_TC_001</t>
  </si>
  <si>
    <t>Verify the content displayed in a modal window</t>
  </si>
  <si>
    <t>WT_FED_SPRINT2_TFS504_TC_001</t>
  </si>
  <si>
    <t>TFS424</t>
  </si>
  <si>
    <t>Mobile_First_TFS424_TC_001</t>
  </si>
  <si>
    <t>Verify whether the video plays</t>
  </si>
  <si>
    <t>Not Automatable</t>
  </si>
  <si>
    <t>TFS414</t>
  </si>
  <si>
    <t>Mobile_First_TFS414_TC_001</t>
  </si>
  <si>
    <t>Verify whether the global navigation is displayed on the site</t>
  </si>
  <si>
    <t>N</t>
  </si>
  <si>
    <t>TFS624</t>
  </si>
  <si>
    <t>As a Front End Developer, I need to develop a button set element so that the end user has the ability to navigate between any of the different options given.</t>
  </si>
  <si>
    <t>Verify whether the Front End Developer is able to develop a button set element so that the end user has the ability to navigate between any of the different options given.</t>
  </si>
  <si>
    <t>WT_FED_SPRINT3_TFS634</t>
  </si>
  <si>
    <t>TFS625</t>
  </si>
  <si>
    <t>As a Front End Developer, I need to develop an account card element so that the end user has the ability to quickly view basic information about their current car.</t>
  </si>
  <si>
    <t>Verify whether the front end developer is able to develop an account card element so that the end user has the ability to quickly view basic information about their current car</t>
  </si>
  <si>
    <t>WT_FED_SPRINT3_TFS625</t>
  </si>
  <si>
    <t>TFS626</t>
  </si>
  <si>
    <t>As a Front End Developer, I need to develop a Border Card Variant element.</t>
  </si>
  <si>
    <t>Verify whether the Front End Developer is able to develop a Border Card Variant element.</t>
  </si>
  <si>
    <t>WT_FED_SPRINT3_TFS626</t>
  </si>
  <si>
    <t>TFS-629</t>
  </si>
  <si>
    <t>As a Front End Developer, I need to develop N up element.</t>
  </si>
  <si>
    <t>Verify whether theblocks are displayed in 2-up, 3-up or 4-up style.</t>
  </si>
  <si>
    <t>WT_FED_SPRINT3_TFS629</t>
  </si>
  <si>
    <t>TFS632</t>
  </si>
  <si>
    <t>As a Front End Developer, I need to develop Inputs Radio element so that the end user can choose from list of options.</t>
  </si>
  <si>
    <t>Verify whether the Front End Developer is able to develop Inputs Radio element so that the end user can choose from list of options.</t>
  </si>
  <si>
    <t>WT_FED_SPRINT3_TFS632</t>
  </si>
  <si>
    <t>TFS-633</t>
  </si>
  <si>
    <t>As a Front End Developer, I need to develop Inputs Select element so that the end user can choose from list of options.</t>
  </si>
  <si>
    <t>Verify whether the end user is able to choose an option from the select element</t>
  </si>
  <si>
    <t>WT_FED_SPRINT3_TFS633</t>
  </si>
  <si>
    <t>TFS-634</t>
  </si>
  <si>
    <t>As a Front End Developer, I need to develop Input Text element so that the end user can enter text.</t>
  </si>
  <si>
    <t>Verify whether the end user is able to enter a text in the text element</t>
  </si>
  <si>
    <t>TFS-635</t>
  </si>
  <si>
    <t>As a Front End Developer, I need to develop Input Checkbox element so that the end user can choose from list of options.</t>
  </si>
  <si>
    <t>Verify whether the end user can choose from a list of options in a checkbox element.</t>
  </si>
  <si>
    <t>WT_FED_SPRINT3_TFS635</t>
  </si>
  <si>
    <t>TFS637</t>
  </si>
  <si>
    <t>As a Front End Developer, I need to develop a Primary Conversation Layout.</t>
  </si>
  <si>
    <t>Verify whether the Front End Developer is able to develop a Primary Conversation Layout.</t>
  </si>
  <si>
    <t>WT_FED_SPRINT3_TFS637</t>
  </si>
  <si>
    <t>TFS409</t>
  </si>
  <si>
    <t>FED Component: Footer</t>
  </si>
  <si>
    <t>Verify the FED Component: Footer</t>
  </si>
  <si>
    <t>WT_FED_SPRINT4_TFS409</t>
  </si>
  <si>
    <t>TFS420</t>
  </si>
  <si>
    <t>As an external user, I need to be able to view a sitemap.</t>
  </si>
  <si>
    <t>Verify whether the external user is able to view a sitemap.</t>
  </si>
  <si>
    <t>WT_FED_SPRINT4_TFS420</t>
  </si>
  <si>
    <t>TFS702</t>
  </si>
  <si>
    <t>As a Front End Developer, I want to demonstrate flow states for a back end developer to integrate</t>
  </si>
  <si>
    <t>Verify whether the Front End Developer is able to demonstrate flow states for a back end developer to integra</t>
  </si>
  <si>
    <t>TFS639</t>
  </si>
  <si>
    <t>As a Front End Developer, I need to develop a Flow End Layout.</t>
  </si>
  <si>
    <t>Verify whether the flow end layout is displayed</t>
  </si>
  <si>
    <t>TFS638</t>
  </si>
  <si>
    <t>As a Front End Developer, I need to develop a Decision Layout.</t>
  </si>
  <si>
    <t>Verify whether the decision  layout is displayed</t>
  </si>
  <si>
    <t>TFS636</t>
  </si>
  <si>
    <t>As a Front End Developer, I need to develop a Greeting Layout.</t>
  </si>
  <si>
    <t>Verify whether the greeting layout is displayed</t>
  </si>
  <si>
    <t>TFS631</t>
  </si>
  <si>
    <t>As a Front End Developer, I need to develop Lite Variant Line Rule.</t>
  </si>
  <si>
    <t>Verify whether the Lite variant line element is displayed</t>
  </si>
  <si>
    <t>TFS628</t>
  </si>
  <si>
    <t>As a Front End Developer, I need to develop a Footnotes element so that notes can be viewed by a user.</t>
  </si>
  <si>
    <t>Verify whether the footnote is displayed</t>
  </si>
  <si>
    <t>TFS623</t>
  </si>
  <si>
    <t>As a Front End Developer, I need to develop a Mobility Mentor element so that the end user has the ability to navigate to a Mobility Mentor message.</t>
  </si>
  <si>
    <t xml:space="preserve">Verify whether an end user is able to navigate to the next screen by clicking Mobility mentor element </t>
  </si>
  <si>
    <t>TFS622</t>
  </si>
  <si>
    <t>As a Front End Developer, I need to develop a greeting element so that the end user has the ability to navigate to the next screen.</t>
  </si>
  <si>
    <t>Verify whether the end user is able to navigate to the next screen by clicking Greeting element</t>
  </si>
  <si>
    <t>TFS630_TC001</t>
  </si>
  <si>
    <t>As a Front End Developer, I need to develop Editable Card element._TC_001</t>
  </si>
  <si>
    <t>Verify whether a card element is editable</t>
  </si>
  <si>
    <t>TFS630_TC002</t>
  </si>
  <si>
    <t>As a Front End Developer, I need to develop Editable Card element._TC_002</t>
  </si>
  <si>
    <t>Verify whether a card element is static</t>
  </si>
  <si>
    <t>TFS670</t>
  </si>
  <si>
    <t>FED Component:  Breadcrumbs</t>
  </si>
  <si>
    <t>Verify the FED Component: Breadcrumbs</t>
  </si>
  <si>
    <t>TFS671</t>
  </si>
  <si>
    <t>FED Component: Layout - Interior Page Header</t>
  </si>
  <si>
    <t>Verify FED Component: Layout - Interior Page Header</t>
  </si>
  <si>
    <t>TFS667</t>
  </si>
  <si>
    <t>FED Component: Text Variant - Centered Mobile View</t>
  </si>
  <si>
    <t>Verify FED Component: Text Variant is left aligned</t>
  </si>
  <si>
    <t>TFS673</t>
  </si>
  <si>
    <t>FED Component: Layout - Full Width</t>
  </si>
  <si>
    <t>Verify FED Component: Layout - Full Width</t>
  </si>
  <si>
    <t>Date</t>
  </si>
  <si>
    <t>Resources</t>
  </si>
  <si>
    <t>Description</t>
  </si>
  <si>
    <t>Script Developed</t>
  </si>
  <si>
    <t>Executed and Debugged</t>
  </si>
  <si>
    <t>Issues</t>
  </si>
  <si>
    <t>Palani</t>
  </si>
  <si>
    <t>Total No Steps</t>
  </si>
  <si>
    <t>Complexity</t>
  </si>
  <si>
    <t>Verify whether a Current Lease Customer is able to view the estimated purchase price of the leased vehicle</t>
  </si>
  <si>
    <t>Sprint-5</t>
  </si>
  <si>
    <t>Verify the "Lease Vehicle Purchase Estimator" page in default state.</t>
  </si>
  <si>
    <t>Verify the navigation icon</t>
  </si>
  <si>
    <t>Verify the Finance term drop down menu</t>
  </si>
  <si>
    <t>Verify the Desired APR% field</t>
  </si>
  <si>
    <t>Verify whether a Current Lease Customer is navigate to the email address verification page when the user clicks on "Skip" button</t>
  </si>
  <si>
    <t>Verify whether the Current Lease Customer with multiple accounts is able to view a list of all his lease accounts so that he can select a specific lease account</t>
  </si>
  <si>
    <t>Verify whether the system prompts the customer to update his mailing address
and the customer clicks on update button</t>
  </si>
  <si>
    <t>Verify the input address field</t>
  </si>
  <si>
    <t>Verify the "City" input field</t>
  </si>
  <si>
    <t>Verify the "Zip code" input field</t>
  </si>
  <si>
    <t>Verify whether the system prompts the customer to update his mailing address
and the customer clicks on cancel button</t>
  </si>
  <si>
    <t>Sprint-6</t>
  </si>
  <si>
    <t>As a current lease customer with multiple accounts, I want to view a list of all of my lease accounts so that I can select a specific lease account</t>
  </si>
  <si>
    <t>As an end of term lease customer (&lt; 61 days), I want the system to prompt me so that I can schedule an inspection for my leased vehicle</t>
  </si>
  <si>
    <t>Verify the "No" button functionality in the inspection page</t>
  </si>
  <si>
    <t>Verify the "I'm not sure" button functionality in the inspection page</t>
  </si>
  <si>
    <t>Verify when the user clicks "purchase it" in the lease end options page</t>
  </si>
  <si>
    <t>Verify when the user clicks "I'm not sure" in the lease end options page</t>
  </si>
  <si>
    <t>Verify the "Lease end overview page"</t>
  </si>
  <si>
    <t>Verify the financing page</t>
  </si>
  <si>
    <t>Verify when the user clicks 'Yes' in Financing  page</t>
  </si>
  <si>
    <t>Verify when the user clicks 'I'm not sure'  in Financing  page</t>
  </si>
  <si>
    <t>Verify the "Lease end purchase" for a current lease customer who has less than 90 days remaining on lease</t>
  </si>
  <si>
    <t>As a customer, I want the system to prompt me to verify my mailing address when appropriate so I can ensure my mailing address is accurate</t>
  </si>
  <si>
    <t>As a current lease customer, I want the system to guide me through the lease end process so I can return my leased vehicle</t>
  </si>
  <si>
    <t>Verify when the user clicks "return it" in the lease end options page</t>
  </si>
  <si>
    <t>Verify when the user clicks "Return vehicle" in the lease end overview page</t>
  </si>
  <si>
    <t>Verify the "zip code" in the dealer contact page</t>
  </si>
  <si>
    <t>Verify the radio buttons in the dealer contact page</t>
  </si>
  <si>
    <t>Verify the disclaimer in the dealer contact page</t>
  </si>
  <si>
    <t>As a current lease customer, I want to understand how to purchase my leased vehicle at the end of my agreement (functional)</t>
  </si>
  <si>
    <t>Verify when the user clicks "Purchase vehicle" in the lease end overview page</t>
  </si>
  <si>
    <t>Verify the "Lease end purchase" for a current lease customer who has more than 90 days remaining on lease</t>
  </si>
  <si>
    <t>As a current lease customer, I want to understand the options available to me at the end of my lease for purchasing my leased vehicle so I can make an informed decision</t>
  </si>
  <si>
    <t>Verify when the user clicks "Purchase Vehicle" in the lease end overview page</t>
  </si>
  <si>
    <t>As a current lease customer, I want to view the estimated purchase price my leased vehicle so I can decide whether or not I want to purchase it</t>
  </si>
  <si>
    <t>Verify whether a Current Lease Customer is able to view the estimated purchase price</t>
  </si>
  <si>
    <t>JS Component: Payment Estimator (Design update)</t>
  </si>
  <si>
    <t>As an End of Term Lease Customer (&lt; 61 days), I want the system to prompt me so that I can schedule an inspection for my leased vehicle (FED Integration)</t>
  </si>
  <si>
    <t>CMS Component: Breadcrumbs</t>
  </si>
  <si>
    <t>CMS Component: Footer</t>
  </si>
  <si>
    <t>CMS Component: Nav</t>
  </si>
  <si>
    <t>JS Component: Lease End Overview</t>
  </si>
  <si>
    <t>Verify when the user clicks "Get a new lease" in the lease end overview page</t>
  </si>
  <si>
    <t>Verify when the user enters a search keyword  in the lease end overview page</t>
  </si>
  <si>
    <t>JS Component: Input Label Updates</t>
  </si>
  <si>
    <t>JS Component: Layout Updates</t>
  </si>
  <si>
    <t>JS Component: Contact Dealer</t>
  </si>
  <si>
    <t>JS Component: Request Dealer contact (FED Integration)</t>
  </si>
  <si>
    <t>As a Prospect or Customer, I want to understand the end of lease process and the options available to me at the end of a lease</t>
  </si>
  <si>
    <t>Verify the "Lease End options" page</t>
  </si>
  <si>
    <t>Verify when the user clicks "replace it" in the lease end options page</t>
  </si>
  <si>
    <t>.</t>
  </si>
  <si>
    <t>Sprint-7</t>
  </si>
  <si>
    <t>Sprint-8</t>
  </si>
  <si>
    <t>Sprint-9</t>
  </si>
  <si>
    <t>Sprint-10</t>
  </si>
  <si>
    <t>Sprint-11</t>
  </si>
  <si>
    <t>Date Of Execution</t>
  </si>
  <si>
    <t>Executed Environment</t>
  </si>
  <si>
    <t>Total Automated</t>
  </si>
  <si>
    <t>Executed</t>
  </si>
  <si>
    <t>Passed TC's</t>
  </si>
  <si>
    <t>Failed TC's</t>
  </si>
  <si>
    <t>Total duration</t>
  </si>
  <si>
    <t>Failure Reasons</t>
  </si>
  <si>
    <t>Defects Found</t>
  </si>
  <si>
    <t>Defects ID's</t>
  </si>
  <si>
    <t>Chrome</t>
  </si>
  <si>
    <t>Mobile Devices</t>
  </si>
  <si>
    <t>Firefox</t>
  </si>
  <si>
    <t>iPhone 7</t>
  </si>
  <si>
    <t>iPhone 7 Plus</t>
  </si>
  <si>
    <t>iPhone 5S</t>
  </si>
  <si>
    <t>Galaxy S7</t>
  </si>
  <si>
    <t>Galaxy S6</t>
  </si>
  <si>
    <t>Galaxy S5</t>
  </si>
  <si>
    <t>Galaxy Note 5</t>
  </si>
  <si>
    <t>Galaxy Note 4</t>
  </si>
  <si>
    <t>Motorola</t>
  </si>
  <si>
    <t>HTC One</t>
  </si>
  <si>
    <t>Simple</t>
  </si>
  <si>
    <t>Medium</t>
  </si>
  <si>
    <t>Complex</t>
  </si>
  <si>
    <t>Actual Hours Spent</t>
  </si>
  <si>
    <t>Estimated Hours</t>
  </si>
  <si>
    <t>Manual Test Case
Total</t>
  </si>
  <si>
    <t>Automatable</t>
  </si>
  <si>
    <t>Estimated Hours Per Resource</t>
  </si>
  <si>
    <t>Estimated Days Per Resource</t>
  </si>
  <si>
    <t>Planned Days for Given Resources</t>
  </si>
  <si>
    <t xml:space="preserve">Actual Days Taken </t>
  </si>
  <si>
    <t>Actual Hours Taken</t>
  </si>
  <si>
    <t>IE</t>
  </si>
  <si>
    <t>iPad (latest)</t>
  </si>
  <si>
    <t>Galaxy Tab (latest)</t>
  </si>
  <si>
    <t>Samsung Edge</t>
  </si>
  <si>
    <t xml:space="preserve">iPhone 6 </t>
  </si>
  <si>
    <t>Desktop Browsers</t>
  </si>
  <si>
    <t>Total Duration In Hours</t>
  </si>
  <si>
    <t>As a Customer, I want to request that a dealer contact me so that I can purchase my leased vehicle, purchase a new vehicle, or lease a new vehicle (Functional)</t>
  </si>
  <si>
    <t>As a Customer, I want to search for dealer contact information so I can contact a specific dealer (Search/Functional)</t>
  </si>
  <si>
    <t>Person Responsible</t>
  </si>
  <si>
    <t>Start Date</t>
  </si>
  <si>
    <t>End Date</t>
  </si>
  <si>
    <t>IOS</t>
  </si>
  <si>
    <t>Android</t>
  </si>
  <si>
    <t>CMF - 810</t>
  </si>
  <si>
    <t>As an external user, I want to see logo of Toyota Financial Services.</t>
  </si>
  <si>
    <t>CMF - 816</t>
  </si>
  <si>
    <t xml:space="preserve"> As an external user, I want access to global navigation (Menu)</t>
  </si>
  <si>
    <t>CMF - 834</t>
  </si>
  <si>
    <t>As an external user, I want to understand my Financing Options so that I can make an informed decision when purchasing a car.</t>
  </si>
  <si>
    <t>CW_User_Story_810_01</t>
  </si>
  <si>
    <t>CW_User_Story_810_02</t>
  </si>
  <si>
    <t>CW_User_Story_816_01</t>
  </si>
  <si>
    <t>CW_User_Story_834_01</t>
  </si>
  <si>
    <t>N/A- Find a Rebate and Finance program is not delivered as part of sprint 1</t>
  </si>
  <si>
    <t>CMF - 837</t>
  </si>
  <si>
    <t>Verify whether the user is able to access the  all the options in Understanding credit of "Financing Options"</t>
  </si>
  <si>
    <t>CW_User_Story_837_01</t>
  </si>
  <si>
    <t>Verify when the user click on "Credit 101" page</t>
  </si>
  <si>
    <t>CW_User_Story_837_02</t>
  </si>
  <si>
    <t>Verify when the user click on "Your Credit" page</t>
  </si>
  <si>
    <t>CW_User_Story_837_03</t>
  </si>
  <si>
    <t>Verify when the user click on "Credit Tips" page</t>
  </si>
  <si>
    <t>CW_User_Story_837_04</t>
  </si>
  <si>
    <t>Verify whether the all the links under Financing Options navigates to the corresponding page</t>
  </si>
  <si>
    <t>CW_User_Story_837_05</t>
  </si>
  <si>
    <t>CMF - 840</t>
  </si>
  <si>
    <t xml:space="preserve">Verify whether the user is able to access the  Credit Tips Page  </t>
  </si>
  <si>
    <t>CMF - 865</t>
  </si>
  <si>
    <t>Verify whether the user is able to access the Credit application in "For Business"</t>
  </si>
  <si>
    <t>CW_User_Story_865_01</t>
  </si>
  <si>
    <t>Verify whether the user is able to have an overview of all the For Business Links</t>
  </si>
  <si>
    <t>CW_User_Story_865_02</t>
  </si>
  <si>
    <t>CW_User_Story_865_03</t>
  </si>
  <si>
    <t>Verify whether the all the links under For Business navigates to the corresponding page</t>
  </si>
  <si>
    <t>CW_User_Story_865_04</t>
  </si>
  <si>
    <t>CMF - 868</t>
  </si>
  <si>
    <t>Verify whether the user is able to access the About Us page</t>
  </si>
  <si>
    <t>CW_User_Story_868_01</t>
  </si>
  <si>
    <t>Verify whether the user is able to access the Diversity at Toyota</t>
  </si>
  <si>
    <t>CW_User_Story_868_02</t>
  </si>
  <si>
    <t>Verify whether the user is able to access the Preservation</t>
  </si>
  <si>
    <t>CW_User_Story_868_03</t>
  </si>
  <si>
    <t>Verify whether the user is able to access the Community Care</t>
  </si>
  <si>
    <t>CW_User_Story_868_04</t>
  </si>
  <si>
    <t>Verify whether the all the links under About Us navigates to the corresponding page</t>
  </si>
  <si>
    <t>CW_User_Story_868_05</t>
  </si>
  <si>
    <t>Verify when the user clicks on "Continue" in the pop-up for redirecting to the external site</t>
  </si>
  <si>
    <t>Verify when the user clicks on "Return"  in the pop-up for redirecting to the external site</t>
  </si>
  <si>
    <t>CW_User_Story_868_06</t>
  </si>
  <si>
    <t>CW_User_Story_868_07</t>
  </si>
  <si>
    <t>N/A- pop-up functionality is not yet develeoped</t>
  </si>
  <si>
    <t>CMF - 873</t>
  </si>
  <si>
    <t>Verify whether the user is able to access the Fair Lending Policies on Click of Continue</t>
  </si>
  <si>
    <t>CW_User_Story_873_01</t>
  </si>
  <si>
    <t>CW_User_Story_873_02</t>
  </si>
  <si>
    <t>CW_User_Story_840_01</t>
  </si>
  <si>
    <t>CW_User_Story_840_02</t>
  </si>
  <si>
    <t>Verify when the user clicks on "Continue"  in the pop-up for redirecting to the external site</t>
  </si>
  <si>
    <t>CW_User_Story_840_03</t>
  </si>
  <si>
    <t>Verify whether the all the links under Understanding credit navigates to the corresponding page</t>
  </si>
  <si>
    <t>CW_User_Story_840_04</t>
  </si>
  <si>
    <t>CW_User_Story_840_05</t>
  </si>
  <si>
    <t>N/A- pop-up functionality is not yet developed</t>
  </si>
  <si>
    <t>CMF - 817</t>
  </si>
  <si>
    <t>As an external user, I want header to be consistent on top while scrolling through the page.</t>
  </si>
  <si>
    <t>CW_User_Story_817_01</t>
  </si>
  <si>
    <t>Verify whether the user is able to access the various shopping tools provided by TFS</t>
  </si>
  <si>
    <t>CMF - 819</t>
  </si>
  <si>
    <t>CW_User_Story_819_01</t>
  </si>
  <si>
    <t>Verify whether the user is able to access the various shopping tools provided by TFS when the links are not redirecting to the external site</t>
  </si>
  <si>
    <t>CW_User_Story_819_02</t>
  </si>
  <si>
    <t>Verify whether the user is able to access the various shopping tools provided by TFS when the links are  redirecting to the external site</t>
  </si>
  <si>
    <t>CW_User_Story_819_03</t>
  </si>
  <si>
    <t>CMF - 820</t>
  </si>
  <si>
    <t>Verify whether the user is able to explore various options available for Customer support</t>
  </si>
  <si>
    <t>CW_User_Story_820_01</t>
  </si>
  <si>
    <t>Verify whether the user is able to view information about frequently asked questions</t>
  </si>
  <si>
    <t>CMF - 828</t>
  </si>
  <si>
    <t>CW_User_Story_828_01</t>
  </si>
  <si>
    <t>Verify whether the user is able to view the breadcrumb in FAQ's Page</t>
  </si>
  <si>
    <t>CW_User_Story_828_02</t>
  </si>
  <si>
    <t>Verify whether the user is able to navigate to various categories of FAQ's</t>
  </si>
  <si>
    <t>CW_User_Story_828_03</t>
  </si>
  <si>
    <t>CMF - 836</t>
  </si>
  <si>
    <t>Verify whether the user is able to view  the following options in the Leasing a Toyota Vehicle page
1. Global header 
2. Global Header Footer.
3. Breadcrumbs.</t>
  </si>
  <si>
    <t>CW_User_Story_836_01</t>
  </si>
  <si>
    <t>Verify whether the user is able to view the Financing Options heading on the right side in the leasing a Toyota Vehicle page</t>
  </si>
  <si>
    <t>CW_User_Story_836_02</t>
  </si>
  <si>
    <t>Verify whether the user is able to view and click the "Excess Wear &amp; Use Protection Plan" text in the leasing a Toyota Vehicle page</t>
  </si>
  <si>
    <t xml:space="preserve">Verify whether the user is able to view  the Quiz for Buy Vs Lease button in the leasing a Toyota Vehicle page </t>
  </si>
  <si>
    <t>CW_User_Story_836_03</t>
  </si>
  <si>
    <t>N/A- Quiz is not delivered as part of sprint 1</t>
  </si>
  <si>
    <t>N/A- Excess Wear &amp; Use Protection Plan" is not delivered  as part of sprint 1</t>
  </si>
  <si>
    <t>N/A- Rebate and Finance Program is not delivered as part of sprint 1</t>
  </si>
  <si>
    <t>Verify whether the user is able to view  the options under Finance Programs in the leasing a Toyota Vehicle page</t>
  </si>
  <si>
    <t>CW_User_Story_836_04</t>
  </si>
  <si>
    <t>Verify whether the user is able to view  the below links in the leasing a Toyota Vehicle page
a. Apply for Credit
 b. College Grad Program
 c. Military Rebate
 d. Limited Credit Financing
 e. Special Offers 
 f. Business Solutions</t>
  </si>
  <si>
    <t>CW_User_Story_836_05</t>
  </si>
  <si>
    <t>Verify whether the user is able to view and click the "FAQ" button in the leasing a Toyota Vehicle page</t>
  </si>
  <si>
    <t>CW_User_Story_836_06</t>
  </si>
  <si>
    <t>N/A- See All FAQs button and functionality is not delivered as part of sprint 1</t>
  </si>
  <si>
    <t>Verify whether the user is able to view  the  Disclaimer and Payment Estimator in the leasing a Toyota Vehicle page</t>
  </si>
  <si>
    <t>CW_User_Story_836_07</t>
  </si>
  <si>
    <t>CW_User_Story_836_08</t>
  </si>
  <si>
    <t>CMF - 839</t>
  </si>
  <si>
    <t>Verify whether the user is able to view the below options under Your Credit Score page
1. Global Header - Footer
2. Bread Crumb</t>
  </si>
  <si>
    <t>CW_User_Story_839_01</t>
  </si>
  <si>
    <t xml:space="preserve">Verify whether the user is able to view the sub-menus under "Understanding Credit" and "Financing Options" heading under Your Credit Score page
</t>
  </si>
  <si>
    <t>CW_User_Story_839_02</t>
  </si>
  <si>
    <t>Verify whether the user is able to View the button / link for Credit Application under Your Credit Score page</t>
  </si>
  <si>
    <t>CW_User_Story_839_03</t>
  </si>
  <si>
    <t>Verify whether the user is able to View the below links under Your Credit Score page
&lt;Little Credit experience&gt;
&lt;its important to be proactive&gt;</t>
  </si>
  <si>
    <t>CW_User_Story_839_04</t>
  </si>
  <si>
    <t>CMF - 862</t>
  </si>
  <si>
    <t>Verify whether the user is able to view the below options in the Business solutions page 
1. Global Header - Footer
2. Bread Crumb</t>
  </si>
  <si>
    <t>CW_User_Story_862_01</t>
  </si>
  <si>
    <t>Verify whether the user is able to view the sub-menus under "For Business" and "Financing Options" heading options in the Business solutions page</t>
  </si>
  <si>
    <t>CW_User_Story_862_02</t>
  </si>
  <si>
    <t xml:space="preserve">Verify whether the user is able to view the link for Customer Contact#  in the Business solutions page </t>
  </si>
  <si>
    <t>CW_User_Story_862_03</t>
  </si>
  <si>
    <t>Verify whether the user is able to view the below links in the Business solutions page 
a. Vehicle Service Agreements
b. Guaranteed Auto Protection
c. Prepaid Maintenance
d. Excess Wear &amp; use</t>
  </si>
  <si>
    <t>CW_User_Story_862_04</t>
  </si>
  <si>
    <t xml:space="preserve">Verify whether the user is able to view the 'FAQ' link in the Business solutions page 
</t>
  </si>
  <si>
    <t>CW_User_Story_862_05</t>
  </si>
  <si>
    <t xml:space="preserve">Verify whether the user is able to view the Disclaimer in the Business solutions page 
</t>
  </si>
  <si>
    <t>CW_User_Story_862_06</t>
  </si>
  <si>
    <t>Verify whether the user is able to view the link for Customer Contact#  in the Business solutions page and click on Contact link# in the Mobile View</t>
  </si>
  <si>
    <t>CW_User_Story_862_07</t>
  </si>
  <si>
    <t>CMF - 867</t>
  </si>
  <si>
    <t>Verify whether the user is able to view the general information about the company</t>
  </si>
  <si>
    <t>CW_User_Story_867_01</t>
  </si>
  <si>
    <t>Verify whether the user is able to view the below community related activities in the About US page
i) Company Overview
 ii) Careers
 iii) Community
 iv) Fair Lending</t>
  </si>
  <si>
    <t>CMF - 872</t>
  </si>
  <si>
    <t>CW_User_Story_872_01</t>
  </si>
  <si>
    <t>Verify whether the user is able to view the below community related activities in the About US page and click on each of the external website link displayed in the page and also check the 'Return' button functionality is working 
i) Company Overview
 ii) Careers
 iii) Community
 iv) Fair Lending</t>
  </si>
  <si>
    <t>CW_User_Story_872_02</t>
  </si>
  <si>
    <t>Verify whether the user is able to view the below community related activities in the About US page and click on each of the external website link displayed in the page and also check the 'Continue' button functionality is working 
i) Company Overview
 ii) Careers
 iii) Community
 iv) Fair Lending</t>
  </si>
  <si>
    <t>CW_User_Story_872_03</t>
  </si>
  <si>
    <t>N/A- popup for External site is not developed</t>
  </si>
  <si>
    <t xml:space="preserve">Verify whether the user is able to visit additional websites associated with TFS from the Footer
Accept Navigation
</t>
  </si>
  <si>
    <t>CMF - 821</t>
  </si>
  <si>
    <t xml:space="preserve">Verify whether the user is able to visit additional websites associated with TFS from the Footer
Decline Navigation
</t>
  </si>
  <si>
    <t>CW_User_Story_821_01</t>
  </si>
  <si>
    <t>CW_User_Story_821_02</t>
  </si>
  <si>
    <t>CMF - 822</t>
  </si>
  <si>
    <t>Verify that the user is able to find social media options in the Footer to follow Toyota</t>
  </si>
  <si>
    <t>CW_User_Story_822_01</t>
  </si>
  <si>
    <t>CW_User_Story_823_01</t>
  </si>
  <si>
    <t>CW_User_Story_825_01</t>
  </si>
  <si>
    <t>Verify that the user is able to connect to the Toyota USA Page in Instagram - Global Footer</t>
  </si>
  <si>
    <t>Verify that the user is able to provide feedback about privacy practices - Global Footer</t>
  </si>
  <si>
    <t>CMF - 823</t>
  </si>
  <si>
    <t>CMF - 825</t>
  </si>
  <si>
    <t>Defect is in Deferred Status</t>
  </si>
  <si>
    <t>Links for Privacy Feedback has not been delivered</t>
  </si>
  <si>
    <t>Verify that the TFS Web site owner displays copyright details - Global Footer</t>
  </si>
  <si>
    <t>Verify the TFS affiliation with Toyota Motors and Privacy policy - Global Footer</t>
  </si>
  <si>
    <t>CMF - 826</t>
  </si>
  <si>
    <t>CMF - 827</t>
  </si>
  <si>
    <t>CW_User_Story_826_01</t>
  </si>
  <si>
    <t>CW_User_Story_827_01</t>
  </si>
  <si>
    <t>Verify the Site Map option in the Footer</t>
  </si>
  <si>
    <t xml:space="preserve">Verify the recent update provided to the Site Map </t>
  </si>
  <si>
    <t>CMF - 832</t>
  </si>
  <si>
    <t>CW_User_Story_832_01</t>
  </si>
  <si>
    <t>CW_User_Story_832_02</t>
  </si>
  <si>
    <t>Verify the Buy a Toyota Sub-Menu</t>
  </si>
  <si>
    <t>Content Copy has been verified -Partially Executed(Defects has been raised)(Links under Financing options are not fully developed)</t>
  </si>
  <si>
    <t>CMF - 835</t>
  </si>
  <si>
    <t>CW_User_Story_835_01</t>
  </si>
  <si>
    <t>Verify whether the user is able to navigate to the respective pages on clicking links available under Buy a Toyota option</t>
  </si>
  <si>
    <t>CW_User_Story_835_02</t>
  </si>
  <si>
    <t>N/A- All the links under Financing options are not fully developed</t>
  </si>
  <si>
    <t>CMF - 838</t>
  </si>
  <si>
    <t>Verify the 'What Credit Is' Menu
Move to External website</t>
  </si>
  <si>
    <t>CW_User_Story_838_01</t>
  </si>
  <si>
    <t>Verify the 'What Credit Is' Menu
Stay on the Current Page</t>
  </si>
  <si>
    <t>CW_User_Story_838_02</t>
  </si>
  <si>
    <t>N/A for Step 9, 10 &amp; 11</t>
  </si>
  <si>
    <t>Verify the  'For Business' sub-menu in global header under Financing option menu</t>
  </si>
  <si>
    <t>CMF - 861</t>
  </si>
  <si>
    <t>CW_User_Story_861_01</t>
  </si>
  <si>
    <t>CMF - 871</t>
  </si>
  <si>
    <t>Verify the 'Careers' option under 'About Us'
Leave Current Page</t>
  </si>
  <si>
    <t>CW_User_Story_871_01</t>
  </si>
  <si>
    <t>Verify the 'Careers' option under 'About Us'
Stay on Current Page</t>
  </si>
  <si>
    <t>CW_User_Story_871_02</t>
  </si>
  <si>
    <t>N/A- Popup for external site is not yet developed</t>
  </si>
  <si>
    <t>CMF - 830</t>
  </si>
  <si>
    <t>Verify whether the user is able to access the FAQ's Page from the Global Navigation Header</t>
  </si>
  <si>
    <t>CW_User_Story_830_01</t>
  </si>
  <si>
    <t>N/A- Navigation links and FAQ's links are not accessible in header</t>
  </si>
  <si>
    <t>Verify the content of FAQ's page</t>
  </si>
  <si>
    <t>CW_User_Story_830_02</t>
  </si>
  <si>
    <t>Verify the "About Us" category in FAQ's page</t>
  </si>
  <si>
    <t>CW_User_Story_830_03</t>
  </si>
  <si>
    <t>Verify the "I'm shopping for a new car" category in FAQ's page</t>
  </si>
  <si>
    <t>Verify the "I need to set up my account" category in FAQ's page</t>
  </si>
  <si>
    <t>Verify the "I need to manage my account" category in FAQ's page</t>
  </si>
  <si>
    <t>Verify the "Lease End:" category in FAQ's page</t>
  </si>
  <si>
    <t>Verify whether the user is able to see the list of questions as suggestions when the user types the questions</t>
  </si>
  <si>
    <t xml:space="preserve">Verify whether the systems provides the auto-correct when the user types incorrect spelling </t>
  </si>
  <si>
    <t>Verify whether the User is able to see the Answers for the Questions selected</t>
  </si>
  <si>
    <t>CW_User_Story_830_04</t>
  </si>
  <si>
    <t>CW_User_Story_830_05</t>
  </si>
  <si>
    <t>CW_User_Story_830_06</t>
  </si>
  <si>
    <t>CW_User_Story_830_07</t>
  </si>
  <si>
    <t>CW_User_Story_830_08</t>
  </si>
  <si>
    <t>CW_User_Story_830_09</t>
  </si>
  <si>
    <t>CW_User_Story_830_10</t>
  </si>
  <si>
    <t>Pending Clarification</t>
  </si>
  <si>
    <t>N/A- This will be part of Adobe Search which will be developed in upcoming sprints</t>
  </si>
  <si>
    <t>CMF - 824</t>
  </si>
  <si>
    <t>Verify whether the user is able to install TFS app on their  iPhone</t>
  </si>
  <si>
    <t>Verify whether the user is able to install TFS app on their android</t>
  </si>
  <si>
    <t>CW_User_Story_824_01</t>
  </si>
  <si>
    <t>N / A - Links does not navigate to App Store and not delivered</t>
  </si>
  <si>
    <t>N / A - Links does not navigate to Play Store and not delivered</t>
  </si>
  <si>
    <t>This case is passed by ignoring alignment Issue in bread crumb</t>
  </si>
  <si>
    <t>Component and Script Development for user Story 810, 816</t>
  </si>
  <si>
    <t>Component and Script Development for user Story 817, 826</t>
  </si>
  <si>
    <t>Component and Script Development for user Story 827,828</t>
  </si>
  <si>
    <t>Component and Script Development for user Story 832,836</t>
  </si>
  <si>
    <t>Component and Script Development for user Story 837,839</t>
  </si>
  <si>
    <t>Component and Script Development for user Story 868,872</t>
  </si>
  <si>
    <t>Component and Script Development for user Story 867, 865</t>
  </si>
  <si>
    <t>Component and Script Development for user Story 840</t>
  </si>
  <si>
    <t>Yet To Automate</t>
  </si>
  <si>
    <t>Functionality Not Yet Developed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</si>
</sst>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0"/>
      <name val="Calibri"/>
      <family val="2"/>
      <scheme val="minor"/>
    </font>
    <font>
      <sz val="11"/>
      <name val="Calibri"/>
      <family val="2"/>
      <scheme val="minor"/>
    </font>
    <font>
      <sz val="11"/>
      <color indexed="8"/>
      <name val="Calibri"/>
      <family val="2"/>
    </font>
    <font>
      <b/>
      <sz val="10"/>
      <name val="Calibri"/>
      <family val="2"/>
      <scheme val="minor"/>
    </font>
    <font>
      <b/>
      <sz val="10"/>
      <name val="Calibri"/>
      <family val="2"/>
    </font>
    <font>
      <sz val="11"/>
      <color theme="1"/>
      <name val="Calibri"/>
      <family val="2"/>
      <scheme val="minor"/>
    </font>
    <font>
      <sz val="10"/>
      <name val="Arial"/>
      <family val="2"/>
    </font>
    <font>
      <sz val="11"/>
      <color rgb="FF000000"/>
      <name val="Calibri"/>
      <family val="2"/>
      <scheme val="minor"/>
    </font>
    <font>
      <sz val="11"/>
      <color rgb="FFFF0000"/>
      <name val="Calibri"/>
      <family val="2"/>
      <scheme val="minor"/>
    </font>
  </fonts>
  <fills count="9">
    <fill>
      <patternFill patternType="none"/>
    </fill>
    <fill>
      <patternFill patternType="gray125"/>
    </fill>
    <fill>
      <patternFill patternType="solid">
        <fgColor theme="4" tint="-0.249977111117893"/>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
      <patternFill patternType="solid">
        <fgColor theme="5" tint="0.79998168889431442"/>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diagonal/>
    </border>
    <border>
      <left/>
      <right/>
      <top style="thin">
        <color indexed="64"/>
      </top>
      <bottom style="thin">
        <color indexed="64"/>
      </bottom>
      <diagonal/>
    </border>
    <border>
      <left/>
      <right/>
      <top style="medium">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diagonal/>
    </border>
  </borders>
  <cellStyleXfs count="12">
    <xf numFmtId="0" fontId="0" fillId="0" borderId="0"/>
    <xf numFmtId="0" fontId="3" fillId="0" borderId="0"/>
    <xf numFmtId="9" fontId="6"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cellStyleXfs>
  <cellXfs count="81">
    <xf numFmtId="0" fontId="0" fillId="0" borderId="0" xfId="0"/>
    <xf numFmtId="0" fontId="0" fillId="0" borderId="1" xfId="0" applyBorder="1" applyAlignment="1">
      <alignment horizontal="center"/>
    </xf>
    <xf numFmtId="0" fontId="0" fillId="0" borderId="9" xfId="0" applyBorder="1"/>
    <xf numFmtId="0" fontId="0" fillId="0" borderId="10" xfId="0" applyBorder="1"/>
    <xf numFmtId="0" fontId="0" fillId="0" borderId="11" xfId="0" applyBorder="1"/>
    <xf numFmtId="0" fontId="0" fillId="0" borderId="0" xfId="0" applyAlignment="1">
      <alignment horizontal="center"/>
    </xf>
    <xf numFmtId="49" fontId="4" fillId="4" borderId="8" xfId="1" applyNumberFormat="1" applyFont="1" applyFill="1" applyBorder="1" applyAlignment="1">
      <alignment horizontal="left" vertical="top" wrapText="1"/>
    </xf>
    <xf numFmtId="0" fontId="5" fillId="4" borderId="8" xfId="1" applyFont="1" applyFill="1" applyBorder="1" applyAlignment="1">
      <alignment horizontal="center" vertical="top" wrapText="1"/>
    </xf>
    <xf numFmtId="49" fontId="4" fillId="4" borderId="12" xfId="1" applyNumberFormat="1" applyFont="1" applyFill="1" applyBorder="1" applyAlignment="1">
      <alignment horizontal="left" vertical="top" wrapText="1"/>
    </xf>
    <xf numFmtId="0" fontId="5" fillId="4" borderId="12" xfId="1" applyFont="1" applyFill="1" applyBorder="1" applyAlignment="1">
      <alignment horizontal="left" vertical="top" wrapText="1"/>
    </xf>
    <xf numFmtId="0" fontId="0" fillId="0" borderId="1" xfId="0" applyBorder="1" applyAlignment="1">
      <alignment wrapText="1"/>
    </xf>
    <xf numFmtId="0" fontId="0" fillId="5" borderId="1" xfId="0" applyFill="1" applyBorder="1" applyAlignment="1">
      <alignment horizontal="center"/>
    </xf>
    <xf numFmtId="0" fontId="0" fillId="6" borderId="1" xfId="0" applyFill="1" applyBorder="1" applyAlignment="1">
      <alignment horizontal="center"/>
    </xf>
    <xf numFmtId="0" fontId="0" fillId="0" borderId="1" xfId="0" applyBorder="1" applyAlignment="1">
      <alignment horizontal="left" wrapText="1"/>
    </xf>
    <xf numFmtId="0" fontId="0" fillId="0" borderId="1" xfId="0" applyBorder="1" applyAlignment="1">
      <alignment horizontal="left"/>
    </xf>
    <xf numFmtId="0" fontId="0" fillId="0" borderId="8" xfId="0" applyFill="1" applyBorder="1" applyAlignment="1">
      <alignment wrapText="1"/>
    </xf>
    <xf numFmtId="0" fontId="0" fillId="0" borderId="1" xfId="0" applyBorder="1"/>
    <xf numFmtId="0" fontId="0" fillId="0" borderId="15" xfId="0" applyBorder="1" applyAlignment="1">
      <alignment horizontal="center"/>
    </xf>
    <xf numFmtId="0" fontId="0" fillId="0" borderId="1" xfId="2" applyNumberFormat="1" applyFont="1" applyBorder="1" applyAlignment="1">
      <alignment horizontal="center"/>
    </xf>
    <xf numFmtId="0" fontId="8" fillId="0" borderId="1" xfId="0" applyFont="1" applyBorder="1" applyAlignment="1">
      <alignment vertical="top" wrapText="1"/>
    </xf>
    <xf numFmtId="0" fontId="0" fillId="0" borderId="8" xfId="0" applyBorder="1" applyAlignment="1">
      <alignment horizontal="center"/>
    </xf>
    <xf numFmtId="0" fontId="0" fillId="0" borderId="12" xfId="0" applyBorder="1" applyAlignment="1">
      <alignment horizontal="center"/>
    </xf>
    <xf numFmtId="0" fontId="0" fillId="0" borderId="15" xfId="2" applyNumberFormat="1" applyFont="1" applyBorder="1" applyAlignment="1">
      <alignment horizontal="center"/>
    </xf>
    <xf numFmtId="0" fontId="2" fillId="3" borderId="20"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2" fillId="3" borderId="13"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0" borderId="15" xfId="0" applyBorder="1"/>
    <xf numFmtId="0" fontId="1" fillId="2" borderId="17" xfId="0" applyFont="1" applyFill="1" applyBorder="1" applyAlignment="1">
      <alignment horizontal="center" vertical="center"/>
    </xf>
    <xf numFmtId="0" fontId="1" fillId="2" borderId="17" xfId="0" applyFont="1" applyFill="1" applyBorder="1" applyAlignment="1">
      <alignment horizontal="center" vertical="center" wrapText="1"/>
    </xf>
    <xf numFmtId="0" fontId="0" fillId="0" borderId="27" xfId="0" applyBorder="1"/>
    <xf numFmtId="0" fontId="1" fillId="2" borderId="6" xfId="0" applyFont="1" applyFill="1" applyBorder="1" applyAlignment="1">
      <alignment horizontal="center" vertical="center" wrapText="1"/>
    </xf>
    <xf numFmtId="0" fontId="1" fillId="2" borderId="28" xfId="0" applyFont="1" applyFill="1" applyBorder="1" applyAlignment="1">
      <alignment horizontal="center" vertical="center"/>
    </xf>
    <xf numFmtId="0" fontId="2" fillId="3" borderId="16" xfId="0" applyFont="1" applyFill="1" applyBorder="1" applyAlignment="1">
      <alignment horizontal="center" vertical="center" wrapText="1"/>
    </xf>
    <xf numFmtId="0" fontId="0" fillId="0" borderId="29" xfId="0" applyBorder="1" applyAlignment="1">
      <alignment horizontal="center"/>
    </xf>
    <xf numFmtId="0" fontId="0" fillId="0" borderId="30" xfId="0" applyBorder="1" applyAlignment="1">
      <alignment horizontal="center"/>
    </xf>
    <xf numFmtId="14" fontId="0" fillId="0" borderId="1" xfId="0" applyNumberFormat="1" applyBorder="1"/>
    <xf numFmtId="14" fontId="0" fillId="0" borderId="26" xfId="0" applyNumberFormat="1" applyBorder="1"/>
    <xf numFmtId="0" fontId="0" fillId="0" borderId="12" xfId="0" applyBorder="1"/>
    <xf numFmtId="0" fontId="1" fillId="2" borderId="5"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1" xfId="0" applyBorder="1" applyAlignment="1">
      <alignment horizontal="left" vertical="center"/>
    </xf>
    <xf numFmtId="0" fontId="1" fillId="2" borderId="6" xfId="0" applyFont="1" applyFill="1" applyBorder="1" applyAlignment="1">
      <alignment horizontal="center" vertical="center"/>
    </xf>
    <xf numFmtId="0" fontId="1" fillId="2" borderId="6" xfId="0" applyFont="1" applyFill="1" applyBorder="1" applyAlignment="1">
      <alignment vertical="center"/>
    </xf>
    <xf numFmtId="0" fontId="2" fillId="3" borderId="2" xfId="0" applyFont="1" applyFill="1" applyBorder="1" applyAlignment="1">
      <alignment horizontal="center" vertical="center" wrapText="1"/>
    </xf>
    <xf numFmtId="0" fontId="2" fillId="3" borderId="17" xfId="0" applyFont="1" applyFill="1" applyBorder="1" applyAlignment="1">
      <alignment horizontal="center" vertical="center" wrapText="1"/>
    </xf>
    <xf numFmtId="0" fontId="0" fillId="0" borderId="0" xfId="0" applyAlignment="1">
      <alignment horizontal="left" vertical="center"/>
    </xf>
    <xf numFmtId="0" fontId="0" fillId="7" borderId="1" xfId="0" applyFont="1" applyFill="1" applyBorder="1" applyAlignment="1">
      <alignment horizontal="left" vertical="center"/>
    </xf>
    <xf numFmtId="0" fontId="8" fillId="0" borderId="1" xfId="0" applyFont="1" applyBorder="1" applyAlignment="1">
      <alignment horizontal="left" vertical="center"/>
    </xf>
    <xf numFmtId="0" fontId="8" fillId="0" borderId="1" xfId="0" applyFont="1" applyBorder="1" applyAlignment="1">
      <alignment vertical="top"/>
    </xf>
    <xf numFmtId="0" fontId="1" fillId="2" borderId="32" xfId="0" applyFont="1" applyFill="1" applyBorder="1" applyAlignment="1">
      <alignment horizontal="center" vertical="center"/>
    </xf>
    <xf numFmtId="0" fontId="0" fillId="8" borderId="0" xfId="0" applyFill="1"/>
    <xf numFmtId="0" fontId="0" fillId="8" borderId="27" xfId="0" applyFill="1" applyBorder="1"/>
    <xf numFmtId="0" fontId="0" fillId="8" borderId="2" xfId="0" applyFill="1" applyBorder="1"/>
    <xf numFmtId="0" fontId="0" fillId="8" borderId="0" xfId="0" applyFill="1" applyBorder="1"/>
    <xf numFmtId="0" fontId="0" fillId="0" borderId="1" xfId="0" applyBorder="1" applyAlignment="1">
      <alignment horizontal="left" vertical="justify"/>
    </xf>
    <xf numFmtId="0" fontId="0" fillId="0" borderId="0" xfId="0" applyAlignment="1">
      <alignment horizontal="left" vertical="justify"/>
    </xf>
    <xf numFmtId="0" fontId="1" fillId="2" borderId="6" xfId="0" applyFont="1" applyFill="1" applyBorder="1" applyAlignment="1">
      <alignment horizontal="center" vertical="center"/>
    </xf>
    <xf numFmtId="0" fontId="0" fillId="0" borderId="0" xfId="0" applyBorder="1" applyAlignment="1">
      <alignment horizontal="center"/>
    </xf>
    <xf numFmtId="0" fontId="0" fillId="7" borderId="1" xfId="0" quotePrefix="1" applyFont="1" applyFill="1" applyBorder="1" applyAlignment="1">
      <alignment horizontal="left" vertical="top" wrapText="1"/>
    </xf>
    <xf numFmtId="0" fontId="0" fillId="7" borderId="1" xfId="0" applyFont="1" applyFill="1" applyBorder="1" applyAlignment="1">
      <alignment horizontal="left" vertical="top" wrapText="1"/>
    </xf>
    <xf numFmtId="0" fontId="0" fillId="5" borderId="1" xfId="0" applyFill="1" applyBorder="1" applyAlignment="1">
      <alignment horizontal="center" wrapText="1"/>
    </xf>
    <xf numFmtId="0" fontId="2" fillId="5" borderId="1" xfId="0" applyFont="1" applyFill="1" applyBorder="1" applyAlignment="1">
      <alignment horizontal="center" wrapText="1"/>
    </xf>
    <xf numFmtId="0" fontId="9" fillId="5" borderId="1" xfId="0" applyFont="1" applyFill="1" applyBorder="1" applyAlignment="1">
      <alignment horizontal="center" wrapText="1"/>
    </xf>
    <xf numFmtId="0" fontId="0" fillId="0" borderId="0" xfId="0" applyAlignment="1">
      <alignment wrapText="1"/>
    </xf>
    <xf numFmtId="0" fontId="1" fillId="2" borderId="6" xfId="0" applyFont="1" applyFill="1" applyBorder="1" applyAlignment="1">
      <alignment horizontal="center" vertical="center"/>
    </xf>
    <xf numFmtId="0" fontId="1" fillId="2" borderId="22"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7" xfId="0" applyFont="1" applyFill="1" applyBorder="1" applyAlignment="1">
      <alignment horizontal="center" vertical="center"/>
    </xf>
    <xf numFmtId="0" fontId="2" fillId="3" borderId="6" xfId="0" applyFont="1" applyFill="1" applyBorder="1" applyAlignment="1">
      <alignment horizontal="center" vertical="center" wrapText="1"/>
    </xf>
    <xf numFmtId="0" fontId="2" fillId="3" borderId="31" xfId="0" applyFont="1" applyFill="1" applyBorder="1" applyAlignment="1">
      <alignment horizontal="center" vertical="center" wrapText="1"/>
    </xf>
    <xf numFmtId="0" fontId="2" fillId="3" borderId="22" xfId="0" applyFont="1" applyFill="1" applyBorder="1" applyAlignment="1">
      <alignment horizontal="center" vertical="center" wrapText="1"/>
    </xf>
  </cellXfs>
  <cellStyles count="12">
    <cellStyle name="Normal" xfId="0" builtinId="0"/>
    <cellStyle name="Normal 10" xfId="4"/>
    <cellStyle name="Normal 11 26" xfId="5"/>
    <cellStyle name="Normal 11 30" xfId="6"/>
    <cellStyle name="Normal 14" xfId="7"/>
    <cellStyle name="Normal 2" xfId="8"/>
    <cellStyle name="Normal 2 2" xfId="9"/>
    <cellStyle name="Normal 34" xfId="10"/>
    <cellStyle name="Normal 53" xfId="11"/>
    <cellStyle name="Normal_Sheet1" xfId="1"/>
    <cellStyle name="Percent" xfId="2" builtinId="5"/>
    <cellStyle name="Percent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P251"/>
  <sheetViews>
    <sheetView topLeftCell="A3" workbookViewId="0">
      <selection activeCell="D6" sqref="D6"/>
    </sheetView>
  </sheetViews>
  <sheetFormatPr defaultRowHeight="15" x14ac:dyDescent="0.25"/>
  <cols>
    <col min="1" max="1" width="13.140625" bestFit="1" customWidth="1"/>
    <col min="2" max="2" width="13.28515625" bestFit="1" customWidth="1"/>
    <col min="3" max="3" width="58.7109375" customWidth="1"/>
    <col min="4" max="4" width="66.140625" customWidth="1"/>
    <col min="5" max="5" width="16.42578125" style="5" bestFit="1" customWidth="1"/>
    <col min="6" max="6" width="30.28515625" bestFit="1" customWidth="1"/>
    <col min="7" max="7" width="19.85546875" customWidth="1"/>
    <col min="10" max="10" width="10.85546875" customWidth="1"/>
    <col min="11" max="11" width="10.5703125" customWidth="1"/>
  </cols>
  <sheetData>
    <row r="2" spans="1:16" ht="15.75" thickBot="1" x14ac:dyDescent="0.3"/>
    <row r="3" spans="1:16" ht="15.75" thickBot="1" x14ac:dyDescent="0.3">
      <c r="H3" s="76" t="s">
        <v>0</v>
      </c>
      <c r="I3" s="73" t="s">
        <v>1</v>
      </c>
      <c r="J3" s="74"/>
      <c r="K3" s="74"/>
      <c r="L3" s="74"/>
      <c r="M3" s="75"/>
      <c r="N3" s="38"/>
      <c r="O3" s="38"/>
      <c r="P3" s="71" t="s">
        <v>2</v>
      </c>
    </row>
    <row r="4" spans="1:16" ht="75.75" thickBot="1" x14ac:dyDescent="0.3">
      <c r="H4" s="77"/>
      <c r="I4" s="23" t="s">
        <v>3</v>
      </c>
      <c r="J4" s="24" t="s">
        <v>4</v>
      </c>
      <c r="K4" s="24" t="s">
        <v>5</v>
      </c>
      <c r="L4" s="24" t="s">
        <v>6</v>
      </c>
      <c r="M4" s="25" t="s">
        <v>7</v>
      </c>
      <c r="N4" s="39" t="s">
        <v>8</v>
      </c>
      <c r="O4" s="39" t="s">
        <v>9</v>
      </c>
      <c r="P4" s="72"/>
    </row>
    <row r="5" spans="1:16" x14ac:dyDescent="0.25">
      <c r="H5" s="2" t="s">
        <v>10</v>
      </c>
      <c r="I5" s="17">
        <f>COUNTIFS(FED!A:A,H5,FED!D:D,"*")</f>
        <v>6</v>
      </c>
      <c r="J5" s="17">
        <v>50</v>
      </c>
      <c r="K5" s="22">
        <f>IF(L5=0,0,ROUND((L5/I5)*100,0))</f>
        <v>100</v>
      </c>
      <c r="L5" s="17">
        <f>COUNTIFS(FED!A:A,H5,FED!D:D,"*",FED!E:E,"Y")</f>
        <v>6</v>
      </c>
      <c r="M5" s="28"/>
      <c r="N5" s="41"/>
      <c r="O5" s="41"/>
      <c r="P5" s="26"/>
    </row>
    <row r="6" spans="1:16" x14ac:dyDescent="0.25">
      <c r="H6" s="3" t="s">
        <v>11</v>
      </c>
      <c r="I6" s="1">
        <f>COUNTIFS(FED!A:A,H6,FED!D:D,"*")</f>
        <v>6</v>
      </c>
      <c r="J6" s="1">
        <v>50</v>
      </c>
      <c r="K6" s="18">
        <f>IF(L6=0,0,ROUND((L6/I6)*100,0))</f>
        <v>67</v>
      </c>
      <c r="L6" s="1">
        <f>COUNTIFS(FED!A:A,H6,FED!D:D,"*",FED!E:E,"Y")</f>
        <v>4</v>
      </c>
      <c r="M6" s="1"/>
      <c r="N6" s="40"/>
      <c r="O6" s="40"/>
      <c r="P6" s="27"/>
    </row>
    <row r="7" spans="1:16" x14ac:dyDescent="0.25">
      <c r="H7" s="3" t="s">
        <v>12</v>
      </c>
      <c r="I7" s="1">
        <f>COUNTIFS(FED!A:A,H7,FED!D:D,"*")</f>
        <v>9</v>
      </c>
      <c r="J7" s="1">
        <v>50</v>
      </c>
      <c r="K7" s="18">
        <f>IF(L7=0,0,ROUND((L7/I7)*100,0))</f>
        <v>100</v>
      </c>
      <c r="L7" s="1">
        <f>COUNTIFS(FED!A:A,H7,FED!D:D,"*",FED!E:E,"Y")</f>
        <v>9</v>
      </c>
      <c r="M7" s="1"/>
      <c r="N7" s="40"/>
      <c r="O7" s="40"/>
      <c r="P7" s="27"/>
    </row>
    <row r="8" spans="1:16" ht="15.75" thickBot="1" x14ac:dyDescent="0.3">
      <c r="H8" s="3" t="s">
        <v>13</v>
      </c>
      <c r="I8" s="1">
        <f>COUNTIFS(FED!A:A,H8,FED!D:D,"*")</f>
        <v>16</v>
      </c>
      <c r="J8" s="1">
        <v>50</v>
      </c>
      <c r="K8" s="18">
        <f>IF(L8=0,0,ROUND((L8/I8)*100,0))</f>
        <v>13</v>
      </c>
      <c r="L8" s="1">
        <f>COUNTIFS(FED!A:A,H8,FED!D:D,"*",FED!E:E,"Y")</f>
        <v>2</v>
      </c>
      <c r="M8" s="1"/>
      <c r="N8" s="40"/>
      <c r="O8" s="40"/>
      <c r="P8" s="27"/>
    </row>
    <row r="9" spans="1:16" x14ac:dyDescent="0.25">
      <c r="H9" s="45" t="s">
        <v>14</v>
      </c>
      <c r="I9" s="45">
        <f>SUM(I5:I8)</f>
        <v>37</v>
      </c>
      <c r="J9" s="45">
        <f>AVERAGE(J5:J8)</f>
        <v>50</v>
      </c>
      <c r="K9" s="45">
        <f>ROUND(AVERAGE(K5:K8),0)</f>
        <v>70</v>
      </c>
      <c r="L9" s="45">
        <f>SUM(L5:L8)</f>
        <v>21</v>
      </c>
      <c r="M9" s="45"/>
      <c r="N9" s="45"/>
      <c r="O9" s="45"/>
      <c r="P9" s="45"/>
    </row>
    <row r="11" spans="1:16" ht="25.5" x14ac:dyDescent="0.25">
      <c r="A11" s="8" t="s">
        <v>15</v>
      </c>
      <c r="B11" s="8" t="s">
        <v>16</v>
      </c>
      <c r="C11" s="9" t="s">
        <v>17</v>
      </c>
      <c r="D11" s="9" t="s">
        <v>18</v>
      </c>
      <c r="E11" s="7" t="s">
        <v>19</v>
      </c>
      <c r="F11" s="6" t="s">
        <v>20</v>
      </c>
      <c r="G11" s="6" t="s">
        <v>2</v>
      </c>
    </row>
    <row r="12" spans="1:16" x14ac:dyDescent="0.25">
      <c r="A12" s="16" t="s">
        <v>10</v>
      </c>
      <c r="B12" s="16" t="s">
        <v>21</v>
      </c>
      <c r="C12" s="16" t="s">
        <v>22</v>
      </c>
      <c r="D12" s="16" t="s">
        <v>23</v>
      </c>
      <c r="E12" s="11" t="s">
        <v>24</v>
      </c>
      <c r="F12" s="16" t="s">
        <v>25</v>
      </c>
      <c r="G12" s="16"/>
    </row>
    <row r="13" spans="1:16" x14ac:dyDescent="0.25">
      <c r="A13" s="16" t="s">
        <v>10</v>
      </c>
      <c r="B13" s="16" t="s">
        <v>26</v>
      </c>
      <c r="C13" s="16" t="s">
        <v>27</v>
      </c>
      <c r="D13" s="16" t="s">
        <v>28</v>
      </c>
      <c r="E13" s="11" t="s">
        <v>24</v>
      </c>
      <c r="F13" s="16" t="s">
        <v>29</v>
      </c>
      <c r="G13" s="16"/>
    </row>
    <row r="14" spans="1:16" x14ac:dyDescent="0.25">
      <c r="A14" s="16" t="s">
        <v>10</v>
      </c>
      <c r="B14" s="16" t="s">
        <v>30</v>
      </c>
      <c r="C14" s="16" t="s">
        <v>31</v>
      </c>
      <c r="D14" s="16" t="s">
        <v>32</v>
      </c>
      <c r="E14" s="11" t="s">
        <v>24</v>
      </c>
      <c r="F14" s="16" t="s">
        <v>33</v>
      </c>
      <c r="G14" s="16"/>
    </row>
    <row r="15" spans="1:16" x14ac:dyDescent="0.25">
      <c r="A15" s="16" t="s">
        <v>10</v>
      </c>
      <c r="B15" s="16" t="s">
        <v>34</v>
      </c>
      <c r="C15" s="16" t="s">
        <v>35</v>
      </c>
      <c r="D15" s="16" t="s">
        <v>36</v>
      </c>
      <c r="E15" s="11" t="s">
        <v>24</v>
      </c>
      <c r="F15" s="16" t="s">
        <v>37</v>
      </c>
      <c r="G15" s="16"/>
    </row>
    <row r="16" spans="1:16" x14ac:dyDescent="0.25">
      <c r="A16" s="16" t="s">
        <v>10</v>
      </c>
      <c r="B16" s="16" t="s">
        <v>38</v>
      </c>
      <c r="C16" s="16" t="s">
        <v>39</v>
      </c>
      <c r="D16" s="16" t="s">
        <v>40</v>
      </c>
      <c r="E16" s="11" t="s">
        <v>24</v>
      </c>
      <c r="F16" s="16" t="s">
        <v>41</v>
      </c>
      <c r="G16" s="16"/>
    </row>
    <row r="17" spans="1:7" x14ac:dyDescent="0.25">
      <c r="A17" s="16" t="s">
        <v>10</v>
      </c>
      <c r="B17" s="16" t="s">
        <v>42</v>
      </c>
      <c r="C17" s="16" t="s">
        <v>43</v>
      </c>
      <c r="D17" s="16" t="s">
        <v>44</v>
      </c>
      <c r="E17" s="11" t="s">
        <v>24</v>
      </c>
      <c r="F17" s="16" t="s">
        <v>45</v>
      </c>
      <c r="G17" s="16"/>
    </row>
    <row r="18" spans="1:7" ht="30" x14ac:dyDescent="0.25">
      <c r="A18" s="16" t="s">
        <v>11</v>
      </c>
      <c r="B18" s="16" t="s">
        <v>46</v>
      </c>
      <c r="C18" s="16" t="s">
        <v>47</v>
      </c>
      <c r="D18" s="10" t="s">
        <v>48</v>
      </c>
      <c r="E18" s="11" t="s">
        <v>24</v>
      </c>
      <c r="F18" s="16" t="s">
        <v>49</v>
      </c>
      <c r="G18" s="16"/>
    </row>
    <row r="19" spans="1:7" x14ac:dyDescent="0.25">
      <c r="A19" s="16" t="s">
        <v>11</v>
      </c>
      <c r="B19" s="16" t="s">
        <v>50</v>
      </c>
      <c r="C19" s="16" t="s">
        <v>51</v>
      </c>
      <c r="D19" s="16" t="s">
        <v>52</v>
      </c>
      <c r="E19" s="11" t="s">
        <v>24</v>
      </c>
      <c r="F19" s="16" t="s">
        <v>53</v>
      </c>
      <c r="G19" s="16"/>
    </row>
    <row r="20" spans="1:7" x14ac:dyDescent="0.25">
      <c r="A20" s="16" t="s">
        <v>11</v>
      </c>
      <c r="B20" s="16" t="s">
        <v>54</v>
      </c>
      <c r="C20" s="16" t="s">
        <v>55</v>
      </c>
      <c r="D20" s="16" t="s">
        <v>56</v>
      </c>
      <c r="E20" s="11" t="s">
        <v>24</v>
      </c>
      <c r="F20" s="16" t="s">
        <v>57</v>
      </c>
      <c r="G20" s="16"/>
    </row>
    <row r="21" spans="1:7" x14ac:dyDescent="0.25">
      <c r="A21" s="16" t="s">
        <v>11</v>
      </c>
      <c r="B21" s="16" t="s">
        <v>58</v>
      </c>
      <c r="C21" s="16" t="s">
        <v>59</v>
      </c>
      <c r="D21" s="16" t="s">
        <v>60</v>
      </c>
      <c r="E21" s="11" t="s">
        <v>24</v>
      </c>
      <c r="F21" s="16" t="s">
        <v>61</v>
      </c>
      <c r="G21" s="16"/>
    </row>
    <row r="22" spans="1:7" x14ac:dyDescent="0.25">
      <c r="A22" s="16" t="s">
        <v>11</v>
      </c>
      <c r="B22" s="16" t="s">
        <v>62</v>
      </c>
      <c r="C22" s="16" t="s">
        <v>63</v>
      </c>
      <c r="D22" s="16" t="s">
        <v>64</v>
      </c>
      <c r="E22" s="1" t="s">
        <v>65</v>
      </c>
      <c r="F22" s="16"/>
      <c r="G22" s="16"/>
    </row>
    <row r="23" spans="1:7" x14ac:dyDescent="0.25">
      <c r="A23" s="16" t="s">
        <v>11</v>
      </c>
      <c r="B23" s="16" t="s">
        <v>66</v>
      </c>
      <c r="C23" s="16" t="s">
        <v>67</v>
      </c>
      <c r="D23" s="16" t="s">
        <v>68</v>
      </c>
      <c r="E23" s="12" t="s">
        <v>69</v>
      </c>
      <c r="F23" s="16"/>
      <c r="G23" s="16"/>
    </row>
    <row r="24" spans="1:7" ht="45" x14ac:dyDescent="0.25">
      <c r="A24" s="16" t="s">
        <v>12</v>
      </c>
      <c r="B24" s="14" t="s">
        <v>70</v>
      </c>
      <c r="C24" s="10" t="s">
        <v>71</v>
      </c>
      <c r="D24" s="13" t="s">
        <v>72</v>
      </c>
      <c r="E24" s="11" t="s">
        <v>24</v>
      </c>
      <c r="F24" s="16" t="s">
        <v>73</v>
      </c>
      <c r="G24" s="16"/>
    </row>
    <row r="25" spans="1:7" ht="45" customHeight="1" x14ac:dyDescent="0.25">
      <c r="A25" s="16" t="s">
        <v>12</v>
      </c>
      <c r="B25" s="14" t="s">
        <v>74</v>
      </c>
      <c r="C25" s="10" t="s">
        <v>75</v>
      </c>
      <c r="D25" s="13" t="s">
        <v>76</v>
      </c>
      <c r="E25" s="11" t="s">
        <v>24</v>
      </c>
      <c r="F25" s="16" t="s">
        <v>77</v>
      </c>
      <c r="G25" s="16"/>
    </row>
    <row r="26" spans="1:7" ht="30" x14ac:dyDescent="0.25">
      <c r="A26" s="16" t="s">
        <v>12</v>
      </c>
      <c r="B26" s="14" t="s">
        <v>78</v>
      </c>
      <c r="C26" s="10" t="s">
        <v>79</v>
      </c>
      <c r="D26" s="13" t="s">
        <v>80</v>
      </c>
      <c r="E26" s="11" t="s">
        <v>24</v>
      </c>
      <c r="F26" s="16" t="s">
        <v>81</v>
      </c>
      <c r="G26" s="16"/>
    </row>
    <row r="27" spans="1:7" x14ac:dyDescent="0.25">
      <c r="A27" s="16" t="s">
        <v>12</v>
      </c>
      <c r="B27" s="14" t="s">
        <v>82</v>
      </c>
      <c r="C27" s="10" t="s">
        <v>83</v>
      </c>
      <c r="D27" s="13" t="s">
        <v>84</v>
      </c>
      <c r="E27" s="11" t="s">
        <v>24</v>
      </c>
      <c r="F27" s="16" t="s">
        <v>85</v>
      </c>
      <c r="G27" s="16"/>
    </row>
    <row r="28" spans="1:7" ht="30" x14ac:dyDescent="0.25">
      <c r="A28" s="16" t="s">
        <v>12</v>
      </c>
      <c r="B28" s="14" t="s">
        <v>86</v>
      </c>
      <c r="C28" s="10" t="s">
        <v>87</v>
      </c>
      <c r="D28" s="13" t="s">
        <v>88</v>
      </c>
      <c r="E28" s="11" t="s">
        <v>24</v>
      </c>
      <c r="F28" s="16" t="s">
        <v>89</v>
      </c>
      <c r="G28" s="16"/>
    </row>
    <row r="29" spans="1:7" ht="30" x14ac:dyDescent="0.25">
      <c r="A29" s="16" t="s">
        <v>12</v>
      </c>
      <c r="B29" s="14" t="s">
        <v>90</v>
      </c>
      <c r="C29" s="10" t="s">
        <v>91</v>
      </c>
      <c r="D29" s="13" t="s">
        <v>92</v>
      </c>
      <c r="E29" s="11" t="s">
        <v>24</v>
      </c>
      <c r="F29" s="16" t="s">
        <v>93</v>
      </c>
      <c r="G29" s="16"/>
    </row>
    <row r="30" spans="1:7" ht="30" x14ac:dyDescent="0.25">
      <c r="A30" s="16" t="s">
        <v>12</v>
      </c>
      <c r="B30" s="14" t="s">
        <v>94</v>
      </c>
      <c r="C30" s="10" t="s">
        <v>95</v>
      </c>
      <c r="D30" s="13" t="s">
        <v>96</v>
      </c>
      <c r="E30" s="11" t="s">
        <v>24</v>
      </c>
      <c r="F30" s="16" t="s">
        <v>73</v>
      </c>
      <c r="G30" s="16"/>
    </row>
    <row r="31" spans="1:7" ht="30" x14ac:dyDescent="0.25">
      <c r="A31" s="16" t="s">
        <v>12</v>
      </c>
      <c r="B31" s="14" t="s">
        <v>97</v>
      </c>
      <c r="C31" s="10" t="s">
        <v>98</v>
      </c>
      <c r="D31" s="13" t="s">
        <v>99</v>
      </c>
      <c r="E31" s="11" t="s">
        <v>24</v>
      </c>
      <c r="F31" s="16" t="s">
        <v>100</v>
      </c>
      <c r="G31" s="16"/>
    </row>
    <row r="32" spans="1:7" ht="30" x14ac:dyDescent="0.25">
      <c r="A32" s="16" t="s">
        <v>12</v>
      </c>
      <c r="B32" s="14" t="s">
        <v>101</v>
      </c>
      <c r="C32" s="10" t="s">
        <v>102</v>
      </c>
      <c r="D32" s="13" t="s">
        <v>103</v>
      </c>
      <c r="E32" s="11" t="s">
        <v>24</v>
      </c>
      <c r="F32" s="16" t="s">
        <v>104</v>
      </c>
      <c r="G32" s="16"/>
    </row>
    <row r="33" spans="1:7" x14ac:dyDescent="0.25">
      <c r="A33" s="16" t="s">
        <v>13</v>
      </c>
      <c r="B33" s="16" t="s">
        <v>105</v>
      </c>
      <c r="C33" s="15" t="s">
        <v>106</v>
      </c>
      <c r="D33" s="16" t="s">
        <v>107</v>
      </c>
      <c r="E33" s="11" t="s">
        <v>24</v>
      </c>
      <c r="F33" s="16" t="s">
        <v>108</v>
      </c>
      <c r="G33" s="16"/>
    </row>
    <row r="34" spans="1:7" x14ac:dyDescent="0.25">
      <c r="A34" s="16" t="s">
        <v>13</v>
      </c>
      <c r="B34" s="16" t="s">
        <v>109</v>
      </c>
      <c r="C34" s="16" t="s">
        <v>110</v>
      </c>
      <c r="D34" s="16" t="s">
        <v>111</v>
      </c>
      <c r="E34" s="11" t="s">
        <v>24</v>
      </c>
      <c r="F34" s="16" t="s">
        <v>112</v>
      </c>
      <c r="G34" s="16"/>
    </row>
    <row r="35" spans="1:7" ht="15" customHeight="1" x14ac:dyDescent="0.25">
      <c r="A35" s="16" t="s">
        <v>13</v>
      </c>
      <c r="B35" s="16" t="s">
        <v>113</v>
      </c>
      <c r="C35" s="16" t="s">
        <v>114</v>
      </c>
      <c r="D35" s="16" t="s">
        <v>115</v>
      </c>
      <c r="E35" s="1"/>
      <c r="F35" s="16"/>
      <c r="G35" s="16"/>
    </row>
    <row r="36" spans="1:7" x14ac:dyDescent="0.25">
      <c r="A36" s="16" t="s">
        <v>13</v>
      </c>
      <c r="B36" s="16" t="s">
        <v>116</v>
      </c>
      <c r="C36" s="16" t="s">
        <v>117</v>
      </c>
      <c r="D36" s="16" t="s">
        <v>118</v>
      </c>
      <c r="E36" s="1" t="s">
        <v>65</v>
      </c>
      <c r="F36" s="16"/>
      <c r="G36" s="16"/>
    </row>
    <row r="37" spans="1:7" x14ac:dyDescent="0.25">
      <c r="A37" s="16" t="s">
        <v>13</v>
      </c>
      <c r="B37" s="16" t="s">
        <v>119</v>
      </c>
      <c r="C37" s="16" t="s">
        <v>120</v>
      </c>
      <c r="D37" s="16" t="s">
        <v>121</v>
      </c>
      <c r="E37" s="1" t="s">
        <v>65</v>
      </c>
      <c r="F37" s="16"/>
      <c r="G37" s="16"/>
    </row>
    <row r="38" spans="1:7" x14ac:dyDescent="0.25">
      <c r="A38" s="16" t="s">
        <v>13</v>
      </c>
      <c r="B38" s="16" t="s">
        <v>122</v>
      </c>
      <c r="C38" s="16" t="s">
        <v>123</v>
      </c>
      <c r="D38" s="16" t="s">
        <v>124</v>
      </c>
      <c r="E38" s="1" t="s">
        <v>65</v>
      </c>
      <c r="F38" s="16"/>
      <c r="G38" s="16"/>
    </row>
    <row r="39" spans="1:7" x14ac:dyDescent="0.25">
      <c r="A39" s="16" t="s">
        <v>13</v>
      </c>
      <c r="B39" s="16" t="s">
        <v>125</v>
      </c>
      <c r="C39" s="16" t="s">
        <v>126</v>
      </c>
      <c r="D39" s="16" t="s">
        <v>127</v>
      </c>
      <c r="E39" s="1"/>
      <c r="F39" s="16"/>
      <c r="G39" s="16"/>
    </row>
    <row r="40" spans="1:7" x14ac:dyDescent="0.25">
      <c r="A40" s="16" t="s">
        <v>13</v>
      </c>
      <c r="B40" s="16" t="s">
        <v>128</v>
      </c>
      <c r="C40" s="16" t="s">
        <v>129</v>
      </c>
      <c r="D40" s="16" t="s">
        <v>130</v>
      </c>
      <c r="E40" s="1"/>
      <c r="F40" s="16"/>
      <c r="G40" s="16"/>
    </row>
    <row r="41" spans="1:7" ht="15" customHeight="1" x14ac:dyDescent="0.25">
      <c r="A41" s="16" t="s">
        <v>13</v>
      </c>
      <c r="B41" s="16" t="s">
        <v>131</v>
      </c>
      <c r="C41" s="16" t="s">
        <v>132</v>
      </c>
      <c r="D41" s="16" t="s">
        <v>133</v>
      </c>
      <c r="E41" s="1"/>
      <c r="F41" s="16"/>
      <c r="G41" s="16"/>
    </row>
    <row r="42" spans="1:7" x14ac:dyDescent="0.25">
      <c r="A42" s="16" t="s">
        <v>13</v>
      </c>
      <c r="B42" s="16" t="s">
        <v>134</v>
      </c>
      <c r="C42" s="16" t="s">
        <v>135</v>
      </c>
      <c r="D42" s="16" t="s">
        <v>136</v>
      </c>
      <c r="E42" s="1"/>
      <c r="F42" s="16"/>
      <c r="G42" s="16"/>
    </row>
    <row r="43" spans="1:7" x14ac:dyDescent="0.25">
      <c r="A43" s="16" t="s">
        <v>13</v>
      </c>
      <c r="B43" s="16" t="s">
        <v>137</v>
      </c>
      <c r="C43" s="16" t="s">
        <v>138</v>
      </c>
      <c r="D43" s="16" t="s">
        <v>139</v>
      </c>
      <c r="E43" s="1"/>
      <c r="F43" s="16"/>
      <c r="G43" s="16"/>
    </row>
    <row r="44" spans="1:7" x14ac:dyDescent="0.25">
      <c r="A44" s="16" t="s">
        <v>13</v>
      </c>
      <c r="B44" s="16" t="s">
        <v>140</v>
      </c>
      <c r="C44" s="16" t="s">
        <v>141</v>
      </c>
      <c r="D44" s="16" t="s">
        <v>142</v>
      </c>
      <c r="E44" s="1"/>
      <c r="F44" s="16"/>
      <c r="G44" s="16"/>
    </row>
    <row r="45" spans="1:7" x14ac:dyDescent="0.25">
      <c r="A45" s="16" t="s">
        <v>13</v>
      </c>
      <c r="B45" s="16" t="s">
        <v>143</v>
      </c>
      <c r="C45" s="16" t="s">
        <v>144</v>
      </c>
      <c r="D45" s="16" t="s">
        <v>145</v>
      </c>
      <c r="E45" s="1"/>
      <c r="F45" s="16"/>
      <c r="G45" s="16"/>
    </row>
    <row r="46" spans="1:7" x14ac:dyDescent="0.25">
      <c r="A46" s="16" t="s">
        <v>13</v>
      </c>
      <c r="B46" s="16" t="s">
        <v>146</v>
      </c>
      <c r="C46" s="16" t="s">
        <v>147</v>
      </c>
      <c r="D46" s="16" t="s">
        <v>148</v>
      </c>
      <c r="E46" s="1"/>
      <c r="F46" s="16"/>
      <c r="G46" s="16"/>
    </row>
    <row r="47" spans="1:7" x14ac:dyDescent="0.25">
      <c r="A47" s="16" t="s">
        <v>13</v>
      </c>
      <c r="B47" s="16" t="s">
        <v>149</v>
      </c>
      <c r="C47" s="16" t="s">
        <v>150</v>
      </c>
      <c r="D47" s="16" t="s">
        <v>151</v>
      </c>
      <c r="E47" s="1"/>
      <c r="F47" s="16"/>
      <c r="G47" s="16"/>
    </row>
    <row r="48" spans="1:7" x14ac:dyDescent="0.25">
      <c r="A48" s="16" t="s">
        <v>13</v>
      </c>
      <c r="B48" s="16" t="s">
        <v>152</v>
      </c>
      <c r="C48" s="16" t="s">
        <v>153</v>
      </c>
      <c r="D48" s="16" t="s">
        <v>154</v>
      </c>
      <c r="E48" s="1"/>
      <c r="F48" s="16"/>
      <c r="G48" s="16"/>
    </row>
    <row r="49" spans="1:7" x14ac:dyDescent="0.25">
      <c r="A49" s="16"/>
      <c r="B49" s="16"/>
      <c r="C49" s="16"/>
      <c r="D49" s="16"/>
      <c r="E49" s="1"/>
      <c r="F49" s="16"/>
      <c r="G49" s="16"/>
    </row>
    <row r="50" spans="1:7" x14ac:dyDescent="0.25">
      <c r="A50" s="16"/>
      <c r="B50" s="16"/>
      <c r="C50" s="16"/>
      <c r="D50" s="16"/>
      <c r="E50" s="1"/>
      <c r="F50" s="16"/>
      <c r="G50" s="16"/>
    </row>
    <row r="51" spans="1:7" x14ac:dyDescent="0.25">
      <c r="A51" s="16"/>
      <c r="B51" s="16"/>
      <c r="C51" s="16"/>
      <c r="D51" s="16"/>
      <c r="E51" s="1"/>
      <c r="F51" s="16"/>
      <c r="G51" s="16"/>
    </row>
    <row r="52" spans="1:7" x14ac:dyDescent="0.25">
      <c r="A52" s="16"/>
      <c r="B52" s="16"/>
      <c r="C52" s="16"/>
      <c r="D52" s="16"/>
      <c r="E52" s="1"/>
      <c r="F52" s="16"/>
      <c r="G52" s="16"/>
    </row>
    <row r="53" spans="1:7" x14ac:dyDescent="0.25">
      <c r="A53" s="16"/>
      <c r="B53" s="16"/>
      <c r="C53" s="16"/>
      <c r="D53" s="16"/>
      <c r="E53" s="1"/>
      <c r="F53" s="16"/>
      <c r="G53" s="16"/>
    </row>
    <row r="54" spans="1:7" x14ac:dyDescent="0.25">
      <c r="A54" s="16"/>
      <c r="B54" s="16"/>
      <c r="C54" s="16"/>
      <c r="D54" s="16"/>
      <c r="E54" s="1"/>
      <c r="F54" s="16"/>
      <c r="G54" s="16"/>
    </row>
    <row r="55" spans="1:7" x14ac:dyDescent="0.25">
      <c r="A55" s="16"/>
      <c r="B55" s="16"/>
      <c r="C55" s="16"/>
      <c r="D55" s="16"/>
      <c r="E55" s="1"/>
      <c r="F55" s="16"/>
      <c r="G55" s="16"/>
    </row>
    <row r="56" spans="1:7" x14ac:dyDescent="0.25">
      <c r="A56" s="16"/>
      <c r="B56" s="16"/>
      <c r="C56" s="16"/>
      <c r="D56" s="16"/>
      <c r="E56" s="1"/>
      <c r="F56" s="16"/>
      <c r="G56" s="16"/>
    </row>
    <row r="57" spans="1:7" x14ac:dyDescent="0.25">
      <c r="A57" s="16"/>
      <c r="B57" s="16"/>
      <c r="C57" s="16"/>
      <c r="D57" s="16"/>
      <c r="E57" s="1"/>
      <c r="F57" s="16"/>
      <c r="G57" s="16"/>
    </row>
    <row r="58" spans="1:7" x14ac:dyDescent="0.25">
      <c r="A58" s="16"/>
      <c r="B58" s="16"/>
      <c r="C58" s="16"/>
      <c r="D58" s="16"/>
      <c r="E58" s="1"/>
      <c r="F58" s="16"/>
      <c r="G58" s="16"/>
    </row>
    <row r="59" spans="1:7" x14ac:dyDescent="0.25">
      <c r="A59" s="16"/>
      <c r="B59" s="16"/>
      <c r="C59" s="16"/>
      <c r="D59" s="16"/>
      <c r="E59" s="1"/>
      <c r="F59" s="16"/>
      <c r="G59" s="16"/>
    </row>
    <row r="60" spans="1:7" x14ac:dyDescent="0.25">
      <c r="A60" s="16"/>
      <c r="B60" s="16"/>
      <c r="C60" s="16"/>
      <c r="D60" s="16"/>
      <c r="E60" s="1"/>
      <c r="F60" s="16"/>
      <c r="G60" s="16"/>
    </row>
    <row r="61" spans="1:7" x14ac:dyDescent="0.25">
      <c r="A61" s="16"/>
      <c r="B61" s="16"/>
      <c r="C61" s="16"/>
      <c r="D61" s="16"/>
      <c r="E61" s="1"/>
      <c r="F61" s="16"/>
      <c r="G61" s="16"/>
    </row>
    <row r="62" spans="1:7" x14ac:dyDescent="0.25">
      <c r="A62" s="16"/>
      <c r="B62" s="16"/>
      <c r="C62" s="16"/>
      <c r="D62" s="16"/>
      <c r="E62" s="1"/>
      <c r="F62" s="16"/>
      <c r="G62" s="16"/>
    </row>
    <row r="63" spans="1:7" x14ac:dyDescent="0.25">
      <c r="A63" s="16"/>
      <c r="B63" s="16"/>
      <c r="C63" s="16"/>
      <c r="D63" s="16"/>
      <c r="E63" s="1"/>
      <c r="F63" s="16"/>
      <c r="G63" s="16"/>
    </row>
    <row r="64" spans="1:7" x14ac:dyDescent="0.25">
      <c r="A64" s="16"/>
      <c r="B64" s="16"/>
      <c r="C64" s="16"/>
      <c r="D64" s="16"/>
      <c r="E64" s="1"/>
      <c r="F64" s="16"/>
      <c r="G64" s="16"/>
    </row>
    <row r="65" spans="1:7" x14ac:dyDescent="0.25">
      <c r="A65" s="16"/>
      <c r="B65" s="16"/>
      <c r="C65" s="16"/>
      <c r="D65" s="16"/>
      <c r="E65" s="1"/>
      <c r="F65" s="16"/>
      <c r="G65" s="16"/>
    </row>
    <row r="66" spans="1:7" x14ac:dyDescent="0.25">
      <c r="A66" s="16"/>
      <c r="B66" s="16"/>
      <c r="C66" s="16"/>
      <c r="D66" s="16"/>
      <c r="E66" s="1"/>
      <c r="F66" s="16"/>
      <c r="G66" s="16"/>
    </row>
    <row r="67" spans="1:7" x14ac:dyDescent="0.25">
      <c r="A67" s="16"/>
      <c r="B67" s="16"/>
      <c r="C67" s="16"/>
      <c r="D67" s="16"/>
      <c r="E67" s="1"/>
      <c r="F67" s="16"/>
      <c r="G67" s="16"/>
    </row>
    <row r="68" spans="1:7" x14ac:dyDescent="0.25">
      <c r="A68" s="16"/>
      <c r="B68" s="16"/>
      <c r="C68" s="16"/>
      <c r="D68" s="16"/>
      <c r="E68" s="1"/>
      <c r="F68" s="16"/>
      <c r="G68" s="16"/>
    </row>
    <row r="69" spans="1:7" x14ac:dyDescent="0.25">
      <c r="A69" s="16"/>
      <c r="B69" s="16"/>
      <c r="C69" s="16"/>
      <c r="D69" s="16"/>
      <c r="E69" s="1"/>
      <c r="F69" s="16"/>
      <c r="G69" s="16"/>
    </row>
    <row r="70" spans="1:7" x14ac:dyDescent="0.25">
      <c r="A70" s="16"/>
      <c r="B70" s="16"/>
      <c r="C70" s="16"/>
      <c r="D70" s="16"/>
      <c r="E70" s="1"/>
      <c r="F70" s="16"/>
      <c r="G70" s="16"/>
    </row>
    <row r="71" spans="1:7" x14ac:dyDescent="0.25">
      <c r="A71" s="16"/>
      <c r="B71" s="16"/>
      <c r="C71" s="16"/>
      <c r="D71" s="16"/>
      <c r="E71" s="1"/>
      <c r="F71" s="16"/>
      <c r="G71" s="16"/>
    </row>
    <row r="72" spans="1:7" x14ac:dyDescent="0.25">
      <c r="A72" s="16"/>
      <c r="B72" s="16"/>
      <c r="C72" s="16"/>
      <c r="D72" s="16"/>
      <c r="E72" s="1"/>
      <c r="F72" s="16"/>
      <c r="G72" s="16"/>
    </row>
    <row r="73" spans="1:7" x14ac:dyDescent="0.25">
      <c r="A73" s="16"/>
      <c r="B73" s="16"/>
      <c r="C73" s="16"/>
      <c r="D73" s="16"/>
      <c r="E73" s="1"/>
      <c r="F73" s="16"/>
      <c r="G73" s="16"/>
    </row>
    <row r="74" spans="1:7" x14ac:dyDescent="0.25">
      <c r="A74" s="16"/>
      <c r="B74" s="16"/>
      <c r="C74" s="16"/>
      <c r="D74" s="16"/>
      <c r="E74" s="1"/>
      <c r="F74" s="16"/>
      <c r="G74" s="16"/>
    </row>
    <row r="75" spans="1:7" x14ac:dyDescent="0.25">
      <c r="A75" s="16"/>
      <c r="B75" s="16"/>
      <c r="C75" s="16"/>
      <c r="D75" s="16"/>
      <c r="E75" s="1"/>
      <c r="F75" s="16"/>
      <c r="G75" s="16"/>
    </row>
    <row r="76" spans="1:7" x14ac:dyDescent="0.25">
      <c r="A76" s="16"/>
      <c r="B76" s="16"/>
      <c r="C76" s="16"/>
      <c r="D76" s="16"/>
      <c r="E76" s="1"/>
      <c r="F76" s="16"/>
      <c r="G76" s="16"/>
    </row>
    <row r="77" spans="1:7" x14ac:dyDescent="0.25">
      <c r="A77" s="16"/>
      <c r="B77" s="16"/>
      <c r="C77" s="16"/>
      <c r="D77" s="16"/>
      <c r="E77" s="1"/>
      <c r="F77" s="16"/>
      <c r="G77" s="16"/>
    </row>
    <row r="78" spans="1:7" x14ac:dyDescent="0.25">
      <c r="A78" s="16"/>
      <c r="B78" s="16"/>
      <c r="C78" s="16"/>
      <c r="D78" s="16"/>
      <c r="E78" s="1"/>
      <c r="F78" s="16"/>
      <c r="G78" s="16"/>
    </row>
    <row r="79" spans="1:7" x14ac:dyDescent="0.25">
      <c r="A79" s="16"/>
      <c r="B79" s="16"/>
      <c r="C79" s="16"/>
      <c r="D79" s="16"/>
      <c r="E79" s="1"/>
      <c r="F79" s="16"/>
      <c r="G79" s="16"/>
    </row>
    <row r="80" spans="1:7" x14ac:dyDescent="0.25">
      <c r="A80" s="16"/>
      <c r="B80" s="16"/>
      <c r="C80" s="16"/>
      <c r="D80" s="16"/>
      <c r="E80" s="1"/>
      <c r="F80" s="16"/>
      <c r="G80" s="16"/>
    </row>
    <row r="81" spans="1:7" x14ac:dyDescent="0.25">
      <c r="A81" s="16"/>
      <c r="B81" s="16"/>
      <c r="C81" s="16"/>
      <c r="D81" s="16"/>
      <c r="E81" s="1"/>
      <c r="F81" s="16"/>
      <c r="G81" s="16"/>
    </row>
    <row r="82" spans="1:7" x14ac:dyDescent="0.25">
      <c r="A82" s="16"/>
      <c r="B82" s="16"/>
      <c r="C82" s="16"/>
      <c r="D82" s="16"/>
      <c r="E82" s="1"/>
      <c r="F82" s="16"/>
      <c r="G82" s="16"/>
    </row>
    <row r="83" spans="1:7" x14ac:dyDescent="0.25">
      <c r="A83" s="16"/>
      <c r="B83" s="16"/>
      <c r="C83" s="16"/>
      <c r="D83" s="16"/>
      <c r="E83" s="1"/>
      <c r="F83" s="16"/>
      <c r="G83" s="16"/>
    </row>
    <row r="84" spans="1:7" x14ac:dyDescent="0.25">
      <c r="A84" s="16"/>
      <c r="B84" s="16"/>
      <c r="C84" s="16"/>
      <c r="D84" s="16"/>
      <c r="E84" s="1"/>
      <c r="F84" s="16"/>
      <c r="G84" s="16"/>
    </row>
    <row r="85" spans="1:7" x14ac:dyDescent="0.25">
      <c r="A85" s="16"/>
      <c r="B85" s="16"/>
      <c r="C85" s="16"/>
      <c r="D85" s="16"/>
      <c r="E85" s="1"/>
      <c r="F85" s="16"/>
      <c r="G85" s="16"/>
    </row>
    <row r="86" spans="1:7" x14ac:dyDescent="0.25">
      <c r="A86" s="16"/>
      <c r="B86" s="16"/>
      <c r="C86" s="16"/>
      <c r="D86" s="16"/>
      <c r="E86" s="1"/>
      <c r="F86" s="16"/>
      <c r="G86" s="16"/>
    </row>
    <row r="87" spans="1:7" x14ac:dyDescent="0.25">
      <c r="A87" s="16"/>
      <c r="B87" s="16"/>
      <c r="C87" s="16"/>
      <c r="D87" s="16"/>
      <c r="E87" s="1"/>
      <c r="F87" s="16"/>
      <c r="G87" s="16"/>
    </row>
    <row r="88" spans="1:7" x14ac:dyDescent="0.25">
      <c r="A88" s="16"/>
      <c r="B88" s="16"/>
      <c r="C88" s="16"/>
      <c r="D88" s="16"/>
      <c r="E88" s="1"/>
      <c r="F88" s="16"/>
      <c r="G88" s="16"/>
    </row>
    <row r="89" spans="1:7" x14ac:dyDescent="0.25">
      <c r="A89" s="16"/>
      <c r="B89" s="16"/>
      <c r="C89" s="16"/>
      <c r="D89" s="16"/>
      <c r="E89" s="1"/>
      <c r="F89" s="16"/>
      <c r="G89" s="16"/>
    </row>
    <row r="90" spans="1:7" x14ac:dyDescent="0.25">
      <c r="A90" s="16"/>
      <c r="B90" s="16"/>
      <c r="C90" s="16"/>
      <c r="D90" s="16"/>
      <c r="E90" s="1"/>
      <c r="F90" s="16"/>
      <c r="G90" s="16"/>
    </row>
    <row r="91" spans="1:7" x14ac:dyDescent="0.25">
      <c r="A91" s="16"/>
      <c r="B91" s="16"/>
      <c r="C91" s="16"/>
      <c r="D91" s="16"/>
      <c r="E91" s="1"/>
      <c r="F91" s="16"/>
      <c r="G91" s="16"/>
    </row>
    <row r="92" spans="1:7" x14ac:dyDescent="0.25">
      <c r="A92" s="16"/>
      <c r="B92" s="16"/>
      <c r="C92" s="16"/>
      <c r="D92" s="16"/>
      <c r="E92" s="1"/>
      <c r="F92" s="16"/>
      <c r="G92" s="16"/>
    </row>
    <row r="93" spans="1:7" x14ac:dyDescent="0.25">
      <c r="A93" s="16"/>
      <c r="B93" s="16"/>
      <c r="C93" s="16"/>
      <c r="D93" s="16"/>
      <c r="E93" s="1"/>
      <c r="F93" s="16"/>
      <c r="G93" s="16"/>
    </row>
    <row r="94" spans="1:7" x14ac:dyDescent="0.25">
      <c r="A94" s="16"/>
      <c r="B94" s="16"/>
      <c r="C94" s="16"/>
      <c r="D94" s="16"/>
      <c r="E94" s="1"/>
      <c r="F94" s="16"/>
      <c r="G94" s="16"/>
    </row>
    <row r="95" spans="1:7" x14ac:dyDescent="0.25">
      <c r="A95" s="16"/>
      <c r="B95" s="16"/>
      <c r="C95" s="16"/>
      <c r="D95" s="16"/>
      <c r="E95" s="1"/>
      <c r="F95" s="16"/>
      <c r="G95" s="16"/>
    </row>
    <row r="96" spans="1:7" x14ac:dyDescent="0.25">
      <c r="A96" s="16"/>
      <c r="B96" s="16"/>
      <c r="C96" s="16"/>
      <c r="D96" s="16"/>
      <c r="E96" s="1"/>
      <c r="F96" s="16"/>
      <c r="G96" s="16"/>
    </row>
    <row r="97" spans="1:7" x14ac:dyDescent="0.25">
      <c r="A97" s="16"/>
      <c r="B97" s="16"/>
      <c r="C97" s="16"/>
      <c r="D97" s="16"/>
      <c r="E97" s="1"/>
      <c r="F97" s="16"/>
      <c r="G97" s="16"/>
    </row>
    <row r="98" spans="1:7" x14ac:dyDescent="0.25">
      <c r="A98" s="16"/>
      <c r="B98" s="16"/>
      <c r="C98" s="16"/>
      <c r="D98" s="16"/>
      <c r="E98" s="1"/>
      <c r="F98" s="16"/>
      <c r="G98" s="16"/>
    </row>
    <row r="99" spans="1:7" x14ac:dyDescent="0.25">
      <c r="A99" s="16"/>
      <c r="B99" s="16"/>
      <c r="C99" s="16"/>
      <c r="D99" s="16"/>
      <c r="E99" s="1"/>
      <c r="F99" s="16"/>
      <c r="G99" s="16"/>
    </row>
    <row r="100" spans="1:7" x14ac:dyDescent="0.25">
      <c r="A100" s="16"/>
      <c r="B100" s="16"/>
      <c r="C100" s="16"/>
      <c r="D100" s="16"/>
      <c r="E100" s="1"/>
      <c r="F100" s="16"/>
      <c r="G100" s="16"/>
    </row>
    <row r="101" spans="1:7" x14ac:dyDescent="0.25">
      <c r="A101" s="16"/>
      <c r="B101" s="16"/>
      <c r="C101" s="16"/>
      <c r="D101" s="16"/>
      <c r="E101" s="1"/>
      <c r="F101" s="16"/>
      <c r="G101" s="16"/>
    </row>
    <row r="102" spans="1:7" x14ac:dyDescent="0.25">
      <c r="A102" s="16"/>
      <c r="B102" s="16"/>
      <c r="C102" s="16"/>
      <c r="D102" s="16"/>
      <c r="E102" s="1"/>
      <c r="F102" s="16"/>
      <c r="G102" s="16"/>
    </row>
    <row r="103" spans="1:7" x14ac:dyDescent="0.25">
      <c r="A103" s="16"/>
      <c r="B103" s="16"/>
      <c r="C103" s="16"/>
      <c r="D103" s="16"/>
      <c r="E103" s="1"/>
      <c r="F103" s="16"/>
      <c r="G103" s="16"/>
    </row>
    <row r="104" spans="1:7" x14ac:dyDescent="0.25">
      <c r="A104" s="16"/>
      <c r="B104" s="16"/>
      <c r="C104" s="16"/>
      <c r="D104" s="16"/>
      <c r="E104" s="1"/>
      <c r="F104" s="16"/>
      <c r="G104" s="16"/>
    </row>
    <row r="105" spans="1:7" x14ac:dyDescent="0.25">
      <c r="A105" s="16"/>
      <c r="B105" s="16"/>
      <c r="C105" s="16"/>
      <c r="D105" s="16"/>
      <c r="E105" s="1"/>
      <c r="F105" s="16"/>
      <c r="G105" s="16"/>
    </row>
    <row r="106" spans="1:7" x14ac:dyDescent="0.25">
      <c r="A106" s="16"/>
      <c r="B106" s="16"/>
      <c r="C106" s="16"/>
      <c r="D106" s="16"/>
      <c r="E106" s="1"/>
      <c r="F106" s="16"/>
      <c r="G106" s="16"/>
    </row>
    <row r="107" spans="1:7" x14ac:dyDescent="0.25">
      <c r="A107" s="16"/>
      <c r="B107" s="16"/>
      <c r="C107" s="16"/>
      <c r="D107" s="16"/>
      <c r="E107" s="1"/>
      <c r="F107" s="16"/>
      <c r="G107" s="16"/>
    </row>
    <row r="108" spans="1:7" x14ac:dyDescent="0.25">
      <c r="A108" s="16"/>
      <c r="B108" s="16"/>
      <c r="C108" s="16"/>
      <c r="D108" s="16"/>
      <c r="E108" s="1"/>
      <c r="F108" s="16"/>
      <c r="G108" s="16"/>
    </row>
    <row r="109" spans="1:7" x14ac:dyDescent="0.25">
      <c r="A109" s="16"/>
      <c r="B109" s="16"/>
      <c r="C109" s="16"/>
      <c r="D109" s="16"/>
      <c r="E109" s="1"/>
      <c r="F109" s="16"/>
      <c r="G109" s="16"/>
    </row>
    <row r="110" spans="1:7" x14ac:dyDescent="0.25">
      <c r="A110" s="16"/>
      <c r="B110" s="16"/>
      <c r="C110" s="16"/>
      <c r="D110" s="16"/>
      <c r="E110" s="1"/>
      <c r="F110" s="16"/>
      <c r="G110" s="16"/>
    </row>
    <row r="111" spans="1:7" x14ac:dyDescent="0.25">
      <c r="A111" s="16"/>
      <c r="B111" s="16"/>
      <c r="C111" s="16"/>
      <c r="D111" s="16"/>
      <c r="E111" s="1"/>
      <c r="F111" s="16"/>
      <c r="G111" s="16"/>
    </row>
    <row r="112" spans="1:7" x14ac:dyDescent="0.25">
      <c r="A112" s="16"/>
      <c r="B112" s="16"/>
      <c r="C112" s="16"/>
      <c r="D112" s="16"/>
      <c r="E112" s="1"/>
      <c r="F112" s="16"/>
      <c r="G112" s="16"/>
    </row>
    <row r="113" spans="1:7" x14ac:dyDescent="0.25">
      <c r="A113" s="16"/>
      <c r="B113" s="16"/>
      <c r="C113" s="16"/>
      <c r="D113" s="16"/>
      <c r="E113" s="1"/>
      <c r="F113" s="16"/>
      <c r="G113" s="16"/>
    </row>
    <row r="114" spans="1:7" x14ac:dyDescent="0.25">
      <c r="A114" s="16"/>
      <c r="B114" s="16"/>
      <c r="C114" s="16"/>
      <c r="D114" s="16"/>
      <c r="E114" s="1"/>
      <c r="F114" s="16"/>
      <c r="G114" s="16"/>
    </row>
    <row r="115" spans="1:7" x14ac:dyDescent="0.25">
      <c r="A115" s="16"/>
      <c r="B115" s="16"/>
      <c r="C115" s="16"/>
      <c r="D115" s="16"/>
      <c r="E115" s="1"/>
      <c r="F115" s="16"/>
      <c r="G115" s="16"/>
    </row>
    <row r="116" spans="1:7" x14ac:dyDescent="0.25">
      <c r="A116" s="16"/>
      <c r="B116" s="16"/>
      <c r="C116" s="16"/>
      <c r="D116" s="16"/>
      <c r="E116" s="1"/>
      <c r="F116" s="16"/>
      <c r="G116" s="16"/>
    </row>
    <row r="117" spans="1:7" x14ac:dyDescent="0.25">
      <c r="A117" s="16"/>
      <c r="B117" s="16"/>
      <c r="C117" s="16"/>
      <c r="D117" s="16"/>
      <c r="E117" s="1"/>
      <c r="F117" s="16"/>
      <c r="G117" s="16"/>
    </row>
    <row r="118" spans="1:7" x14ac:dyDescent="0.25">
      <c r="A118" s="16"/>
      <c r="B118" s="16"/>
      <c r="C118" s="16"/>
      <c r="D118" s="16"/>
      <c r="E118" s="1"/>
      <c r="F118" s="16"/>
      <c r="G118" s="16"/>
    </row>
    <row r="119" spans="1:7" x14ac:dyDescent="0.25">
      <c r="A119" s="16"/>
      <c r="B119" s="16"/>
      <c r="C119" s="16"/>
      <c r="D119" s="16"/>
      <c r="E119" s="1"/>
      <c r="F119" s="16"/>
      <c r="G119" s="16"/>
    </row>
    <row r="120" spans="1:7" x14ac:dyDescent="0.25">
      <c r="A120" s="16"/>
      <c r="B120" s="16"/>
      <c r="C120" s="16"/>
      <c r="D120" s="16"/>
      <c r="E120" s="1"/>
      <c r="F120" s="16"/>
      <c r="G120" s="16"/>
    </row>
    <row r="121" spans="1:7" x14ac:dyDescent="0.25">
      <c r="A121" s="16"/>
      <c r="B121" s="16"/>
      <c r="C121" s="16"/>
      <c r="D121" s="16"/>
      <c r="E121" s="1"/>
      <c r="F121" s="16"/>
      <c r="G121" s="16"/>
    </row>
    <row r="122" spans="1:7" x14ac:dyDescent="0.25">
      <c r="A122" s="16"/>
      <c r="B122" s="16"/>
      <c r="C122" s="16"/>
      <c r="D122" s="16"/>
      <c r="E122" s="1"/>
      <c r="F122" s="16"/>
      <c r="G122" s="16"/>
    </row>
    <row r="123" spans="1:7" x14ac:dyDescent="0.25">
      <c r="A123" s="16"/>
      <c r="B123" s="16"/>
      <c r="C123" s="16"/>
      <c r="D123" s="16"/>
      <c r="E123" s="1"/>
      <c r="F123" s="16"/>
      <c r="G123" s="16"/>
    </row>
    <row r="124" spans="1:7" x14ac:dyDescent="0.25">
      <c r="A124" s="16"/>
      <c r="B124" s="16"/>
      <c r="C124" s="16"/>
      <c r="D124" s="16"/>
      <c r="E124" s="1"/>
      <c r="F124" s="16"/>
      <c r="G124" s="16"/>
    </row>
    <row r="125" spans="1:7" x14ac:dyDescent="0.25">
      <c r="A125" s="16"/>
      <c r="B125" s="16"/>
      <c r="C125" s="16"/>
      <c r="D125" s="16"/>
      <c r="E125" s="1"/>
      <c r="F125" s="16"/>
      <c r="G125" s="16"/>
    </row>
    <row r="126" spans="1:7" x14ac:dyDescent="0.25">
      <c r="A126" s="16"/>
      <c r="B126" s="16"/>
      <c r="C126" s="16"/>
      <c r="D126" s="16"/>
      <c r="E126" s="1"/>
      <c r="F126" s="16"/>
      <c r="G126" s="16"/>
    </row>
    <row r="127" spans="1:7" x14ac:dyDescent="0.25">
      <c r="A127" s="16"/>
      <c r="B127" s="16"/>
      <c r="C127" s="16"/>
      <c r="D127" s="16"/>
      <c r="E127" s="1"/>
      <c r="F127" s="16"/>
      <c r="G127" s="16"/>
    </row>
    <row r="128" spans="1:7" x14ac:dyDescent="0.25">
      <c r="A128" s="16"/>
      <c r="B128" s="16"/>
      <c r="C128" s="16"/>
      <c r="D128" s="16"/>
      <c r="E128" s="1"/>
      <c r="F128" s="16"/>
      <c r="G128" s="16"/>
    </row>
    <row r="129" spans="1:7" x14ac:dyDescent="0.25">
      <c r="A129" s="16"/>
      <c r="B129" s="16"/>
      <c r="C129" s="16"/>
      <c r="D129" s="16"/>
      <c r="E129" s="1"/>
      <c r="F129" s="16"/>
      <c r="G129" s="16"/>
    </row>
    <row r="130" spans="1:7" x14ac:dyDescent="0.25">
      <c r="A130" s="16"/>
      <c r="B130" s="16"/>
      <c r="C130" s="16"/>
      <c r="D130" s="16"/>
      <c r="E130" s="1"/>
      <c r="F130" s="16"/>
      <c r="G130" s="16"/>
    </row>
    <row r="131" spans="1:7" x14ac:dyDescent="0.25">
      <c r="A131" s="16"/>
      <c r="B131" s="16"/>
      <c r="C131" s="16"/>
      <c r="D131" s="16"/>
      <c r="E131" s="1"/>
      <c r="F131" s="16"/>
      <c r="G131" s="16"/>
    </row>
    <row r="132" spans="1:7" x14ac:dyDescent="0.25">
      <c r="A132" s="16"/>
      <c r="B132" s="16"/>
      <c r="C132" s="16"/>
      <c r="D132" s="16"/>
      <c r="E132" s="1"/>
      <c r="F132" s="16"/>
      <c r="G132" s="16"/>
    </row>
    <row r="133" spans="1:7" x14ac:dyDescent="0.25">
      <c r="A133" s="16"/>
      <c r="B133" s="16"/>
      <c r="C133" s="16"/>
      <c r="D133" s="16"/>
      <c r="E133" s="1"/>
      <c r="F133" s="16"/>
      <c r="G133" s="16"/>
    </row>
    <row r="134" spans="1:7" x14ac:dyDescent="0.25">
      <c r="A134" s="16"/>
      <c r="B134" s="16"/>
      <c r="C134" s="16"/>
      <c r="D134" s="16"/>
      <c r="E134" s="1"/>
      <c r="F134" s="16"/>
      <c r="G134" s="16"/>
    </row>
    <row r="135" spans="1:7" x14ac:dyDescent="0.25">
      <c r="A135" s="16"/>
      <c r="B135" s="16"/>
      <c r="C135" s="16"/>
      <c r="D135" s="16"/>
      <c r="E135" s="1"/>
      <c r="F135" s="16"/>
      <c r="G135" s="16"/>
    </row>
    <row r="136" spans="1:7" x14ac:dyDescent="0.25">
      <c r="A136" s="16"/>
      <c r="B136" s="16"/>
      <c r="C136" s="16"/>
      <c r="D136" s="16"/>
      <c r="E136" s="1"/>
      <c r="F136" s="16"/>
      <c r="G136" s="16"/>
    </row>
    <row r="137" spans="1:7" x14ac:dyDescent="0.25">
      <c r="A137" s="16"/>
      <c r="B137" s="16"/>
      <c r="C137" s="16"/>
      <c r="D137" s="16"/>
      <c r="E137" s="1"/>
      <c r="F137" s="16"/>
      <c r="G137" s="16"/>
    </row>
    <row r="138" spans="1:7" x14ac:dyDescent="0.25">
      <c r="A138" s="16"/>
      <c r="B138" s="16"/>
      <c r="C138" s="16"/>
      <c r="D138" s="16"/>
      <c r="E138" s="1"/>
      <c r="F138" s="16"/>
      <c r="G138" s="16"/>
    </row>
    <row r="139" spans="1:7" x14ac:dyDescent="0.25">
      <c r="A139" s="16"/>
      <c r="B139" s="16"/>
      <c r="C139" s="16"/>
      <c r="D139" s="16"/>
      <c r="E139" s="1"/>
      <c r="F139" s="16"/>
      <c r="G139" s="16"/>
    </row>
    <row r="140" spans="1:7" x14ac:dyDescent="0.25">
      <c r="A140" s="16"/>
      <c r="B140" s="16"/>
      <c r="C140" s="16"/>
      <c r="D140" s="16"/>
      <c r="E140" s="1"/>
      <c r="F140" s="16"/>
      <c r="G140" s="16"/>
    </row>
    <row r="141" spans="1:7" x14ac:dyDescent="0.25">
      <c r="A141" s="16"/>
      <c r="B141" s="16"/>
      <c r="C141" s="16"/>
      <c r="D141" s="16"/>
      <c r="E141" s="1"/>
      <c r="F141" s="16"/>
      <c r="G141" s="16"/>
    </row>
    <row r="142" spans="1:7" x14ac:dyDescent="0.25">
      <c r="A142" s="16"/>
      <c r="B142" s="16"/>
      <c r="C142" s="16"/>
      <c r="D142" s="16"/>
      <c r="E142" s="1"/>
      <c r="F142" s="16"/>
      <c r="G142" s="16"/>
    </row>
    <row r="143" spans="1:7" x14ac:dyDescent="0.25">
      <c r="A143" s="16"/>
      <c r="B143" s="16"/>
      <c r="C143" s="16"/>
      <c r="D143" s="16"/>
      <c r="E143" s="1"/>
      <c r="F143" s="16"/>
      <c r="G143" s="16"/>
    </row>
    <row r="144" spans="1:7" x14ac:dyDescent="0.25">
      <c r="A144" s="16"/>
      <c r="B144" s="16"/>
      <c r="C144" s="16"/>
      <c r="D144" s="16"/>
      <c r="E144" s="1"/>
      <c r="F144" s="16"/>
      <c r="G144" s="16"/>
    </row>
    <row r="145" spans="1:7" x14ac:dyDescent="0.25">
      <c r="A145" s="16"/>
      <c r="B145" s="16"/>
      <c r="C145" s="16"/>
      <c r="D145" s="16"/>
      <c r="E145" s="1"/>
      <c r="F145" s="16"/>
      <c r="G145" s="16"/>
    </row>
    <row r="146" spans="1:7" x14ac:dyDescent="0.25">
      <c r="A146" s="16"/>
      <c r="B146" s="16"/>
      <c r="C146" s="16"/>
      <c r="D146" s="16"/>
      <c r="E146" s="1"/>
      <c r="F146" s="16"/>
      <c r="G146" s="16"/>
    </row>
    <row r="147" spans="1:7" x14ac:dyDescent="0.25">
      <c r="A147" s="16"/>
      <c r="B147" s="16"/>
      <c r="C147" s="16"/>
      <c r="D147" s="16"/>
      <c r="E147" s="1"/>
      <c r="F147" s="16"/>
      <c r="G147" s="16"/>
    </row>
    <row r="148" spans="1:7" x14ac:dyDescent="0.25">
      <c r="A148" s="16"/>
      <c r="B148" s="16"/>
      <c r="C148" s="16"/>
      <c r="D148" s="16"/>
      <c r="E148" s="1"/>
      <c r="F148" s="16"/>
      <c r="G148" s="16"/>
    </row>
    <row r="149" spans="1:7" x14ac:dyDescent="0.25">
      <c r="A149" s="16"/>
      <c r="B149" s="16"/>
      <c r="C149" s="16"/>
      <c r="D149" s="16"/>
      <c r="E149" s="1"/>
      <c r="F149" s="16"/>
      <c r="G149" s="16"/>
    </row>
    <row r="150" spans="1:7" x14ac:dyDescent="0.25">
      <c r="A150" s="16"/>
      <c r="B150" s="16"/>
      <c r="C150" s="16"/>
      <c r="D150" s="16"/>
      <c r="E150" s="1"/>
      <c r="F150" s="16"/>
      <c r="G150" s="16"/>
    </row>
    <row r="151" spans="1:7" x14ac:dyDescent="0.25">
      <c r="A151" s="16"/>
      <c r="B151" s="16"/>
      <c r="C151" s="16"/>
      <c r="D151" s="16"/>
      <c r="E151" s="1"/>
      <c r="F151" s="16"/>
      <c r="G151" s="16"/>
    </row>
    <row r="152" spans="1:7" x14ac:dyDescent="0.25">
      <c r="A152" s="16"/>
      <c r="B152" s="16"/>
      <c r="C152" s="16"/>
      <c r="D152" s="16"/>
      <c r="E152" s="1"/>
      <c r="F152" s="16"/>
      <c r="G152" s="16"/>
    </row>
    <row r="153" spans="1:7" x14ac:dyDescent="0.25">
      <c r="A153" s="16"/>
      <c r="B153" s="16"/>
      <c r="C153" s="16"/>
      <c r="D153" s="16"/>
      <c r="E153" s="1"/>
      <c r="F153" s="16"/>
      <c r="G153" s="16"/>
    </row>
    <row r="154" spans="1:7" x14ac:dyDescent="0.25">
      <c r="A154" s="16"/>
      <c r="B154" s="16"/>
      <c r="C154" s="16"/>
      <c r="D154" s="16"/>
      <c r="E154" s="1"/>
      <c r="F154" s="16"/>
      <c r="G154" s="16"/>
    </row>
    <row r="155" spans="1:7" x14ac:dyDescent="0.25">
      <c r="A155" s="16"/>
      <c r="B155" s="16"/>
      <c r="C155" s="16"/>
      <c r="D155" s="16"/>
      <c r="E155" s="1"/>
      <c r="F155" s="16"/>
      <c r="G155" s="16"/>
    </row>
    <row r="156" spans="1:7" x14ac:dyDescent="0.25">
      <c r="A156" s="16"/>
      <c r="B156" s="16"/>
      <c r="C156" s="16"/>
      <c r="D156" s="16"/>
      <c r="E156" s="1"/>
      <c r="F156" s="16"/>
      <c r="G156" s="16"/>
    </row>
    <row r="157" spans="1:7" x14ac:dyDescent="0.25">
      <c r="A157" s="16"/>
      <c r="B157" s="16"/>
      <c r="C157" s="16"/>
      <c r="D157" s="16"/>
      <c r="E157" s="1"/>
      <c r="F157" s="16"/>
      <c r="G157" s="16"/>
    </row>
    <row r="158" spans="1:7" x14ac:dyDescent="0.25">
      <c r="A158" s="16"/>
      <c r="B158" s="16"/>
      <c r="C158" s="16"/>
      <c r="D158" s="16"/>
      <c r="E158" s="1"/>
      <c r="F158" s="16"/>
      <c r="G158" s="16"/>
    </row>
    <row r="159" spans="1:7" x14ac:dyDescent="0.25">
      <c r="A159" s="16"/>
      <c r="B159" s="16"/>
      <c r="C159" s="16"/>
      <c r="D159" s="16"/>
      <c r="E159" s="1"/>
      <c r="F159" s="16"/>
      <c r="G159" s="16"/>
    </row>
    <row r="160" spans="1:7" x14ac:dyDescent="0.25">
      <c r="A160" s="16"/>
      <c r="B160" s="16"/>
      <c r="C160" s="16"/>
      <c r="D160" s="16"/>
      <c r="E160" s="1"/>
      <c r="F160" s="16"/>
      <c r="G160" s="16"/>
    </row>
    <row r="161" spans="1:7" x14ac:dyDescent="0.25">
      <c r="A161" s="16"/>
      <c r="B161" s="16"/>
      <c r="C161" s="16"/>
      <c r="D161" s="16"/>
      <c r="E161" s="1"/>
      <c r="F161" s="16"/>
      <c r="G161" s="16"/>
    </row>
    <row r="162" spans="1:7" x14ac:dyDescent="0.25">
      <c r="A162" s="16"/>
      <c r="B162" s="16"/>
      <c r="C162" s="16"/>
      <c r="D162" s="16"/>
      <c r="E162" s="1"/>
      <c r="F162" s="16"/>
      <c r="G162" s="16"/>
    </row>
    <row r="163" spans="1:7" x14ac:dyDescent="0.25">
      <c r="A163" s="16"/>
      <c r="B163" s="16"/>
      <c r="C163" s="16"/>
      <c r="D163" s="16"/>
      <c r="E163" s="1"/>
      <c r="F163" s="16"/>
      <c r="G163" s="16"/>
    </row>
    <row r="164" spans="1:7" x14ac:dyDescent="0.25">
      <c r="A164" s="16"/>
      <c r="B164" s="16"/>
      <c r="C164" s="16"/>
      <c r="D164" s="16"/>
      <c r="E164" s="1"/>
      <c r="F164" s="16"/>
      <c r="G164" s="16"/>
    </row>
    <row r="165" spans="1:7" x14ac:dyDescent="0.25">
      <c r="A165" s="16"/>
      <c r="B165" s="16"/>
      <c r="C165" s="16"/>
      <c r="D165" s="16"/>
      <c r="E165" s="1"/>
      <c r="F165" s="16"/>
      <c r="G165" s="16"/>
    </row>
    <row r="166" spans="1:7" x14ac:dyDescent="0.25">
      <c r="A166" s="16"/>
      <c r="B166" s="16"/>
      <c r="C166" s="16"/>
      <c r="D166" s="16"/>
      <c r="E166" s="1"/>
      <c r="F166" s="16"/>
      <c r="G166" s="16"/>
    </row>
    <row r="167" spans="1:7" x14ac:dyDescent="0.25">
      <c r="A167" s="16"/>
      <c r="B167" s="16"/>
      <c r="C167" s="16"/>
      <c r="D167" s="16"/>
      <c r="E167" s="1"/>
      <c r="F167" s="16"/>
      <c r="G167" s="16"/>
    </row>
    <row r="168" spans="1:7" x14ac:dyDescent="0.25">
      <c r="A168" s="16"/>
      <c r="B168" s="16"/>
      <c r="C168" s="16"/>
      <c r="D168" s="16"/>
      <c r="E168" s="1"/>
      <c r="F168" s="16"/>
      <c r="G168" s="16"/>
    </row>
    <row r="169" spans="1:7" x14ac:dyDescent="0.25">
      <c r="A169" s="16"/>
      <c r="B169" s="16"/>
      <c r="C169" s="16"/>
      <c r="D169" s="16"/>
      <c r="E169" s="1"/>
      <c r="F169" s="16"/>
      <c r="G169" s="16"/>
    </row>
    <row r="170" spans="1:7" x14ac:dyDescent="0.25">
      <c r="A170" s="16"/>
      <c r="B170" s="16"/>
      <c r="C170" s="16"/>
      <c r="D170" s="16"/>
      <c r="E170" s="1"/>
      <c r="F170" s="16"/>
      <c r="G170" s="16"/>
    </row>
    <row r="171" spans="1:7" x14ac:dyDescent="0.25">
      <c r="A171" s="16"/>
      <c r="B171" s="16"/>
      <c r="C171" s="16"/>
      <c r="D171" s="16"/>
      <c r="E171" s="1"/>
      <c r="F171" s="16"/>
      <c r="G171" s="16"/>
    </row>
    <row r="172" spans="1:7" x14ac:dyDescent="0.25">
      <c r="A172" s="16"/>
      <c r="B172" s="16"/>
      <c r="C172" s="16"/>
      <c r="D172" s="16"/>
      <c r="E172" s="1"/>
      <c r="F172" s="16"/>
      <c r="G172" s="16"/>
    </row>
    <row r="173" spans="1:7" x14ac:dyDescent="0.25">
      <c r="A173" s="16"/>
      <c r="B173" s="16"/>
      <c r="C173" s="16"/>
      <c r="D173" s="16"/>
      <c r="E173" s="1"/>
      <c r="F173" s="16"/>
      <c r="G173" s="16"/>
    </row>
    <row r="174" spans="1:7" x14ac:dyDescent="0.25">
      <c r="A174" s="16"/>
      <c r="B174" s="16"/>
      <c r="C174" s="16"/>
      <c r="D174" s="16"/>
      <c r="E174" s="1"/>
      <c r="F174" s="16"/>
      <c r="G174" s="16"/>
    </row>
    <row r="175" spans="1:7" x14ac:dyDescent="0.25">
      <c r="A175" s="16"/>
      <c r="B175" s="16"/>
      <c r="C175" s="16"/>
      <c r="D175" s="16"/>
      <c r="E175" s="1"/>
      <c r="F175" s="16"/>
      <c r="G175" s="16"/>
    </row>
    <row r="176" spans="1:7" x14ac:dyDescent="0.25">
      <c r="A176" s="16"/>
      <c r="B176" s="16"/>
      <c r="C176" s="16"/>
      <c r="D176" s="16"/>
      <c r="E176" s="1"/>
      <c r="F176" s="16"/>
      <c r="G176" s="16"/>
    </row>
    <row r="177" spans="1:7" x14ac:dyDescent="0.25">
      <c r="A177" s="16"/>
      <c r="B177" s="16"/>
      <c r="C177" s="16"/>
      <c r="D177" s="16"/>
      <c r="E177" s="1"/>
      <c r="F177" s="16"/>
      <c r="G177" s="16"/>
    </row>
    <row r="178" spans="1:7" x14ac:dyDescent="0.25">
      <c r="A178" s="16"/>
      <c r="B178" s="16"/>
      <c r="C178" s="16"/>
      <c r="D178" s="16"/>
      <c r="E178" s="1"/>
      <c r="F178" s="16"/>
      <c r="G178" s="16"/>
    </row>
    <row r="179" spans="1:7" x14ac:dyDescent="0.25">
      <c r="A179" s="16"/>
      <c r="B179" s="16"/>
      <c r="C179" s="16"/>
      <c r="D179" s="16"/>
      <c r="E179" s="1"/>
      <c r="F179" s="16"/>
      <c r="G179" s="16"/>
    </row>
    <row r="180" spans="1:7" x14ac:dyDescent="0.25">
      <c r="A180" s="16"/>
      <c r="B180" s="16"/>
      <c r="C180" s="16"/>
      <c r="D180" s="16"/>
      <c r="E180" s="1"/>
      <c r="F180" s="16"/>
      <c r="G180" s="16"/>
    </row>
    <row r="181" spans="1:7" x14ac:dyDescent="0.25">
      <c r="A181" s="16"/>
      <c r="B181" s="16"/>
      <c r="C181" s="16"/>
      <c r="D181" s="16"/>
      <c r="E181" s="1"/>
      <c r="F181" s="16"/>
      <c r="G181" s="16"/>
    </row>
    <row r="182" spans="1:7" x14ac:dyDescent="0.25">
      <c r="A182" s="16"/>
      <c r="B182" s="16"/>
      <c r="C182" s="16"/>
      <c r="D182" s="16"/>
      <c r="E182" s="1"/>
      <c r="F182" s="16"/>
      <c r="G182" s="16"/>
    </row>
    <row r="183" spans="1:7" x14ac:dyDescent="0.25">
      <c r="A183" s="16"/>
      <c r="B183" s="16"/>
      <c r="C183" s="16"/>
      <c r="D183" s="16"/>
      <c r="E183" s="1"/>
      <c r="F183" s="16"/>
      <c r="G183" s="16"/>
    </row>
    <row r="184" spans="1:7" x14ac:dyDescent="0.25">
      <c r="A184" s="16"/>
      <c r="B184" s="16"/>
      <c r="C184" s="16"/>
      <c r="D184" s="16"/>
      <c r="E184" s="1"/>
      <c r="F184" s="16"/>
      <c r="G184" s="16"/>
    </row>
    <row r="185" spans="1:7" x14ac:dyDescent="0.25">
      <c r="A185" s="16"/>
      <c r="B185" s="16"/>
      <c r="C185" s="16"/>
      <c r="D185" s="16"/>
      <c r="E185" s="1"/>
      <c r="F185" s="16"/>
      <c r="G185" s="16"/>
    </row>
    <row r="186" spans="1:7" x14ac:dyDescent="0.25">
      <c r="A186" s="16"/>
      <c r="B186" s="16"/>
      <c r="C186" s="16"/>
      <c r="D186" s="16"/>
      <c r="E186" s="1"/>
      <c r="F186" s="16"/>
      <c r="G186" s="16"/>
    </row>
    <row r="187" spans="1:7" x14ac:dyDescent="0.25">
      <c r="A187" s="16"/>
      <c r="B187" s="16"/>
      <c r="C187" s="16"/>
      <c r="D187" s="16"/>
      <c r="E187" s="1"/>
      <c r="F187" s="16"/>
      <c r="G187" s="16"/>
    </row>
    <row r="188" spans="1:7" x14ac:dyDescent="0.25">
      <c r="A188" s="16"/>
      <c r="B188" s="16"/>
      <c r="C188" s="16"/>
      <c r="D188" s="16"/>
      <c r="E188" s="1"/>
      <c r="F188" s="16"/>
      <c r="G188" s="16"/>
    </row>
    <row r="189" spans="1:7" x14ac:dyDescent="0.25">
      <c r="A189" s="16"/>
      <c r="B189" s="16"/>
      <c r="C189" s="16"/>
      <c r="D189" s="16"/>
      <c r="E189" s="1"/>
      <c r="F189" s="16"/>
      <c r="G189" s="16"/>
    </row>
    <row r="190" spans="1:7" x14ac:dyDescent="0.25">
      <c r="A190" s="16"/>
      <c r="B190" s="16"/>
      <c r="C190" s="16"/>
      <c r="D190" s="16"/>
      <c r="E190" s="1"/>
      <c r="F190" s="16"/>
      <c r="G190" s="16"/>
    </row>
    <row r="191" spans="1:7" x14ac:dyDescent="0.25">
      <c r="A191" s="16"/>
      <c r="B191" s="16"/>
      <c r="C191" s="16"/>
      <c r="D191" s="16"/>
      <c r="E191" s="1"/>
      <c r="F191" s="16"/>
      <c r="G191" s="16"/>
    </row>
    <row r="192" spans="1:7" x14ac:dyDescent="0.25">
      <c r="A192" s="16"/>
      <c r="B192" s="16"/>
      <c r="C192" s="16"/>
      <c r="D192" s="16"/>
      <c r="E192" s="1"/>
      <c r="F192" s="16"/>
      <c r="G192" s="16"/>
    </row>
    <row r="193" spans="1:7" x14ac:dyDescent="0.25">
      <c r="A193" s="16"/>
      <c r="B193" s="16"/>
      <c r="C193" s="16"/>
      <c r="D193" s="16"/>
      <c r="E193" s="1"/>
      <c r="F193" s="16"/>
      <c r="G193" s="16"/>
    </row>
    <row r="194" spans="1:7" x14ac:dyDescent="0.25">
      <c r="A194" s="16"/>
      <c r="B194" s="16"/>
      <c r="C194" s="16"/>
      <c r="D194" s="16"/>
      <c r="E194" s="1"/>
      <c r="F194" s="16"/>
      <c r="G194" s="16"/>
    </row>
    <row r="195" spans="1:7" x14ac:dyDescent="0.25">
      <c r="A195" s="16"/>
      <c r="B195" s="16"/>
      <c r="C195" s="16"/>
      <c r="D195" s="16"/>
      <c r="E195" s="1"/>
      <c r="F195" s="16"/>
      <c r="G195" s="16"/>
    </row>
    <row r="196" spans="1:7" x14ac:dyDescent="0.25">
      <c r="A196" s="16"/>
      <c r="B196" s="16"/>
      <c r="C196" s="16"/>
      <c r="D196" s="16"/>
      <c r="E196" s="1"/>
      <c r="F196" s="16"/>
      <c r="G196" s="16"/>
    </row>
    <row r="197" spans="1:7" x14ac:dyDescent="0.25">
      <c r="A197" s="16"/>
      <c r="B197" s="16"/>
      <c r="C197" s="16"/>
      <c r="D197" s="16"/>
      <c r="E197" s="1"/>
      <c r="F197" s="16"/>
      <c r="G197" s="16"/>
    </row>
    <row r="198" spans="1:7" x14ac:dyDescent="0.25">
      <c r="A198" s="16"/>
      <c r="B198" s="16"/>
      <c r="C198" s="16"/>
      <c r="D198" s="16"/>
      <c r="E198" s="1"/>
      <c r="F198" s="16"/>
      <c r="G198" s="16"/>
    </row>
    <row r="199" spans="1:7" x14ac:dyDescent="0.25">
      <c r="A199" s="16"/>
      <c r="B199" s="16"/>
      <c r="C199" s="16"/>
      <c r="D199" s="16"/>
      <c r="E199" s="1"/>
      <c r="F199" s="16"/>
      <c r="G199" s="16"/>
    </row>
    <row r="200" spans="1:7" x14ac:dyDescent="0.25">
      <c r="A200" s="16"/>
      <c r="B200" s="16"/>
      <c r="C200" s="16"/>
      <c r="D200" s="16"/>
      <c r="E200" s="1"/>
      <c r="F200" s="16"/>
      <c r="G200" s="16"/>
    </row>
    <row r="201" spans="1:7" x14ac:dyDescent="0.25">
      <c r="A201" s="16"/>
      <c r="B201" s="16"/>
      <c r="C201" s="16"/>
      <c r="D201" s="16"/>
      <c r="E201" s="1"/>
      <c r="F201" s="16"/>
      <c r="G201" s="16"/>
    </row>
    <row r="202" spans="1:7" x14ac:dyDescent="0.25">
      <c r="A202" s="16"/>
      <c r="B202" s="16"/>
      <c r="C202" s="16"/>
      <c r="D202" s="16"/>
      <c r="E202" s="1"/>
      <c r="F202" s="16"/>
      <c r="G202" s="16"/>
    </row>
    <row r="203" spans="1:7" x14ac:dyDescent="0.25">
      <c r="A203" s="16"/>
      <c r="B203" s="16"/>
      <c r="C203" s="16"/>
      <c r="D203" s="16"/>
      <c r="E203" s="1"/>
      <c r="F203" s="16"/>
      <c r="G203" s="16"/>
    </row>
    <row r="204" spans="1:7" x14ac:dyDescent="0.25">
      <c r="A204" s="16"/>
      <c r="B204" s="16"/>
      <c r="C204" s="16"/>
      <c r="D204" s="16"/>
      <c r="E204" s="1"/>
      <c r="F204" s="16"/>
      <c r="G204" s="16"/>
    </row>
    <row r="205" spans="1:7" x14ac:dyDescent="0.25">
      <c r="A205" s="16"/>
      <c r="B205" s="16"/>
      <c r="C205" s="16"/>
      <c r="D205" s="16"/>
      <c r="E205" s="1"/>
      <c r="F205" s="16"/>
      <c r="G205" s="16"/>
    </row>
    <row r="206" spans="1:7" x14ac:dyDescent="0.25">
      <c r="A206" s="16"/>
      <c r="B206" s="16"/>
      <c r="C206" s="16"/>
      <c r="D206" s="16"/>
      <c r="E206" s="1"/>
      <c r="F206" s="16"/>
      <c r="G206" s="16"/>
    </row>
    <row r="207" spans="1:7" x14ac:dyDescent="0.25">
      <c r="A207" s="16"/>
      <c r="B207" s="16"/>
      <c r="C207" s="16"/>
      <c r="D207" s="16"/>
      <c r="E207" s="1"/>
      <c r="F207" s="16"/>
      <c r="G207" s="16"/>
    </row>
    <row r="208" spans="1:7" x14ac:dyDescent="0.25">
      <c r="A208" s="16"/>
      <c r="B208" s="16"/>
      <c r="C208" s="16"/>
      <c r="D208" s="16"/>
      <c r="E208" s="1"/>
      <c r="F208" s="16"/>
      <c r="G208" s="16"/>
    </row>
    <row r="209" spans="1:7" x14ac:dyDescent="0.25">
      <c r="A209" s="16"/>
      <c r="B209" s="16"/>
      <c r="C209" s="16"/>
      <c r="D209" s="16"/>
      <c r="E209" s="1"/>
      <c r="F209" s="16"/>
      <c r="G209" s="16"/>
    </row>
    <row r="210" spans="1:7" x14ac:dyDescent="0.25">
      <c r="A210" s="16"/>
      <c r="B210" s="16"/>
      <c r="C210" s="16"/>
      <c r="D210" s="16"/>
      <c r="E210" s="1"/>
      <c r="F210" s="16"/>
      <c r="G210" s="16"/>
    </row>
    <row r="211" spans="1:7" x14ac:dyDescent="0.25">
      <c r="A211" s="16"/>
      <c r="B211" s="16"/>
      <c r="C211" s="16"/>
      <c r="D211" s="16"/>
      <c r="E211" s="1"/>
      <c r="F211" s="16"/>
      <c r="G211" s="16"/>
    </row>
    <row r="212" spans="1:7" x14ac:dyDescent="0.25">
      <c r="A212" s="16"/>
      <c r="B212" s="16"/>
      <c r="C212" s="16"/>
      <c r="D212" s="16"/>
      <c r="E212" s="1"/>
      <c r="F212" s="16"/>
      <c r="G212" s="16"/>
    </row>
    <row r="213" spans="1:7" x14ac:dyDescent="0.25">
      <c r="A213" s="16"/>
      <c r="B213" s="16"/>
      <c r="C213" s="16"/>
      <c r="D213" s="16"/>
      <c r="E213" s="1"/>
      <c r="F213" s="16"/>
      <c r="G213" s="16"/>
    </row>
    <row r="214" spans="1:7" x14ac:dyDescent="0.25">
      <c r="A214" s="16"/>
      <c r="B214" s="16"/>
      <c r="C214" s="16"/>
      <c r="D214" s="16"/>
      <c r="E214" s="1"/>
      <c r="F214" s="16"/>
      <c r="G214" s="16"/>
    </row>
    <row r="215" spans="1:7" x14ac:dyDescent="0.25">
      <c r="A215" s="16"/>
      <c r="B215" s="16"/>
      <c r="C215" s="16"/>
      <c r="D215" s="16"/>
      <c r="E215" s="1"/>
      <c r="F215" s="16"/>
      <c r="G215" s="16"/>
    </row>
    <row r="216" spans="1:7" x14ac:dyDescent="0.25">
      <c r="A216" s="16"/>
      <c r="B216" s="16"/>
      <c r="C216" s="16"/>
      <c r="D216" s="16"/>
      <c r="E216" s="1"/>
      <c r="F216" s="16"/>
      <c r="G216" s="16"/>
    </row>
    <row r="217" spans="1:7" x14ac:dyDescent="0.25">
      <c r="A217" s="16"/>
      <c r="B217" s="16"/>
      <c r="C217" s="16"/>
      <c r="D217" s="16"/>
      <c r="E217" s="1"/>
      <c r="F217" s="16"/>
      <c r="G217" s="16"/>
    </row>
    <row r="218" spans="1:7" x14ac:dyDescent="0.25">
      <c r="A218" s="16"/>
      <c r="B218" s="16"/>
      <c r="C218" s="16"/>
      <c r="D218" s="16"/>
      <c r="E218" s="1"/>
      <c r="F218" s="16"/>
      <c r="G218" s="16"/>
    </row>
    <row r="219" spans="1:7" x14ac:dyDescent="0.25">
      <c r="A219" s="16"/>
      <c r="B219" s="16"/>
      <c r="C219" s="16"/>
      <c r="D219" s="16"/>
      <c r="E219" s="1"/>
      <c r="F219" s="16"/>
      <c r="G219" s="16"/>
    </row>
    <row r="220" spans="1:7" x14ac:dyDescent="0.25">
      <c r="A220" s="16"/>
      <c r="B220" s="16"/>
      <c r="C220" s="16"/>
      <c r="D220" s="16"/>
      <c r="E220" s="1"/>
      <c r="F220" s="16"/>
      <c r="G220" s="16"/>
    </row>
    <row r="221" spans="1:7" x14ac:dyDescent="0.25">
      <c r="A221" s="16"/>
      <c r="B221" s="16"/>
      <c r="C221" s="16"/>
      <c r="D221" s="16"/>
      <c r="E221" s="1"/>
      <c r="F221" s="16"/>
      <c r="G221" s="16"/>
    </row>
    <row r="222" spans="1:7" x14ac:dyDescent="0.25">
      <c r="A222" s="16"/>
      <c r="B222" s="16"/>
      <c r="C222" s="16"/>
      <c r="D222" s="16"/>
      <c r="E222" s="1"/>
      <c r="F222" s="16"/>
      <c r="G222" s="16"/>
    </row>
    <row r="223" spans="1:7" x14ac:dyDescent="0.25">
      <c r="A223" s="16"/>
      <c r="B223" s="16"/>
      <c r="C223" s="16"/>
      <c r="D223" s="16"/>
      <c r="E223" s="1"/>
      <c r="F223" s="16"/>
      <c r="G223" s="16"/>
    </row>
    <row r="224" spans="1:7" x14ac:dyDescent="0.25">
      <c r="A224" s="16"/>
      <c r="B224" s="16"/>
      <c r="C224" s="16"/>
      <c r="D224" s="16"/>
      <c r="E224" s="1"/>
      <c r="F224" s="16"/>
      <c r="G224" s="16"/>
    </row>
    <row r="225" spans="1:7" x14ac:dyDescent="0.25">
      <c r="A225" s="16"/>
      <c r="B225" s="16"/>
      <c r="C225" s="16"/>
      <c r="D225" s="16"/>
      <c r="E225" s="1"/>
      <c r="F225" s="16"/>
      <c r="G225" s="16"/>
    </row>
    <row r="226" spans="1:7" x14ac:dyDescent="0.25">
      <c r="A226" s="16"/>
      <c r="B226" s="16"/>
      <c r="C226" s="16"/>
      <c r="D226" s="16"/>
      <c r="E226" s="1"/>
      <c r="F226" s="16"/>
      <c r="G226" s="16"/>
    </row>
    <row r="227" spans="1:7" x14ac:dyDescent="0.25">
      <c r="A227" s="16"/>
      <c r="B227" s="16"/>
      <c r="C227" s="16"/>
      <c r="D227" s="16"/>
      <c r="E227" s="1"/>
      <c r="F227" s="16"/>
      <c r="G227" s="16"/>
    </row>
    <row r="228" spans="1:7" x14ac:dyDescent="0.25">
      <c r="A228" s="16"/>
      <c r="B228" s="16"/>
      <c r="C228" s="16"/>
      <c r="D228" s="16"/>
      <c r="E228" s="1"/>
      <c r="F228" s="16"/>
      <c r="G228" s="16"/>
    </row>
    <row r="229" spans="1:7" x14ac:dyDescent="0.25">
      <c r="A229" s="16"/>
      <c r="B229" s="16"/>
      <c r="C229" s="16"/>
      <c r="D229" s="16"/>
      <c r="E229" s="1"/>
      <c r="F229" s="16"/>
      <c r="G229" s="16"/>
    </row>
    <row r="230" spans="1:7" x14ac:dyDescent="0.25">
      <c r="A230" s="16"/>
      <c r="B230" s="16"/>
      <c r="C230" s="16"/>
      <c r="D230" s="16"/>
      <c r="E230" s="1"/>
      <c r="F230" s="16"/>
      <c r="G230" s="16"/>
    </row>
    <row r="231" spans="1:7" x14ac:dyDescent="0.25">
      <c r="A231" s="16"/>
      <c r="B231" s="16"/>
      <c r="C231" s="16"/>
      <c r="D231" s="16"/>
      <c r="E231" s="1"/>
      <c r="F231" s="16"/>
      <c r="G231" s="16"/>
    </row>
    <row r="232" spans="1:7" x14ac:dyDescent="0.25">
      <c r="A232" s="16"/>
      <c r="B232" s="16"/>
      <c r="C232" s="16"/>
      <c r="D232" s="16"/>
      <c r="E232" s="1"/>
      <c r="F232" s="16"/>
      <c r="G232" s="16"/>
    </row>
    <row r="233" spans="1:7" x14ac:dyDescent="0.25">
      <c r="A233" s="16"/>
      <c r="B233" s="16"/>
      <c r="C233" s="16"/>
      <c r="D233" s="16"/>
      <c r="E233" s="1"/>
      <c r="F233" s="16"/>
      <c r="G233" s="16"/>
    </row>
    <row r="234" spans="1:7" x14ac:dyDescent="0.25">
      <c r="A234" s="16"/>
      <c r="B234" s="16"/>
      <c r="C234" s="16"/>
      <c r="D234" s="16"/>
      <c r="E234" s="1"/>
      <c r="F234" s="16"/>
      <c r="G234" s="16"/>
    </row>
    <row r="235" spans="1:7" x14ac:dyDescent="0.25">
      <c r="A235" s="16"/>
      <c r="B235" s="16"/>
      <c r="C235" s="16"/>
      <c r="D235" s="16"/>
      <c r="E235" s="1"/>
      <c r="F235" s="16"/>
      <c r="G235" s="16"/>
    </row>
    <row r="236" spans="1:7" x14ac:dyDescent="0.25">
      <c r="A236" s="16"/>
      <c r="B236" s="16"/>
      <c r="C236" s="16"/>
      <c r="D236" s="16"/>
      <c r="E236" s="1"/>
      <c r="F236" s="16"/>
      <c r="G236" s="16"/>
    </row>
    <row r="237" spans="1:7" x14ac:dyDescent="0.25">
      <c r="A237" s="16"/>
      <c r="B237" s="16"/>
      <c r="C237" s="16"/>
      <c r="D237" s="16"/>
      <c r="E237" s="1"/>
      <c r="F237" s="16"/>
      <c r="G237" s="16"/>
    </row>
    <row r="238" spans="1:7" x14ac:dyDescent="0.25">
      <c r="A238" s="16"/>
      <c r="B238" s="16"/>
      <c r="C238" s="16"/>
      <c r="D238" s="16"/>
      <c r="E238" s="1"/>
      <c r="F238" s="16"/>
      <c r="G238" s="16"/>
    </row>
    <row r="239" spans="1:7" x14ac:dyDescent="0.25">
      <c r="A239" s="16"/>
      <c r="B239" s="16"/>
      <c r="C239" s="16"/>
      <c r="D239" s="16"/>
      <c r="E239" s="1"/>
      <c r="F239" s="16"/>
      <c r="G239" s="16"/>
    </row>
    <row r="240" spans="1:7" x14ac:dyDescent="0.25">
      <c r="A240" s="16"/>
      <c r="B240" s="16"/>
      <c r="C240" s="16"/>
      <c r="D240" s="16"/>
      <c r="E240" s="1"/>
      <c r="F240" s="16"/>
      <c r="G240" s="16"/>
    </row>
    <row r="241" spans="1:7" x14ac:dyDescent="0.25">
      <c r="A241" s="16"/>
      <c r="B241" s="16"/>
      <c r="C241" s="16"/>
      <c r="D241" s="16"/>
      <c r="E241" s="1"/>
      <c r="F241" s="16"/>
      <c r="G241" s="16"/>
    </row>
    <row r="242" spans="1:7" x14ac:dyDescent="0.25">
      <c r="A242" s="16"/>
      <c r="B242" s="16"/>
      <c r="C242" s="16"/>
      <c r="D242" s="16"/>
      <c r="E242" s="1"/>
      <c r="F242" s="16"/>
      <c r="G242" s="16"/>
    </row>
    <row r="243" spans="1:7" x14ac:dyDescent="0.25">
      <c r="A243" s="16"/>
      <c r="B243" s="16"/>
      <c r="C243" s="16"/>
      <c r="D243" s="16"/>
      <c r="E243" s="1"/>
      <c r="F243" s="16"/>
      <c r="G243" s="16"/>
    </row>
    <row r="244" spans="1:7" x14ac:dyDescent="0.25">
      <c r="A244" s="16"/>
      <c r="B244" s="16"/>
      <c r="C244" s="16"/>
      <c r="D244" s="16"/>
      <c r="E244" s="1"/>
      <c r="F244" s="16"/>
      <c r="G244" s="16"/>
    </row>
    <row r="245" spans="1:7" x14ac:dyDescent="0.25">
      <c r="A245" s="16"/>
      <c r="B245" s="16"/>
      <c r="C245" s="16"/>
      <c r="D245" s="16"/>
      <c r="E245" s="1"/>
      <c r="F245" s="16"/>
      <c r="G245" s="16"/>
    </row>
    <row r="246" spans="1:7" x14ac:dyDescent="0.25">
      <c r="A246" s="16"/>
      <c r="B246" s="16"/>
      <c r="C246" s="16"/>
      <c r="D246" s="16"/>
      <c r="E246" s="1"/>
      <c r="F246" s="16"/>
      <c r="G246" s="16"/>
    </row>
    <row r="247" spans="1:7" x14ac:dyDescent="0.25">
      <c r="A247" s="16"/>
      <c r="B247" s="16"/>
      <c r="C247" s="16"/>
      <c r="D247" s="16"/>
      <c r="E247" s="1"/>
      <c r="F247" s="16"/>
      <c r="G247" s="16"/>
    </row>
    <row r="248" spans="1:7" x14ac:dyDescent="0.25">
      <c r="A248" s="16"/>
      <c r="B248" s="16"/>
      <c r="C248" s="16"/>
      <c r="D248" s="16"/>
      <c r="E248" s="1"/>
      <c r="F248" s="16"/>
      <c r="G248" s="16"/>
    </row>
    <row r="249" spans="1:7" x14ac:dyDescent="0.25">
      <c r="A249" s="16"/>
      <c r="B249" s="16"/>
      <c r="C249" s="16"/>
      <c r="D249" s="16"/>
      <c r="E249" s="1"/>
      <c r="F249" s="16"/>
      <c r="G249" s="16"/>
    </row>
    <row r="250" spans="1:7" x14ac:dyDescent="0.25">
      <c r="A250" s="16"/>
      <c r="B250" s="16"/>
      <c r="C250" s="16"/>
      <c r="D250" s="16"/>
      <c r="E250" s="1"/>
      <c r="F250" s="16"/>
      <c r="G250" s="16"/>
    </row>
    <row r="251" spans="1:7" x14ac:dyDescent="0.25">
      <c r="A251" s="16"/>
      <c r="B251" s="16"/>
      <c r="C251" s="16"/>
      <c r="D251" s="16"/>
      <c r="E251" s="1"/>
      <c r="F251" s="16"/>
      <c r="G251" s="16"/>
    </row>
  </sheetData>
  <autoFilter ref="A11:G48"/>
  <mergeCells count="3">
    <mergeCell ref="P3:P4"/>
    <mergeCell ref="I3:M3"/>
    <mergeCell ref="H3:H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election activeCell="C31" sqref="C31"/>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311"/>
  <sheetViews>
    <sheetView tabSelected="1" workbookViewId="0">
      <selection activeCell="G12" sqref="G12"/>
    </sheetView>
  </sheetViews>
  <sheetFormatPr defaultRowHeight="15" x14ac:dyDescent="0.25"/>
  <cols>
    <col min="1" max="1" width="14" customWidth="1"/>
    <col min="2" max="2" width="15.140625" customWidth="1"/>
    <col min="3" max="3" width="94.28515625" bestFit="1" customWidth="1"/>
    <col min="4" max="4" width="11.42578125" customWidth="1"/>
    <col min="5" max="5" width="9.7109375" customWidth="1"/>
    <col min="6" max="6" width="33.28515625" customWidth="1"/>
    <col min="7" max="7" width="1.7109375" customWidth="1"/>
  </cols>
  <sheetData>
    <row r="1" spans="1:6" ht="15.75" thickBot="1" x14ac:dyDescent="0.3"/>
    <row r="2" spans="1:6" ht="54" customHeight="1" x14ac:dyDescent="0.25">
      <c r="A2" s="32" t="s">
        <v>155</v>
      </c>
      <c r="B2" s="32" t="s">
        <v>156</v>
      </c>
      <c r="C2" s="32" t="s">
        <v>157</v>
      </c>
      <c r="D2" s="32" t="s">
        <v>158</v>
      </c>
      <c r="E2" s="32" t="s">
        <v>159</v>
      </c>
      <c r="F2" s="45" t="s">
        <v>160</v>
      </c>
    </row>
    <row r="3" spans="1:6" x14ac:dyDescent="0.25">
      <c r="A3" s="42">
        <v>43087</v>
      </c>
      <c r="B3" s="16" t="s">
        <v>161</v>
      </c>
      <c r="C3" s="16" t="s">
        <v>489</v>
      </c>
      <c r="D3" s="16">
        <v>2</v>
      </c>
      <c r="E3" s="16"/>
      <c r="F3" s="16"/>
    </row>
    <row r="4" spans="1:6" x14ac:dyDescent="0.25">
      <c r="A4" s="42">
        <v>43088</v>
      </c>
      <c r="B4" s="16" t="s">
        <v>161</v>
      </c>
      <c r="C4" s="16" t="s">
        <v>490</v>
      </c>
      <c r="D4" s="16">
        <v>2</v>
      </c>
      <c r="E4" s="16"/>
      <c r="F4" s="16"/>
    </row>
    <row r="5" spans="1:6" x14ac:dyDescent="0.25">
      <c r="A5" s="42">
        <v>43089</v>
      </c>
      <c r="B5" s="16" t="s">
        <v>161</v>
      </c>
      <c r="C5" s="16" t="s">
        <v>491</v>
      </c>
      <c r="D5" s="16">
        <v>3</v>
      </c>
      <c r="E5" s="16"/>
      <c r="F5" s="16"/>
    </row>
    <row r="6" spans="1:6" x14ac:dyDescent="0.25">
      <c r="A6" s="42">
        <v>43090</v>
      </c>
      <c r="B6" s="16" t="s">
        <v>161</v>
      </c>
      <c r="C6" s="16" t="s">
        <v>492</v>
      </c>
      <c r="D6" s="16">
        <v>6</v>
      </c>
      <c r="E6" s="16"/>
      <c r="F6" s="16"/>
    </row>
    <row r="7" spans="1:6" x14ac:dyDescent="0.25">
      <c r="A7" s="42">
        <v>43091</v>
      </c>
      <c r="B7" s="16" t="s">
        <v>161</v>
      </c>
      <c r="C7" s="16" t="s">
        <v>493</v>
      </c>
      <c r="D7" s="16">
        <v>2</v>
      </c>
      <c r="E7" s="16"/>
      <c r="F7" s="16"/>
    </row>
    <row r="8" spans="1:6" x14ac:dyDescent="0.25">
      <c r="A8" s="42">
        <v>43094</v>
      </c>
      <c r="B8" s="16" t="s">
        <v>161</v>
      </c>
      <c r="C8" s="16" t="s">
        <v>495</v>
      </c>
      <c r="D8" s="16">
        <v>3</v>
      </c>
      <c r="E8" s="16"/>
      <c r="F8" s="16"/>
    </row>
    <row r="9" spans="1:6" x14ac:dyDescent="0.25">
      <c r="A9" s="42">
        <v>43095</v>
      </c>
      <c r="B9" s="16" t="s">
        <v>161</v>
      </c>
      <c r="C9" s="16" t="s">
        <v>494</v>
      </c>
      <c r="D9" s="16">
        <v>3</v>
      </c>
      <c r="E9" s="16"/>
      <c r="F9" s="16"/>
    </row>
    <row r="10" spans="1:6" x14ac:dyDescent="0.25">
      <c r="A10" s="42">
        <v>43096</v>
      </c>
      <c r="B10" s="16" t="s">
        <v>161</v>
      </c>
      <c r="C10" s="16" t="s">
        <v>494</v>
      </c>
      <c r="D10" s="16">
        <v>5</v>
      </c>
      <c r="E10" s="16"/>
      <c r="F10" s="16"/>
    </row>
    <row r="11" spans="1:6" x14ac:dyDescent="0.25">
      <c r="A11" s="42">
        <v>43072</v>
      </c>
      <c r="B11" s="16" t="s">
        <v>161</v>
      </c>
      <c r="C11" s="16" t="s">
        <v>494</v>
      </c>
      <c r="D11" s="16">
        <v>2</v>
      </c>
      <c r="E11" s="16"/>
      <c r="F11" s="16"/>
    </row>
    <row r="12" spans="1:6" x14ac:dyDescent="0.25">
      <c r="A12" s="42">
        <v>43073</v>
      </c>
      <c r="B12" s="16" t="s">
        <v>161</v>
      </c>
      <c r="C12" s="16" t="s">
        <v>496</v>
      </c>
      <c r="D12" s="16">
        <v>3</v>
      </c>
      <c r="E12" s="16"/>
      <c r="F12" s="16"/>
    </row>
    <row r="13" spans="1:6" x14ac:dyDescent="0.25">
      <c r="A13" s="42"/>
      <c r="B13" s="16"/>
      <c r="C13" s="16"/>
      <c r="D13" s="16"/>
      <c r="E13" s="16"/>
      <c r="F13" s="16"/>
    </row>
    <row r="14" spans="1:6" x14ac:dyDescent="0.25">
      <c r="A14" s="42"/>
      <c r="B14" s="16"/>
      <c r="C14" s="16"/>
      <c r="D14" s="16"/>
      <c r="E14" s="16"/>
      <c r="F14" s="16"/>
    </row>
    <row r="15" spans="1:6" x14ac:dyDescent="0.25">
      <c r="A15" s="42"/>
      <c r="B15" s="16"/>
      <c r="C15" s="16"/>
      <c r="D15" s="16"/>
      <c r="E15" s="16"/>
      <c r="F15" s="16"/>
    </row>
    <row r="16" spans="1:6" x14ac:dyDescent="0.25">
      <c r="A16" s="42"/>
      <c r="B16" s="16"/>
      <c r="C16" s="16"/>
      <c r="D16" s="16"/>
      <c r="E16" s="16"/>
      <c r="F16" s="16"/>
    </row>
    <row r="17" spans="1:6" x14ac:dyDescent="0.25">
      <c r="A17" s="42"/>
      <c r="B17" s="16"/>
      <c r="C17" s="16"/>
      <c r="D17" s="16"/>
      <c r="E17" s="16"/>
      <c r="F17" s="16"/>
    </row>
    <row r="18" spans="1:6" x14ac:dyDescent="0.25">
      <c r="A18" s="42"/>
      <c r="B18" s="16"/>
      <c r="C18" s="16"/>
      <c r="D18" s="16"/>
      <c r="E18" s="16"/>
      <c r="F18" s="16"/>
    </row>
    <row r="19" spans="1:6" x14ac:dyDescent="0.25">
      <c r="A19" s="42"/>
      <c r="B19" s="16"/>
      <c r="C19" s="16"/>
      <c r="D19" s="16"/>
      <c r="E19" s="16"/>
      <c r="F19" s="16"/>
    </row>
    <row r="20" spans="1:6" x14ac:dyDescent="0.25">
      <c r="A20" s="42"/>
      <c r="B20" s="16"/>
      <c r="C20" s="16"/>
      <c r="D20" s="16"/>
      <c r="E20" s="16"/>
      <c r="F20" s="16"/>
    </row>
    <row r="21" spans="1:6" x14ac:dyDescent="0.25">
      <c r="A21" s="42"/>
      <c r="B21" s="16"/>
      <c r="C21" s="16"/>
      <c r="D21" s="16"/>
      <c r="E21" s="16"/>
      <c r="F21" s="16"/>
    </row>
    <row r="22" spans="1:6" x14ac:dyDescent="0.25">
      <c r="A22" s="42"/>
      <c r="B22" s="16"/>
      <c r="C22" s="16"/>
      <c r="D22" s="16"/>
      <c r="E22" s="16"/>
      <c r="F22" s="16"/>
    </row>
    <row r="23" spans="1:6" x14ac:dyDescent="0.25">
      <c r="A23" s="16"/>
      <c r="B23" s="16"/>
      <c r="C23" s="16"/>
      <c r="D23" s="16"/>
      <c r="E23" s="16"/>
      <c r="F23" s="16"/>
    </row>
    <row r="24" spans="1:6" x14ac:dyDescent="0.25">
      <c r="A24" s="16"/>
      <c r="B24" s="16"/>
      <c r="C24" s="16"/>
      <c r="D24" s="16"/>
      <c r="E24" s="16"/>
      <c r="F24" s="16"/>
    </row>
    <row r="25" spans="1:6" x14ac:dyDescent="0.25">
      <c r="A25" s="16"/>
      <c r="B25" s="16"/>
      <c r="C25" s="16"/>
      <c r="D25" s="16"/>
      <c r="E25" s="16"/>
      <c r="F25" s="16"/>
    </row>
    <row r="26" spans="1:6" x14ac:dyDescent="0.25">
      <c r="A26" s="16"/>
      <c r="B26" s="16"/>
      <c r="C26" s="16"/>
      <c r="D26" s="16"/>
      <c r="E26" s="16"/>
      <c r="F26" s="16"/>
    </row>
    <row r="27" spans="1:6" x14ac:dyDescent="0.25">
      <c r="A27" s="16"/>
      <c r="B27" s="16"/>
      <c r="C27" s="16"/>
      <c r="D27" s="16"/>
      <c r="E27" s="16"/>
      <c r="F27" s="16"/>
    </row>
    <row r="28" spans="1:6" x14ac:dyDescent="0.25">
      <c r="A28" s="16"/>
      <c r="B28" s="16"/>
      <c r="C28" s="16"/>
      <c r="D28" s="16"/>
      <c r="E28" s="16"/>
      <c r="F28" s="16"/>
    </row>
    <row r="29" spans="1:6" x14ac:dyDescent="0.25">
      <c r="A29" s="16"/>
      <c r="B29" s="16"/>
      <c r="C29" s="16"/>
      <c r="D29" s="16"/>
      <c r="E29" s="16"/>
      <c r="F29" s="16"/>
    </row>
    <row r="30" spans="1:6" x14ac:dyDescent="0.25">
      <c r="A30" s="16"/>
      <c r="B30" s="16"/>
      <c r="C30" s="16"/>
      <c r="D30" s="16"/>
      <c r="E30" s="16"/>
      <c r="F30" s="16"/>
    </row>
    <row r="31" spans="1:6" x14ac:dyDescent="0.25">
      <c r="A31" s="16"/>
      <c r="B31" s="16"/>
      <c r="C31" s="16"/>
      <c r="D31" s="16"/>
      <c r="E31" s="16"/>
      <c r="F31" s="16"/>
    </row>
    <row r="32" spans="1:6" x14ac:dyDescent="0.25">
      <c r="A32" s="16"/>
      <c r="B32" s="16"/>
      <c r="C32" s="16"/>
      <c r="D32" s="16"/>
      <c r="E32" s="16"/>
      <c r="F32" s="16"/>
    </row>
    <row r="33" spans="1:6" x14ac:dyDescent="0.25">
      <c r="A33" s="16"/>
      <c r="B33" s="16"/>
      <c r="C33" s="16"/>
      <c r="D33" s="16"/>
      <c r="E33" s="16"/>
      <c r="F33" s="16"/>
    </row>
    <row r="34" spans="1:6" x14ac:dyDescent="0.25">
      <c r="A34" s="16"/>
      <c r="B34" s="16"/>
      <c r="C34" s="16"/>
      <c r="D34" s="16"/>
      <c r="E34" s="16"/>
      <c r="F34" s="16"/>
    </row>
    <row r="35" spans="1:6" x14ac:dyDescent="0.25">
      <c r="A35" s="16"/>
      <c r="B35" s="16"/>
      <c r="C35" s="16"/>
      <c r="D35" s="16"/>
      <c r="E35" s="16"/>
      <c r="F35" s="16"/>
    </row>
    <row r="36" spans="1:6" x14ac:dyDescent="0.25">
      <c r="A36" s="16"/>
      <c r="B36" s="16"/>
      <c r="C36" s="16"/>
      <c r="D36" s="16"/>
      <c r="E36" s="16"/>
      <c r="F36" s="16"/>
    </row>
    <row r="37" spans="1:6" x14ac:dyDescent="0.25">
      <c r="A37" s="16"/>
      <c r="B37" s="16"/>
      <c r="C37" s="16"/>
      <c r="D37" s="16"/>
      <c r="E37" s="16"/>
      <c r="F37" s="16"/>
    </row>
    <row r="38" spans="1:6" x14ac:dyDescent="0.25">
      <c r="A38" s="16"/>
      <c r="B38" s="16"/>
      <c r="C38" s="16"/>
      <c r="D38" s="16"/>
      <c r="E38" s="16"/>
      <c r="F38" s="16"/>
    </row>
    <row r="39" spans="1:6" x14ac:dyDescent="0.25">
      <c r="A39" s="16"/>
      <c r="B39" s="16"/>
      <c r="C39" s="16"/>
      <c r="D39" s="16"/>
      <c r="E39" s="16"/>
      <c r="F39" s="16"/>
    </row>
    <row r="40" spans="1:6" x14ac:dyDescent="0.25">
      <c r="A40" s="16"/>
      <c r="B40" s="16"/>
      <c r="C40" s="16"/>
      <c r="D40" s="16"/>
      <c r="E40" s="16"/>
      <c r="F40" s="16"/>
    </row>
    <row r="41" spans="1:6" x14ac:dyDescent="0.25">
      <c r="A41" s="16"/>
      <c r="B41" s="16"/>
      <c r="C41" s="16"/>
      <c r="D41" s="16"/>
      <c r="E41" s="16"/>
      <c r="F41" s="16"/>
    </row>
    <row r="42" spans="1:6" x14ac:dyDescent="0.25">
      <c r="A42" s="16"/>
      <c r="B42" s="16"/>
      <c r="C42" s="16"/>
      <c r="D42" s="16"/>
      <c r="E42" s="16"/>
      <c r="F42" s="16"/>
    </row>
    <row r="43" spans="1:6" x14ac:dyDescent="0.25">
      <c r="A43" s="16"/>
      <c r="B43" s="16"/>
      <c r="C43" s="16"/>
      <c r="D43" s="16"/>
      <c r="E43" s="16"/>
      <c r="F43" s="16"/>
    </row>
    <row r="44" spans="1:6" x14ac:dyDescent="0.25">
      <c r="A44" s="16"/>
      <c r="B44" s="16"/>
      <c r="C44" s="16"/>
      <c r="D44" s="16"/>
      <c r="E44" s="16"/>
      <c r="F44" s="16"/>
    </row>
    <row r="45" spans="1:6" x14ac:dyDescent="0.25">
      <c r="A45" s="16"/>
      <c r="B45" s="16"/>
      <c r="C45" s="16"/>
      <c r="D45" s="16"/>
      <c r="E45" s="16"/>
      <c r="F45" s="16"/>
    </row>
    <row r="46" spans="1:6" x14ac:dyDescent="0.25">
      <c r="A46" s="16"/>
      <c r="B46" s="16"/>
      <c r="C46" s="16"/>
      <c r="D46" s="16"/>
      <c r="E46" s="16"/>
      <c r="F46" s="16"/>
    </row>
    <row r="47" spans="1:6" x14ac:dyDescent="0.25">
      <c r="A47" s="16"/>
      <c r="B47" s="16"/>
      <c r="C47" s="16"/>
      <c r="D47" s="16"/>
      <c r="E47" s="16"/>
      <c r="F47" s="16"/>
    </row>
    <row r="48" spans="1:6" x14ac:dyDescent="0.25">
      <c r="A48" s="16"/>
      <c r="B48" s="16"/>
      <c r="C48" s="16"/>
      <c r="D48" s="16"/>
      <c r="E48" s="16"/>
      <c r="F48" s="16"/>
    </row>
    <row r="49" spans="1:6" x14ac:dyDescent="0.25">
      <c r="A49" s="16"/>
      <c r="B49" s="16"/>
      <c r="C49" s="16"/>
      <c r="D49" s="16"/>
      <c r="E49" s="16"/>
      <c r="F49" s="16"/>
    </row>
    <row r="50" spans="1:6" x14ac:dyDescent="0.25">
      <c r="A50" s="16"/>
      <c r="B50" s="16"/>
      <c r="C50" s="16"/>
      <c r="D50" s="16"/>
      <c r="E50" s="16"/>
      <c r="F50" s="16"/>
    </row>
    <row r="51" spans="1:6" x14ac:dyDescent="0.25">
      <c r="A51" s="16"/>
      <c r="B51" s="16"/>
      <c r="C51" s="16"/>
      <c r="D51" s="16"/>
      <c r="E51" s="16"/>
      <c r="F51" s="16"/>
    </row>
    <row r="52" spans="1:6" x14ac:dyDescent="0.25">
      <c r="A52" s="16"/>
      <c r="B52" s="16"/>
      <c r="C52" s="16"/>
      <c r="D52" s="16"/>
      <c r="E52" s="16"/>
      <c r="F52" s="16"/>
    </row>
    <row r="53" spans="1:6" x14ac:dyDescent="0.25">
      <c r="A53" s="16"/>
      <c r="B53" s="16"/>
      <c r="C53" s="16"/>
      <c r="D53" s="16"/>
      <c r="E53" s="16"/>
      <c r="F53" s="16"/>
    </row>
    <row r="54" spans="1:6" x14ac:dyDescent="0.25">
      <c r="A54" s="16"/>
      <c r="B54" s="16"/>
      <c r="C54" s="16"/>
      <c r="D54" s="16"/>
      <c r="E54" s="16"/>
      <c r="F54" s="16"/>
    </row>
    <row r="55" spans="1:6" x14ac:dyDescent="0.25">
      <c r="A55" s="16"/>
      <c r="B55" s="16"/>
      <c r="C55" s="16"/>
      <c r="D55" s="16"/>
      <c r="E55" s="16"/>
      <c r="F55" s="16"/>
    </row>
    <row r="56" spans="1:6" x14ac:dyDescent="0.25">
      <c r="A56" s="16"/>
      <c r="B56" s="16"/>
      <c r="C56" s="16"/>
      <c r="D56" s="16"/>
      <c r="E56" s="16"/>
      <c r="F56" s="16"/>
    </row>
    <row r="57" spans="1:6" x14ac:dyDescent="0.25">
      <c r="A57" s="16"/>
      <c r="B57" s="16"/>
      <c r="C57" s="16"/>
      <c r="D57" s="16"/>
      <c r="E57" s="16"/>
      <c r="F57" s="16"/>
    </row>
    <row r="58" spans="1:6" x14ac:dyDescent="0.25">
      <c r="A58" s="16"/>
      <c r="B58" s="16"/>
      <c r="C58" s="16"/>
      <c r="D58" s="16"/>
      <c r="E58" s="16"/>
      <c r="F58" s="16"/>
    </row>
    <row r="59" spans="1:6" x14ac:dyDescent="0.25">
      <c r="A59" s="16"/>
      <c r="B59" s="16"/>
      <c r="C59" s="16"/>
      <c r="D59" s="16"/>
      <c r="E59" s="16"/>
      <c r="F59" s="16"/>
    </row>
    <row r="60" spans="1:6" x14ac:dyDescent="0.25">
      <c r="A60" s="16"/>
      <c r="B60" s="16"/>
      <c r="C60" s="16"/>
      <c r="D60" s="16"/>
      <c r="E60" s="16"/>
      <c r="F60" s="16"/>
    </row>
    <row r="61" spans="1:6" x14ac:dyDescent="0.25">
      <c r="A61" s="16"/>
      <c r="B61" s="16"/>
      <c r="C61" s="16"/>
      <c r="D61" s="16"/>
      <c r="E61" s="16"/>
      <c r="F61" s="16"/>
    </row>
    <row r="62" spans="1:6" x14ac:dyDescent="0.25">
      <c r="A62" s="16"/>
      <c r="B62" s="16"/>
      <c r="C62" s="16"/>
      <c r="D62" s="16"/>
      <c r="E62" s="16"/>
      <c r="F62" s="16"/>
    </row>
    <row r="63" spans="1:6" x14ac:dyDescent="0.25">
      <c r="A63" s="16"/>
      <c r="B63" s="16"/>
      <c r="C63" s="16"/>
      <c r="D63" s="16"/>
      <c r="E63" s="16"/>
      <c r="F63" s="16"/>
    </row>
    <row r="64" spans="1:6" x14ac:dyDescent="0.25">
      <c r="A64" s="16"/>
      <c r="B64" s="16"/>
      <c r="C64" s="16"/>
      <c r="D64" s="16"/>
      <c r="E64" s="16"/>
      <c r="F64" s="16"/>
    </row>
    <row r="65" spans="1:6" x14ac:dyDescent="0.25">
      <c r="A65" s="16"/>
      <c r="B65" s="16"/>
      <c r="C65" s="16"/>
      <c r="D65" s="16"/>
      <c r="E65" s="16"/>
      <c r="F65" s="16"/>
    </row>
    <row r="66" spans="1:6" x14ac:dyDescent="0.25">
      <c r="A66" s="16"/>
      <c r="B66" s="16"/>
      <c r="C66" s="16"/>
      <c r="D66" s="16"/>
      <c r="E66" s="16"/>
      <c r="F66" s="16"/>
    </row>
    <row r="67" spans="1:6" x14ac:dyDescent="0.25">
      <c r="A67" s="16"/>
      <c r="B67" s="16"/>
      <c r="C67" s="16"/>
      <c r="D67" s="16"/>
      <c r="E67" s="16"/>
      <c r="F67" s="16"/>
    </row>
    <row r="68" spans="1:6" x14ac:dyDescent="0.25">
      <c r="A68" s="16"/>
      <c r="B68" s="16"/>
      <c r="C68" s="16"/>
      <c r="D68" s="16"/>
      <c r="E68" s="16"/>
      <c r="F68" s="16"/>
    </row>
    <row r="69" spans="1:6" x14ac:dyDescent="0.25">
      <c r="A69" s="16"/>
      <c r="B69" s="16"/>
      <c r="C69" s="16"/>
      <c r="D69" s="16"/>
      <c r="E69" s="16"/>
      <c r="F69" s="16"/>
    </row>
    <row r="70" spans="1:6" x14ac:dyDescent="0.25">
      <c r="A70" s="16"/>
      <c r="B70" s="16"/>
      <c r="C70" s="16"/>
      <c r="D70" s="16"/>
      <c r="E70" s="16"/>
      <c r="F70" s="16"/>
    </row>
    <row r="71" spans="1:6" x14ac:dyDescent="0.25">
      <c r="A71" s="16"/>
      <c r="B71" s="16"/>
      <c r="C71" s="16"/>
      <c r="D71" s="16"/>
      <c r="E71" s="16"/>
      <c r="F71" s="16"/>
    </row>
    <row r="72" spans="1:6" x14ac:dyDescent="0.25">
      <c r="A72" s="16"/>
      <c r="B72" s="16"/>
      <c r="C72" s="16"/>
      <c r="D72" s="16"/>
      <c r="E72" s="16"/>
      <c r="F72" s="16"/>
    </row>
    <row r="73" spans="1:6" x14ac:dyDescent="0.25">
      <c r="A73" s="16"/>
      <c r="B73" s="16"/>
      <c r="C73" s="16"/>
      <c r="D73" s="16"/>
      <c r="E73" s="16"/>
      <c r="F73" s="16"/>
    </row>
    <row r="74" spans="1:6" x14ac:dyDescent="0.25">
      <c r="A74" s="16"/>
      <c r="B74" s="16"/>
      <c r="C74" s="16"/>
      <c r="D74" s="16"/>
      <c r="E74" s="16"/>
      <c r="F74" s="16"/>
    </row>
    <row r="75" spans="1:6" x14ac:dyDescent="0.25">
      <c r="A75" s="16"/>
      <c r="B75" s="16"/>
      <c r="C75" s="16"/>
      <c r="D75" s="16"/>
      <c r="E75" s="16"/>
      <c r="F75" s="16"/>
    </row>
    <row r="76" spans="1:6" x14ac:dyDescent="0.25">
      <c r="A76" s="16"/>
      <c r="B76" s="16"/>
      <c r="C76" s="16"/>
      <c r="D76" s="16"/>
      <c r="E76" s="16"/>
      <c r="F76" s="16"/>
    </row>
    <row r="77" spans="1:6" x14ac:dyDescent="0.25">
      <c r="A77" s="16"/>
      <c r="B77" s="16"/>
      <c r="C77" s="16"/>
      <c r="D77" s="16"/>
      <c r="E77" s="16"/>
      <c r="F77" s="16"/>
    </row>
    <row r="78" spans="1:6" x14ac:dyDescent="0.25">
      <c r="A78" s="16"/>
      <c r="B78" s="16"/>
      <c r="C78" s="16"/>
      <c r="D78" s="16"/>
      <c r="E78" s="16"/>
      <c r="F78" s="16"/>
    </row>
    <row r="79" spans="1:6" x14ac:dyDescent="0.25">
      <c r="A79" s="16"/>
      <c r="B79" s="16"/>
      <c r="C79" s="16"/>
      <c r="D79" s="16"/>
      <c r="E79" s="16"/>
      <c r="F79" s="16"/>
    </row>
    <row r="80" spans="1:6" x14ac:dyDescent="0.25">
      <c r="A80" s="16"/>
      <c r="B80" s="16"/>
      <c r="C80" s="16"/>
      <c r="D80" s="16"/>
      <c r="E80" s="16"/>
      <c r="F80" s="16"/>
    </row>
    <row r="81" spans="1:6" x14ac:dyDescent="0.25">
      <c r="A81" s="16"/>
      <c r="B81" s="16"/>
      <c r="C81" s="16"/>
      <c r="D81" s="16"/>
      <c r="E81" s="16"/>
      <c r="F81" s="16"/>
    </row>
    <row r="82" spans="1:6" x14ac:dyDescent="0.25">
      <c r="A82" s="16"/>
      <c r="B82" s="16"/>
      <c r="C82" s="16"/>
      <c r="D82" s="16"/>
      <c r="E82" s="16"/>
      <c r="F82" s="16"/>
    </row>
    <row r="83" spans="1:6" x14ac:dyDescent="0.25">
      <c r="A83" s="16"/>
      <c r="B83" s="16"/>
      <c r="C83" s="16"/>
      <c r="D83" s="16"/>
      <c r="E83" s="16"/>
      <c r="F83" s="16"/>
    </row>
    <row r="84" spans="1:6" x14ac:dyDescent="0.25">
      <c r="A84" s="16"/>
      <c r="B84" s="16"/>
      <c r="C84" s="16"/>
      <c r="D84" s="16"/>
      <c r="E84" s="16"/>
      <c r="F84" s="16"/>
    </row>
    <row r="85" spans="1:6" x14ac:dyDescent="0.25">
      <c r="A85" s="16"/>
      <c r="B85" s="16"/>
      <c r="C85" s="16"/>
      <c r="D85" s="16"/>
      <c r="E85" s="16"/>
      <c r="F85" s="16"/>
    </row>
    <row r="86" spans="1:6" x14ac:dyDescent="0.25">
      <c r="A86" s="16"/>
      <c r="B86" s="16"/>
      <c r="C86" s="16"/>
      <c r="D86" s="16"/>
      <c r="E86" s="16"/>
      <c r="F86" s="16"/>
    </row>
    <row r="87" spans="1:6" x14ac:dyDescent="0.25">
      <c r="A87" s="16"/>
      <c r="B87" s="16"/>
      <c r="C87" s="16"/>
      <c r="D87" s="16"/>
      <c r="E87" s="16"/>
      <c r="F87" s="16"/>
    </row>
    <row r="88" spans="1:6" x14ac:dyDescent="0.25">
      <c r="A88" s="16"/>
      <c r="B88" s="16"/>
      <c r="C88" s="16"/>
      <c r="D88" s="16"/>
      <c r="E88" s="16"/>
      <c r="F88" s="16"/>
    </row>
    <row r="89" spans="1:6" x14ac:dyDescent="0.25">
      <c r="A89" s="16"/>
      <c r="B89" s="16"/>
      <c r="C89" s="16"/>
      <c r="D89" s="16"/>
      <c r="E89" s="16"/>
      <c r="F89" s="16"/>
    </row>
    <row r="90" spans="1:6" x14ac:dyDescent="0.25">
      <c r="A90" s="16"/>
      <c r="B90" s="16"/>
      <c r="C90" s="16"/>
      <c r="D90" s="16"/>
      <c r="E90" s="16"/>
      <c r="F90" s="16"/>
    </row>
    <row r="91" spans="1:6" x14ac:dyDescent="0.25">
      <c r="A91" s="16"/>
      <c r="B91" s="16"/>
      <c r="C91" s="16"/>
      <c r="D91" s="16"/>
      <c r="E91" s="16"/>
      <c r="F91" s="16"/>
    </row>
    <row r="92" spans="1:6" x14ac:dyDescent="0.25">
      <c r="A92" s="16"/>
      <c r="B92" s="16"/>
      <c r="C92" s="16"/>
      <c r="D92" s="16"/>
      <c r="E92" s="16"/>
      <c r="F92" s="16"/>
    </row>
    <row r="93" spans="1:6" x14ac:dyDescent="0.25">
      <c r="A93" s="16"/>
      <c r="B93" s="16"/>
      <c r="C93" s="16"/>
      <c r="D93" s="16"/>
      <c r="E93" s="16"/>
      <c r="F93" s="16"/>
    </row>
    <row r="94" spans="1:6" x14ac:dyDescent="0.25">
      <c r="A94" s="16"/>
      <c r="B94" s="16"/>
      <c r="C94" s="16"/>
      <c r="D94" s="16"/>
      <c r="E94" s="16"/>
      <c r="F94" s="16"/>
    </row>
    <row r="95" spans="1:6" x14ac:dyDescent="0.25">
      <c r="A95" s="16"/>
      <c r="B95" s="16"/>
      <c r="C95" s="16"/>
      <c r="D95" s="16"/>
      <c r="E95" s="16"/>
      <c r="F95" s="16"/>
    </row>
    <row r="96" spans="1:6" x14ac:dyDescent="0.25">
      <c r="A96" s="16"/>
      <c r="B96" s="16"/>
      <c r="C96" s="16"/>
      <c r="D96" s="16"/>
      <c r="E96" s="16"/>
      <c r="F96" s="16"/>
    </row>
    <row r="97" spans="1:6" x14ac:dyDescent="0.25">
      <c r="A97" s="16"/>
      <c r="B97" s="16"/>
      <c r="C97" s="16"/>
      <c r="D97" s="16"/>
      <c r="E97" s="16"/>
      <c r="F97" s="16"/>
    </row>
    <row r="98" spans="1:6" x14ac:dyDescent="0.25">
      <c r="A98" s="16"/>
      <c r="B98" s="16"/>
      <c r="C98" s="16"/>
      <c r="D98" s="16"/>
      <c r="E98" s="16"/>
      <c r="F98" s="16"/>
    </row>
    <row r="99" spans="1:6" x14ac:dyDescent="0.25">
      <c r="A99" s="16"/>
      <c r="B99" s="16"/>
      <c r="C99" s="16"/>
      <c r="D99" s="16"/>
      <c r="E99" s="16"/>
      <c r="F99" s="16"/>
    </row>
    <row r="100" spans="1:6" x14ac:dyDescent="0.25">
      <c r="A100" s="16"/>
      <c r="B100" s="16"/>
      <c r="C100" s="16"/>
      <c r="D100" s="16"/>
      <c r="E100" s="16"/>
      <c r="F100" s="16"/>
    </row>
    <row r="101" spans="1:6" x14ac:dyDescent="0.25">
      <c r="A101" s="16"/>
      <c r="B101" s="16"/>
      <c r="C101" s="16"/>
      <c r="D101" s="16"/>
      <c r="E101" s="16"/>
      <c r="F101" s="16"/>
    </row>
    <row r="102" spans="1:6" x14ac:dyDescent="0.25">
      <c r="A102" s="16"/>
      <c r="B102" s="16"/>
      <c r="C102" s="16"/>
      <c r="D102" s="16"/>
      <c r="E102" s="16"/>
      <c r="F102" s="16"/>
    </row>
    <row r="103" spans="1:6" x14ac:dyDescent="0.25">
      <c r="A103" s="16"/>
      <c r="B103" s="16"/>
      <c r="C103" s="16"/>
      <c r="D103" s="16"/>
      <c r="E103" s="16"/>
      <c r="F103" s="16"/>
    </row>
    <row r="104" spans="1:6" x14ac:dyDescent="0.25">
      <c r="A104" s="16"/>
      <c r="B104" s="16"/>
      <c r="C104" s="16"/>
      <c r="D104" s="16"/>
      <c r="E104" s="16"/>
      <c r="F104" s="16"/>
    </row>
    <row r="105" spans="1:6" x14ac:dyDescent="0.25">
      <c r="A105" s="16"/>
      <c r="B105" s="16"/>
      <c r="C105" s="16"/>
      <c r="D105" s="16"/>
      <c r="E105" s="16"/>
      <c r="F105" s="16"/>
    </row>
    <row r="106" spans="1:6" x14ac:dyDescent="0.25">
      <c r="A106" s="16"/>
      <c r="B106" s="16"/>
      <c r="C106" s="16"/>
      <c r="D106" s="16"/>
      <c r="E106" s="16"/>
      <c r="F106" s="16"/>
    </row>
    <row r="107" spans="1:6" x14ac:dyDescent="0.25">
      <c r="A107" s="16"/>
      <c r="B107" s="16"/>
      <c r="C107" s="16"/>
      <c r="D107" s="16"/>
      <c r="E107" s="16"/>
      <c r="F107" s="16"/>
    </row>
    <row r="108" spans="1:6" x14ac:dyDescent="0.25">
      <c r="A108" s="16"/>
      <c r="B108" s="16"/>
      <c r="C108" s="16"/>
      <c r="D108" s="16"/>
      <c r="E108" s="16"/>
      <c r="F108" s="16"/>
    </row>
    <row r="109" spans="1:6" x14ac:dyDescent="0.25">
      <c r="A109" s="16"/>
      <c r="B109" s="16"/>
      <c r="C109" s="16"/>
      <c r="D109" s="16"/>
      <c r="E109" s="16"/>
      <c r="F109" s="16"/>
    </row>
    <row r="110" spans="1:6" x14ac:dyDescent="0.25">
      <c r="A110" s="16"/>
      <c r="B110" s="16"/>
      <c r="C110" s="16"/>
      <c r="D110" s="16"/>
      <c r="E110" s="16"/>
      <c r="F110" s="16"/>
    </row>
    <row r="111" spans="1:6" x14ac:dyDescent="0.25">
      <c r="A111" s="16"/>
      <c r="B111" s="16"/>
      <c r="C111" s="16"/>
      <c r="D111" s="16"/>
      <c r="E111" s="16"/>
      <c r="F111" s="16"/>
    </row>
    <row r="112" spans="1:6" x14ac:dyDescent="0.25">
      <c r="A112" s="16"/>
      <c r="B112" s="16"/>
      <c r="C112" s="16"/>
      <c r="D112" s="16"/>
      <c r="E112" s="16"/>
      <c r="F112" s="16"/>
    </row>
    <row r="113" spans="1:6" x14ac:dyDescent="0.25">
      <c r="A113" s="16"/>
      <c r="B113" s="16"/>
      <c r="C113" s="16"/>
      <c r="D113" s="16"/>
      <c r="E113" s="16"/>
      <c r="F113" s="16"/>
    </row>
    <row r="114" spans="1:6" x14ac:dyDescent="0.25">
      <c r="A114" s="16"/>
      <c r="B114" s="16"/>
      <c r="C114" s="16"/>
      <c r="D114" s="16"/>
      <c r="E114" s="16"/>
      <c r="F114" s="16"/>
    </row>
    <row r="115" spans="1:6" x14ac:dyDescent="0.25">
      <c r="A115" s="16"/>
      <c r="B115" s="16"/>
      <c r="C115" s="16"/>
      <c r="D115" s="16"/>
      <c r="E115" s="16"/>
      <c r="F115" s="16"/>
    </row>
    <row r="116" spans="1:6" x14ac:dyDescent="0.25">
      <c r="A116" s="16"/>
      <c r="B116" s="16"/>
      <c r="C116" s="16"/>
      <c r="D116" s="16"/>
      <c r="E116" s="16"/>
      <c r="F116" s="16"/>
    </row>
    <row r="117" spans="1:6" x14ac:dyDescent="0.25">
      <c r="A117" s="16"/>
      <c r="B117" s="16"/>
      <c r="C117" s="16"/>
      <c r="D117" s="16"/>
      <c r="E117" s="16"/>
      <c r="F117" s="16"/>
    </row>
    <row r="118" spans="1:6" x14ac:dyDescent="0.25">
      <c r="A118" s="16"/>
      <c r="B118" s="16"/>
      <c r="C118" s="16"/>
      <c r="D118" s="16"/>
      <c r="E118" s="16"/>
      <c r="F118" s="16"/>
    </row>
    <row r="119" spans="1:6" x14ac:dyDescent="0.25">
      <c r="A119" s="16"/>
      <c r="B119" s="16"/>
      <c r="C119" s="16"/>
      <c r="D119" s="16"/>
      <c r="E119" s="16"/>
      <c r="F119" s="16"/>
    </row>
    <row r="120" spans="1:6" x14ac:dyDescent="0.25">
      <c r="A120" s="16"/>
      <c r="B120" s="16"/>
      <c r="C120" s="16"/>
      <c r="D120" s="16"/>
      <c r="E120" s="16"/>
      <c r="F120" s="16"/>
    </row>
    <row r="121" spans="1:6" x14ac:dyDescent="0.25">
      <c r="A121" s="16"/>
      <c r="B121" s="16"/>
      <c r="C121" s="16"/>
      <c r="D121" s="16"/>
      <c r="E121" s="16"/>
      <c r="F121" s="16"/>
    </row>
    <row r="122" spans="1:6" x14ac:dyDescent="0.25">
      <c r="A122" s="16"/>
      <c r="B122" s="16"/>
      <c r="C122" s="16"/>
      <c r="D122" s="16"/>
      <c r="E122" s="16"/>
      <c r="F122" s="16"/>
    </row>
    <row r="123" spans="1:6" x14ac:dyDescent="0.25">
      <c r="A123" s="16"/>
      <c r="B123" s="16"/>
      <c r="C123" s="16"/>
      <c r="D123" s="16"/>
      <c r="E123" s="16"/>
      <c r="F123" s="16"/>
    </row>
    <row r="124" spans="1:6" x14ac:dyDescent="0.25">
      <c r="A124" s="16"/>
      <c r="B124" s="16"/>
      <c r="C124" s="16"/>
      <c r="D124" s="16"/>
      <c r="E124" s="16"/>
      <c r="F124" s="16"/>
    </row>
    <row r="125" spans="1:6" x14ac:dyDescent="0.25">
      <c r="A125" s="16"/>
      <c r="B125" s="16"/>
      <c r="C125" s="16"/>
      <c r="D125" s="16"/>
      <c r="E125" s="16"/>
      <c r="F125" s="16"/>
    </row>
    <row r="126" spans="1:6" x14ac:dyDescent="0.25">
      <c r="A126" s="16"/>
      <c r="B126" s="16"/>
      <c r="C126" s="16"/>
      <c r="D126" s="16"/>
      <c r="E126" s="16"/>
      <c r="F126" s="16"/>
    </row>
    <row r="127" spans="1:6" x14ac:dyDescent="0.25">
      <c r="A127" s="16"/>
      <c r="B127" s="16"/>
      <c r="C127" s="16"/>
      <c r="D127" s="16"/>
      <c r="E127" s="16"/>
      <c r="F127" s="16"/>
    </row>
    <row r="128" spans="1:6" x14ac:dyDescent="0.25">
      <c r="A128" s="16"/>
      <c r="B128" s="16"/>
      <c r="C128" s="16"/>
      <c r="D128" s="16"/>
      <c r="E128" s="16"/>
      <c r="F128" s="16"/>
    </row>
    <row r="129" spans="1:6" x14ac:dyDescent="0.25">
      <c r="A129" s="16"/>
      <c r="B129" s="16"/>
      <c r="C129" s="16"/>
      <c r="D129" s="16"/>
      <c r="E129" s="16"/>
      <c r="F129" s="16"/>
    </row>
    <row r="130" spans="1:6" x14ac:dyDescent="0.25">
      <c r="A130" s="16"/>
      <c r="B130" s="16"/>
      <c r="C130" s="16"/>
      <c r="D130" s="16"/>
      <c r="E130" s="16"/>
      <c r="F130" s="16"/>
    </row>
    <row r="131" spans="1:6" x14ac:dyDescent="0.25">
      <c r="A131" s="16"/>
      <c r="B131" s="16"/>
      <c r="C131" s="16"/>
      <c r="D131" s="16"/>
      <c r="E131" s="16"/>
      <c r="F131" s="16"/>
    </row>
    <row r="132" spans="1:6" x14ac:dyDescent="0.25">
      <c r="A132" s="16"/>
      <c r="B132" s="16"/>
      <c r="C132" s="16"/>
      <c r="D132" s="16"/>
      <c r="E132" s="16"/>
      <c r="F132" s="16"/>
    </row>
    <row r="133" spans="1:6" x14ac:dyDescent="0.25">
      <c r="A133" s="16"/>
      <c r="B133" s="16"/>
      <c r="C133" s="16"/>
      <c r="D133" s="16"/>
      <c r="E133" s="16"/>
      <c r="F133" s="16"/>
    </row>
    <row r="134" spans="1:6" x14ac:dyDescent="0.25">
      <c r="A134" s="16"/>
      <c r="B134" s="16"/>
      <c r="C134" s="16"/>
      <c r="D134" s="16"/>
      <c r="E134" s="16"/>
      <c r="F134" s="16"/>
    </row>
    <row r="135" spans="1:6" x14ac:dyDescent="0.25">
      <c r="A135" s="16"/>
      <c r="B135" s="16"/>
      <c r="C135" s="16"/>
      <c r="D135" s="16"/>
      <c r="E135" s="16"/>
      <c r="F135" s="16"/>
    </row>
    <row r="136" spans="1:6" x14ac:dyDescent="0.25">
      <c r="A136" s="16"/>
      <c r="B136" s="16"/>
      <c r="C136" s="16"/>
      <c r="D136" s="16"/>
      <c r="E136" s="16"/>
      <c r="F136" s="16"/>
    </row>
    <row r="137" spans="1:6" x14ac:dyDescent="0.25">
      <c r="A137" s="16"/>
      <c r="B137" s="16"/>
      <c r="C137" s="16"/>
      <c r="D137" s="16"/>
      <c r="E137" s="16"/>
      <c r="F137" s="16"/>
    </row>
    <row r="138" spans="1:6" x14ac:dyDescent="0.25">
      <c r="A138" s="16"/>
      <c r="B138" s="16"/>
      <c r="C138" s="16"/>
      <c r="D138" s="16"/>
      <c r="E138" s="16"/>
      <c r="F138" s="16"/>
    </row>
    <row r="139" spans="1:6" x14ac:dyDescent="0.25">
      <c r="A139" s="16"/>
      <c r="B139" s="16"/>
      <c r="C139" s="16"/>
      <c r="D139" s="16"/>
      <c r="E139" s="16"/>
      <c r="F139" s="16"/>
    </row>
    <row r="140" spans="1:6" x14ac:dyDescent="0.25">
      <c r="A140" s="16"/>
      <c r="B140" s="16"/>
      <c r="C140" s="16"/>
      <c r="D140" s="16"/>
      <c r="E140" s="16"/>
      <c r="F140" s="16"/>
    </row>
    <row r="141" spans="1:6" x14ac:dyDescent="0.25">
      <c r="A141" s="16"/>
      <c r="B141" s="16"/>
      <c r="C141" s="16"/>
      <c r="D141" s="16"/>
      <c r="E141" s="16"/>
      <c r="F141" s="16"/>
    </row>
    <row r="142" spans="1:6" x14ac:dyDescent="0.25">
      <c r="A142" s="16"/>
      <c r="B142" s="16"/>
      <c r="C142" s="16"/>
      <c r="D142" s="16"/>
      <c r="E142" s="16"/>
      <c r="F142" s="16"/>
    </row>
    <row r="143" spans="1:6" x14ac:dyDescent="0.25">
      <c r="A143" s="16"/>
      <c r="B143" s="16"/>
      <c r="C143" s="16"/>
      <c r="D143" s="16"/>
      <c r="E143" s="16"/>
      <c r="F143" s="16"/>
    </row>
    <row r="144" spans="1:6" x14ac:dyDescent="0.25">
      <c r="A144" s="16"/>
      <c r="B144" s="16"/>
      <c r="C144" s="16"/>
      <c r="D144" s="16"/>
      <c r="E144" s="16"/>
      <c r="F144" s="16"/>
    </row>
    <row r="145" spans="1:6" x14ac:dyDescent="0.25">
      <c r="A145" s="16"/>
      <c r="B145" s="16"/>
      <c r="C145" s="16"/>
      <c r="D145" s="16"/>
      <c r="E145" s="16"/>
      <c r="F145" s="16"/>
    </row>
    <row r="146" spans="1:6" x14ac:dyDescent="0.25">
      <c r="A146" s="16"/>
      <c r="B146" s="16"/>
      <c r="C146" s="16"/>
      <c r="D146" s="16"/>
      <c r="E146" s="16"/>
      <c r="F146" s="16"/>
    </row>
    <row r="147" spans="1:6" x14ac:dyDescent="0.25">
      <c r="A147" s="16"/>
      <c r="B147" s="16"/>
      <c r="C147" s="16"/>
      <c r="D147" s="16"/>
      <c r="E147" s="16"/>
      <c r="F147" s="16"/>
    </row>
    <row r="148" spans="1:6" x14ac:dyDescent="0.25">
      <c r="A148" s="16"/>
      <c r="B148" s="16"/>
      <c r="C148" s="16"/>
      <c r="D148" s="16"/>
      <c r="E148" s="16"/>
      <c r="F148" s="16"/>
    </row>
    <row r="149" spans="1:6" x14ac:dyDescent="0.25">
      <c r="A149" s="16"/>
      <c r="B149" s="16"/>
      <c r="C149" s="16"/>
      <c r="D149" s="16"/>
      <c r="E149" s="16"/>
      <c r="F149" s="16"/>
    </row>
    <row r="150" spans="1:6" x14ac:dyDescent="0.25">
      <c r="A150" s="16"/>
      <c r="B150" s="16"/>
      <c r="C150" s="16"/>
      <c r="D150" s="16"/>
      <c r="E150" s="16"/>
      <c r="F150" s="16"/>
    </row>
    <row r="151" spans="1:6" x14ac:dyDescent="0.25">
      <c r="A151" s="16"/>
      <c r="B151" s="16"/>
      <c r="C151" s="16"/>
      <c r="D151" s="16"/>
      <c r="E151" s="16"/>
      <c r="F151" s="16"/>
    </row>
    <row r="152" spans="1:6" x14ac:dyDescent="0.25">
      <c r="A152" s="16"/>
      <c r="B152" s="16"/>
      <c r="C152" s="16"/>
      <c r="D152" s="16"/>
      <c r="E152" s="16"/>
      <c r="F152" s="16"/>
    </row>
    <row r="153" spans="1:6" x14ac:dyDescent="0.25">
      <c r="A153" s="16"/>
      <c r="B153" s="16"/>
      <c r="C153" s="16"/>
      <c r="D153" s="16"/>
      <c r="E153" s="16"/>
      <c r="F153" s="16"/>
    </row>
    <row r="154" spans="1:6" x14ac:dyDescent="0.25">
      <c r="A154" s="16"/>
      <c r="B154" s="16"/>
      <c r="C154" s="16"/>
      <c r="D154" s="16"/>
      <c r="E154" s="16"/>
      <c r="F154" s="16"/>
    </row>
    <row r="155" spans="1:6" x14ac:dyDescent="0.25">
      <c r="A155" s="16"/>
      <c r="B155" s="16"/>
      <c r="C155" s="16"/>
      <c r="D155" s="16"/>
      <c r="E155" s="16"/>
      <c r="F155" s="16"/>
    </row>
    <row r="156" spans="1:6" x14ac:dyDescent="0.25">
      <c r="A156" s="16"/>
      <c r="B156" s="16"/>
      <c r="C156" s="16"/>
      <c r="D156" s="16"/>
      <c r="E156" s="16"/>
      <c r="F156" s="16"/>
    </row>
    <row r="157" spans="1:6" x14ac:dyDescent="0.25">
      <c r="A157" s="16"/>
      <c r="B157" s="16"/>
      <c r="C157" s="16"/>
      <c r="D157" s="16"/>
      <c r="E157" s="16"/>
      <c r="F157" s="16"/>
    </row>
    <row r="158" spans="1:6" x14ac:dyDescent="0.25">
      <c r="A158" s="16"/>
      <c r="B158" s="16"/>
      <c r="C158" s="16"/>
      <c r="D158" s="16"/>
      <c r="E158" s="16"/>
      <c r="F158" s="16"/>
    </row>
    <row r="159" spans="1:6" x14ac:dyDescent="0.25">
      <c r="A159" s="16"/>
      <c r="B159" s="16"/>
      <c r="C159" s="16"/>
      <c r="D159" s="16"/>
      <c r="E159" s="16"/>
      <c r="F159" s="16"/>
    </row>
    <row r="160" spans="1:6" x14ac:dyDescent="0.25">
      <c r="A160" s="16"/>
      <c r="B160" s="16"/>
      <c r="C160" s="16"/>
      <c r="D160" s="16"/>
      <c r="E160" s="16"/>
      <c r="F160" s="16"/>
    </row>
    <row r="161" spans="1:6" x14ac:dyDescent="0.25">
      <c r="A161" s="16"/>
      <c r="B161" s="16"/>
      <c r="C161" s="16"/>
      <c r="D161" s="16"/>
      <c r="E161" s="16"/>
      <c r="F161" s="16"/>
    </row>
    <row r="162" spans="1:6" x14ac:dyDescent="0.25">
      <c r="A162" s="16"/>
      <c r="B162" s="16"/>
      <c r="C162" s="16"/>
      <c r="D162" s="16"/>
      <c r="E162" s="16"/>
      <c r="F162" s="16"/>
    </row>
    <row r="163" spans="1:6" x14ac:dyDescent="0.25">
      <c r="A163" s="16"/>
      <c r="B163" s="16"/>
      <c r="C163" s="16"/>
      <c r="D163" s="16"/>
      <c r="E163" s="16"/>
      <c r="F163" s="16"/>
    </row>
    <row r="164" spans="1:6" x14ac:dyDescent="0.25">
      <c r="A164" s="16"/>
      <c r="B164" s="16"/>
      <c r="C164" s="16"/>
      <c r="D164" s="16"/>
      <c r="E164" s="16"/>
      <c r="F164" s="16"/>
    </row>
    <row r="165" spans="1:6" x14ac:dyDescent="0.25">
      <c r="A165" s="16"/>
      <c r="B165" s="16"/>
      <c r="C165" s="16"/>
      <c r="D165" s="16"/>
      <c r="E165" s="16"/>
      <c r="F165" s="16"/>
    </row>
    <row r="166" spans="1:6" x14ac:dyDescent="0.25">
      <c r="A166" s="16"/>
      <c r="B166" s="16"/>
      <c r="C166" s="16"/>
      <c r="D166" s="16"/>
      <c r="E166" s="16"/>
      <c r="F166" s="16"/>
    </row>
    <row r="167" spans="1:6" x14ac:dyDescent="0.25">
      <c r="A167" s="16"/>
      <c r="B167" s="16"/>
      <c r="C167" s="16"/>
      <c r="D167" s="16"/>
      <c r="E167" s="16"/>
      <c r="F167" s="16"/>
    </row>
    <row r="168" spans="1:6" x14ac:dyDescent="0.25">
      <c r="A168" s="16"/>
      <c r="B168" s="16"/>
      <c r="C168" s="16"/>
      <c r="D168" s="16"/>
      <c r="E168" s="16"/>
      <c r="F168" s="16"/>
    </row>
    <row r="169" spans="1:6" x14ac:dyDescent="0.25">
      <c r="A169" s="16"/>
      <c r="B169" s="16"/>
      <c r="C169" s="16"/>
      <c r="D169" s="16"/>
      <c r="E169" s="16"/>
      <c r="F169" s="16"/>
    </row>
    <row r="170" spans="1:6" x14ac:dyDescent="0.25">
      <c r="A170" s="16"/>
      <c r="B170" s="16"/>
      <c r="C170" s="16"/>
      <c r="D170" s="16"/>
      <c r="E170" s="16"/>
      <c r="F170" s="16"/>
    </row>
    <row r="171" spans="1:6" x14ac:dyDescent="0.25">
      <c r="A171" s="16"/>
      <c r="B171" s="16"/>
      <c r="C171" s="16"/>
      <c r="D171" s="16"/>
      <c r="E171" s="16"/>
      <c r="F171" s="16"/>
    </row>
    <row r="172" spans="1:6" x14ac:dyDescent="0.25">
      <c r="A172" s="16"/>
      <c r="B172" s="16"/>
      <c r="C172" s="16"/>
      <c r="D172" s="16"/>
      <c r="E172" s="16"/>
      <c r="F172" s="16"/>
    </row>
    <row r="173" spans="1:6" x14ac:dyDescent="0.25">
      <c r="A173" s="16"/>
      <c r="B173" s="16"/>
      <c r="C173" s="16"/>
      <c r="D173" s="16"/>
      <c r="E173" s="16"/>
      <c r="F173" s="16"/>
    </row>
    <row r="174" spans="1:6" x14ac:dyDescent="0.25">
      <c r="A174" s="16"/>
      <c r="B174" s="16"/>
      <c r="C174" s="16"/>
      <c r="D174" s="16"/>
      <c r="E174" s="16"/>
      <c r="F174" s="16"/>
    </row>
    <row r="175" spans="1:6" x14ac:dyDescent="0.25">
      <c r="A175" s="16"/>
      <c r="B175" s="16"/>
      <c r="C175" s="16"/>
      <c r="D175" s="16"/>
      <c r="E175" s="16"/>
      <c r="F175" s="16"/>
    </row>
    <row r="176" spans="1:6" x14ac:dyDescent="0.25">
      <c r="A176" s="16"/>
      <c r="B176" s="16"/>
      <c r="C176" s="16"/>
      <c r="D176" s="16"/>
      <c r="E176" s="16"/>
      <c r="F176" s="16"/>
    </row>
    <row r="177" spans="1:6" x14ac:dyDescent="0.25">
      <c r="A177" s="16"/>
      <c r="B177" s="16"/>
      <c r="C177" s="16"/>
      <c r="D177" s="16"/>
      <c r="E177" s="16"/>
      <c r="F177" s="16"/>
    </row>
    <row r="178" spans="1:6" x14ac:dyDescent="0.25">
      <c r="A178" s="16"/>
      <c r="B178" s="16"/>
      <c r="C178" s="16"/>
      <c r="D178" s="16"/>
      <c r="E178" s="16"/>
      <c r="F178" s="16"/>
    </row>
    <row r="179" spans="1:6" x14ac:dyDescent="0.25">
      <c r="A179" s="16"/>
      <c r="B179" s="16"/>
      <c r="C179" s="16"/>
      <c r="D179" s="16"/>
      <c r="E179" s="16"/>
      <c r="F179" s="16"/>
    </row>
    <row r="180" spans="1:6" x14ac:dyDescent="0.25">
      <c r="A180" s="16"/>
      <c r="B180" s="16"/>
      <c r="C180" s="16"/>
      <c r="D180" s="16"/>
      <c r="E180" s="16"/>
      <c r="F180" s="16"/>
    </row>
    <row r="181" spans="1:6" x14ac:dyDescent="0.25">
      <c r="A181" s="16"/>
      <c r="B181" s="16"/>
      <c r="C181" s="16"/>
      <c r="D181" s="16"/>
      <c r="E181" s="16"/>
      <c r="F181" s="16"/>
    </row>
    <row r="182" spans="1:6" x14ac:dyDescent="0.25">
      <c r="A182" s="16"/>
      <c r="B182" s="16"/>
      <c r="C182" s="16"/>
      <c r="D182" s="16"/>
      <c r="E182" s="16"/>
      <c r="F182" s="16"/>
    </row>
    <row r="183" spans="1:6" x14ac:dyDescent="0.25">
      <c r="A183" s="16"/>
      <c r="B183" s="16"/>
      <c r="C183" s="16"/>
      <c r="D183" s="16"/>
      <c r="E183" s="16"/>
      <c r="F183" s="16"/>
    </row>
    <row r="184" spans="1:6" x14ac:dyDescent="0.25">
      <c r="A184" s="16"/>
      <c r="B184" s="16"/>
      <c r="C184" s="16"/>
      <c r="D184" s="16"/>
      <c r="E184" s="16"/>
      <c r="F184" s="16"/>
    </row>
    <row r="185" spans="1:6" x14ac:dyDescent="0.25">
      <c r="A185" s="16"/>
      <c r="B185" s="16"/>
      <c r="C185" s="16"/>
      <c r="D185" s="16"/>
      <c r="E185" s="16"/>
      <c r="F185" s="16"/>
    </row>
    <row r="186" spans="1:6" x14ac:dyDescent="0.25">
      <c r="A186" s="16"/>
      <c r="B186" s="16"/>
      <c r="C186" s="16"/>
      <c r="D186" s="16"/>
      <c r="E186" s="16"/>
      <c r="F186" s="16"/>
    </row>
    <row r="187" spans="1:6" x14ac:dyDescent="0.25">
      <c r="A187" s="16"/>
      <c r="B187" s="16"/>
      <c r="C187" s="16"/>
      <c r="D187" s="16"/>
      <c r="E187" s="16"/>
      <c r="F187" s="16"/>
    </row>
    <row r="188" spans="1:6" x14ac:dyDescent="0.25">
      <c r="A188" s="16"/>
      <c r="B188" s="16"/>
      <c r="C188" s="16"/>
      <c r="D188" s="16"/>
      <c r="E188" s="16"/>
      <c r="F188" s="16"/>
    </row>
    <row r="189" spans="1:6" x14ac:dyDescent="0.25">
      <c r="A189" s="16"/>
      <c r="B189" s="16"/>
      <c r="C189" s="16"/>
      <c r="D189" s="16"/>
      <c r="E189" s="16"/>
      <c r="F189" s="16"/>
    </row>
    <row r="190" spans="1:6" x14ac:dyDescent="0.25">
      <c r="A190" s="16"/>
      <c r="B190" s="16"/>
      <c r="C190" s="16"/>
      <c r="D190" s="16"/>
      <c r="E190" s="16"/>
      <c r="F190" s="16"/>
    </row>
    <row r="191" spans="1:6" x14ac:dyDescent="0.25">
      <c r="A191" s="16"/>
      <c r="B191" s="16"/>
      <c r="C191" s="16"/>
      <c r="D191" s="16"/>
      <c r="E191" s="16"/>
      <c r="F191" s="16"/>
    </row>
    <row r="192" spans="1:6" x14ac:dyDescent="0.25">
      <c r="A192" s="16"/>
      <c r="B192" s="16"/>
      <c r="C192" s="16"/>
      <c r="D192" s="16"/>
      <c r="E192" s="16"/>
      <c r="F192" s="16"/>
    </row>
    <row r="193" spans="1:6" x14ac:dyDescent="0.25">
      <c r="A193" s="16"/>
      <c r="B193" s="16"/>
      <c r="C193" s="16"/>
      <c r="D193" s="16"/>
      <c r="E193" s="16"/>
      <c r="F193" s="16"/>
    </row>
    <row r="194" spans="1:6" x14ac:dyDescent="0.25">
      <c r="A194" s="16"/>
      <c r="B194" s="16"/>
      <c r="C194" s="16"/>
      <c r="D194" s="16"/>
      <c r="E194" s="16"/>
      <c r="F194" s="16"/>
    </row>
    <row r="195" spans="1:6" x14ac:dyDescent="0.25">
      <c r="A195" s="16"/>
      <c r="B195" s="16"/>
      <c r="C195" s="16"/>
      <c r="D195" s="16"/>
      <c r="E195" s="16"/>
      <c r="F195" s="16"/>
    </row>
    <row r="196" spans="1:6" x14ac:dyDescent="0.25">
      <c r="A196" s="16"/>
      <c r="B196" s="16"/>
      <c r="C196" s="16"/>
      <c r="D196" s="16"/>
      <c r="E196" s="16"/>
      <c r="F196" s="16"/>
    </row>
    <row r="197" spans="1:6" x14ac:dyDescent="0.25">
      <c r="A197" s="16"/>
      <c r="B197" s="16"/>
      <c r="C197" s="16"/>
      <c r="D197" s="16"/>
      <c r="E197" s="16"/>
      <c r="F197" s="16"/>
    </row>
    <row r="198" spans="1:6" x14ac:dyDescent="0.25">
      <c r="A198" s="16"/>
      <c r="B198" s="16"/>
      <c r="C198" s="16"/>
      <c r="D198" s="16"/>
      <c r="E198" s="16"/>
      <c r="F198" s="16"/>
    </row>
    <row r="199" spans="1:6" x14ac:dyDescent="0.25">
      <c r="A199" s="16"/>
      <c r="B199" s="16"/>
      <c r="C199" s="16"/>
      <c r="D199" s="16"/>
      <c r="E199" s="16"/>
      <c r="F199" s="16"/>
    </row>
    <row r="200" spans="1:6" x14ac:dyDescent="0.25">
      <c r="A200" s="16"/>
      <c r="B200" s="16"/>
      <c r="C200" s="16"/>
      <c r="D200" s="16"/>
      <c r="E200" s="16"/>
      <c r="F200" s="16"/>
    </row>
    <row r="201" spans="1:6" x14ac:dyDescent="0.25">
      <c r="A201" s="16"/>
      <c r="B201" s="16"/>
      <c r="C201" s="16"/>
      <c r="D201" s="16"/>
      <c r="E201" s="16"/>
      <c r="F201" s="16"/>
    </row>
    <row r="202" spans="1:6" x14ac:dyDescent="0.25">
      <c r="A202" s="16"/>
      <c r="B202" s="16"/>
      <c r="C202" s="16"/>
      <c r="D202" s="16"/>
      <c r="E202" s="16"/>
      <c r="F202" s="16"/>
    </row>
    <row r="203" spans="1:6" x14ac:dyDescent="0.25">
      <c r="A203" s="16"/>
      <c r="B203" s="16"/>
      <c r="C203" s="16"/>
      <c r="D203" s="16"/>
      <c r="E203" s="16"/>
      <c r="F203" s="16"/>
    </row>
    <row r="204" spans="1:6" x14ac:dyDescent="0.25">
      <c r="A204" s="16"/>
      <c r="B204" s="16"/>
      <c r="C204" s="16"/>
      <c r="D204" s="16"/>
      <c r="E204" s="16"/>
      <c r="F204" s="16"/>
    </row>
    <row r="205" spans="1:6" x14ac:dyDescent="0.25">
      <c r="A205" s="16"/>
      <c r="B205" s="16"/>
      <c r="C205" s="16"/>
      <c r="D205" s="16"/>
      <c r="E205" s="16"/>
      <c r="F205" s="16"/>
    </row>
    <row r="206" spans="1:6" x14ac:dyDescent="0.25">
      <c r="A206" s="16"/>
      <c r="B206" s="16"/>
      <c r="C206" s="16"/>
      <c r="D206" s="16"/>
      <c r="E206" s="16"/>
      <c r="F206" s="16"/>
    </row>
    <row r="207" spans="1:6" x14ac:dyDescent="0.25">
      <c r="A207" s="16"/>
      <c r="B207" s="16"/>
      <c r="C207" s="16"/>
      <c r="D207" s="16"/>
      <c r="E207" s="16"/>
      <c r="F207" s="16"/>
    </row>
    <row r="208" spans="1:6" x14ac:dyDescent="0.25">
      <c r="A208" s="16"/>
      <c r="B208" s="16"/>
      <c r="C208" s="16"/>
      <c r="D208" s="16"/>
      <c r="E208" s="16"/>
      <c r="F208" s="16"/>
    </row>
    <row r="209" spans="1:6" x14ac:dyDescent="0.25">
      <c r="A209" s="16"/>
      <c r="B209" s="16"/>
      <c r="C209" s="16"/>
      <c r="D209" s="16"/>
      <c r="E209" s="16"/>
      <c r="F209" s="16"/>
    </row>
    <row r="210" spans="1:6" x14ac:dyDescent="0.25">
      <c r="A210" s="16"/>
      <c r="B210" s="16"/>
      <c r="C210" s="16"/>
      <c r="D210" s="16"/>
      <c r="E210" s="16"/>
      <c r="F210" s="16"/>
    </row>
    <row r="211" spans="1:6" x14ac:dyDescent="0.25">
      <c r="A211" s="16"/>
      <c r="B211" s="16"/>
      <c r="C211" s="16"/>
      <c r="D211" s="16"/>
      <c r="E211" s="16"/>
      <c r="F211" s="16"/>
    </row>
    <row r="212" spans="1:6" x14ac:dyDescent="0.25">
      <c r="A212" s="16"/>
      <c r="B212" s="16"/>
      <c r="C212" s="16"/>
      <c r="D212" s="16"/>
      <c r="E212" s="16"/>
      <c r="F212" s="16"/>
    </row>
    <row r="213" spans="1:6" x14ac:dyDescent="0.25">
      <c r="A213" s="16"/>
      <c r="B213" s="16"/>
      <c r="C213" s="16"/>
      <c r="D213" s="16"/>
      <c r="E213" s="16"/>
      <c r="F213" s="16"/>
    </row>
    <row r="214" spans="1:6" x14ac:dyDescent="0.25">
      <c r="A214" s="16"/>
      <c r="B214" s="16"/>
      <c r="C214" s="16"/>
      <c r="D214" s="16"/>
      <c r="E214" s="16"/>
      <c r="F214" s="16"/>
    </row>
    <row r="215" spans="1:6" x14ac:dyDescent="0.25">
      <c r="A215" s="16"/>
      <c r="B215" s="16"/>
      <c r="C215" s="16"/>
      <c r="D215" s="16"/>
      <c r="E215" s="16"/>
      <c r="F215" s="16"/>
    </row>
    <row r="216" spans="1:6" x14ac:dyDescent="0.25">
      <c r="A216" s="16"/>
      <c r="B216" s="16"/>
      <c r="C216" s="16"/>
      <c r="D216" s="16"/>
      <c r="E216" s="16"/>
      <c r="F216" s="16"/>
    </row>
    <row r="217" spans="1:6" x14ac:dyDescent="0.25">
      <c r="A217" s="16"/>
      <c r="B217" s="16"/>
      <c r="C217" s="16"/>
      <c r="D217" s="16"/>
      <c r="E217" s="16"/>
      <c r="F217" s="16"/>
    </row>
    <row r="218" spans="1:6" x14ac:dyDescent="0.25">
      <c r="A218" s="16"/>
      <c r="B218" s="16"/>
      <c r="C218" s="16"/>
      <c r="D218" s="16"/>
      <c r="E218" s="16"/>
      <c r="F218" s="16"/>
    </row>
    <row r="219" spans="1:6" x14ac:dyDescent="0.25">
      <c r="A219" s="16"/>
      <c r="B219" s="16"/>
      <c r="C219" s="16"/>
      <c r="D219" s="16"/>
      <c r="E219" s="16"/>
      <c r="F219" s="16"/>
    </row>
    <row r="220" spans="1:6" x14ac:dyDescent="0.25">
      <c r="A220" s="16"/>
      <c r="B220" s="16"/>
      <c r="C220" s="16"/>
      <c r="D220" s="16"/>
      <c r="E220" s="16"/>
      <c r="F220" s="16"/>
    </row>
    <row r="221" spans="1:6" x14ac:dyDescent="0.25">
      <c r="A221" s="16"/>
      <c r="B221" s="16"/>
      <c r="C221" s="16"/>
      <c r="D221" s="16"/>
      <c r="E221" s="16"/>
      <c r="F221" s="16"/>
    </row>
    <row r="222" spans="1:6" x14ac:dyDescent="0.25">
      <c r="A222" s="16"/>
      <c r="B222" s="16"/>
      <c r="C222" s="16"/>
      <c r="D222" s="16"/>
      <c r="E222" s="16"/>
      <c r="F222" s="16"/>
    </row>
    <row r="223" spans="1:6" x14ac:dyDescent="0.25">
      <c r="A223" s="16"/>
      <c r="B223" s="16"/>
      <c r="C223" s="16"/>
      <c r="D223" s="16"/>
      <c r="E223" s="16"/>
      <c r="F223" s="16"/>
    </row>
    <row r="224" spans="1:6" x14ac:dyDescent="0.25">
      <c r="A224" s="16"/>
      <c r="B224" s="16"/>
      <c r="C224" s="16"/>
      <c r="D224" s="16"/>
      <c r="E224" s="16"/>
      <c r="F224" s="16"/>
    </row>
    <row r="225" spans="1:6" x14ac:dyDescent="0.25">
      <c r="A225" s="16"/>
      <c r="B225" s="16"/>
      <c r="C225" s="16"/>
      <c r="D225" s="16"/>
      <c r="E225" s="16"/>
      <c r="F225" s="16"/>
    </row>
    <row r="226" spans="1:6" x14ac:dyDescent="0.25">
      <c r="A226" s="16"/>
      <c r="B226" s="16"/>
      <c r="C226" s="16"/>
      <c r="D226" s="16"/>
      <c r="E226" s="16"/>
      <c r="F226" s="16"/>
    </row>
    <row r="227" spans="1:6" x14ac:dyDescent="0.25">
      <c r="A227" s="16"/>
      <c r="B227" s="16"/>
      <c r="C227" s="16"/>
      <c r="D227" s="16"/>
      <c r="E227" s="16"/>
      <c r="F227" s="16"/>
    </row>
    <row r="228" spans="1:6" x14ac:dyDescent="0.25">
      <c r="A228" s="16"/>
      <c r="B228" s="16"/>
      <c r="C228" s="16"/>
      <c r="D228" s="16"/>
      <c r="E228" s="16"/>
      <c r="F228" s="16"/>
    </row>
    <row r="229" spans="1:6" x14ac:dyDescent="0.25">
      <c r="A229" s="16"/>
      <c r="B229" s="16"/>
      <c r="C229" s="16"/>
      <c r="D229" s="16"/>
      <c r="E229" s="16"/>
      <c r="F229" s="16"/>
    </row>
    <row r="230" spans="1:6" x14ac:dyDescent="0.25">
      <c r="A230" s="16"/>
      <c r="B230" s="16"/>
      <c r="C230" s="16"/>
      <c r="D230" s="16"/>
      <c r="E230" s="16"/>
      <c r="F230" s="16"/>
    </row>
    <row r="231" spans="1:6" x14ac:dyDescent="0.25">
      <c r="A231" s="16"/>
      <c r="B231" s="16"/>
      <c r="C231" s="16"/>
      <c r="D231" s="16"/>
      <c r="E231" s="16"/>
      <c r="F231" s="16"/>
    </row>
    <row r="232" spans="1:6" x14ac:dyDescent="0.25">
      <c r="A232" s="16"/>
      <c r="B232" s="16"/>
      <c r="C232" s="16"/>
      <c r="D232" s="16"/>
      <c r="E232" s="16"/>
      <c r="F232" s="16"/>
    </row>
    <row r="233" spans="1:6" x14ac:dyDescent="0.25">
      <c r="A233" s="16"/>
      <c r="B233" s="16"/>
      <c r="C233" s="16"/>
      <c r="D233" s="16"/>
      <c r="E233" s="16"/>
      <c r="F233" s="16"/>
    </row>
    <row r="234" spans="1:6" x14ac:dyDescent="0.25">
      <c r="A234" s="16"/>
      <c r="B234" s="16"/>
      <c r="C234" s="16"/>
      <c r="D234" s="16"/>
      <c r="E234" s="16"/>
      <c r="F234" s="16"/>
    </row>
    <row r="235" spans="1:6" x14ac:dyDescent="0.25">
      <c r="A235" s="16"/>
      <c r="B235" s="16"/>
      <c r="C235" s="16"/>
      <c r="D235" s="16"/>
      <c r="E235" s="16"/>
      <c r="F235" s="16"/>
    </row>
    <row r="236" spans="1:6" x14ac:dyDescent="0.25">
      <c r="A236" s="16"/>
      <c r="B236" s="16"/>
      <c r="C236" s="16"/>
      <c r="D236" s="16"/>
      <c r="E236" s="16"/>
      <c r="F236" s="16"/>
    </row>
    <row r="237" spans="1:6" x14ac:dyDescent="0.25">
      <c r="A237" s="16"/>
      <c r="B237" s="16"/>
      <c r="C237" s="16"/>
      <c r="D237" s="16"/>
      <c r="E237" s="16"/>
      <c r="F237" s="16"/>
    </row>
    <row r="238" spans="1:6" x14ac:dyDescent="0.25">
      <c r="A238" s="16"/>
      <c r="B238" s="16"/>
      <c r="C238" s="16"/>
      <c r="D238" s="16"/>
      <c r="E238" s="16"/>
      <c r="F238" s="16"/>
    </row>
    <row r="239" spans="1:6" x14ac:dyDescent="0.25">
      <c r="A239" s="16"/>
      <c r="B239" s="16"/>
      <c r="C239" s="16"/>
      <c r="D239" s="16"/>
      <c r="E239" s="16"/>
      <c r="F239" s="16"/>
    </row>
    <row r="240" spans="1:6" x14ac:dyDescent="0.25">
      <c r="A240" s="16"/>
      <c r="B240" s="16"/>
      <c r="C240" s="16"/>
      <c r="D240" s="16"/>
      <c r="E240" s="16"/>
      <c r="F240" s="16"/>
    </row>
    <row r="241" spans="1:6" x14ac:dyDescent="0.25">
      <c r="A241" s="16"/>
      <c r="B241" s="16"/>
      <c r="C241" s="16"/>
      <c r="D241" s="16"/>
      <c r="E241" s="16"/>
      <c r="F241" s="16"/>
    </row>
    <row r="242" spans="1:6" x14ac:dyDescent="0.25">
      <c r="A242" s="16"/>
      <c r="B242" s="16"/>
      <c r="C242" s="16"/>
      <c r="D242" s="16"/>
      <c r="E242" s="16"/>
      <c r="F242" s="16"/>
    </row>
    <row r="243" spans="1:6" x14ac:dyDescent="0.25">
      <c r="A243" s="16"/>
      <c r="B243" s="16"/>
      <c r="C243" s="16"/>
      <c r="D243" s="16"/>
      <c r="E243" s="16"/>
      <c r="F243" s="16"/>
    </row>
    <row r="244" spans="1:6" x14ac:dyDescent="0.25">
      <c r="A244" s="16"/>
      <c r="B244" s="16"/>
      <c r="C244" s="16"/>
      <c r="D244" s="16"/>
      <c r="E244" s="16"/>
      <c r="F244" s="16"/>
    </row>
    <row r="245" spans="1:6" x14ac:dyDescent="0.25">
      <c r="A245" s="16"/>
      <c r="B245" s="16"/>
      <c r="C245" s="16"/>
      <c r="D245" s="16"/>
      <c r="E245" s="16"/>
      <c r="F245" s="16"/>
    </row>
    <row r="246" spans="1:6" x14ac:dyDescent="0.25">
      <c r="A246" s="16"/>
      <c r="B246" s="16"/>
      <c r="C246" s="16"/>
      <c r="D246" s="16"/>
      <c r="E246" s="16"/>
      <c r="F246" s="16"/>
    </row>
    <row r="247" spans="1:6" x14ac:dyDescent="0.25">
      <c r="A247" s="16"/>
      <c r="B247" s="16"/>
      <c r="C247" s="16"/>
      <c r="D247" s="16"/>
      <c r="E247" s="16"/>
      <c r="F247" s="16"/>
    </row>
    <row r="248" spans="1:6" x14ac:dyDescent="0.25">
      <c r="A248" s="16"/>
      <c r="B248" s="16"/>
      <c r="C248" s="16"/>
      <c r="D248" s="16"/>
      <c r="E248" s="16"/>
      <c r="F248" s="16"/>
    </row>
    <row r="249" spans="1:6" x14ac:dyDescent="0.25">
      <c r="A249" s="16"/>
      <c r="B249" s="16"/>
      <c r="C249" s="16"/>
      <c r="D249" s="16"/>
      <c r="E249" s="16"/>
      <c r="F249" s="16"/>
    </row>
    <row r="250" spans="1:6" x14ac:dyDescent="0.25">
      <c r="A250" s="16"/>
      <c r="B250" s="16"/>
      <c r="C250" s="16"/>
      <c r="D250" s="16"/>
      <c r="E250" s="16"/>
      <c r="F250" s="16"/>
    </row>
    <row r="251" spans="1:6" x14ac:dyDescent="0.25">
      <c r="A251" s="16"/>
      <c r="B251" s="16"/>
      <c r="C251" s="16"/>
      <c r="D251" s="16"/>
      <c r="E251" s="16"/>
      <c r="F251" s="16"/>
    </row>
    <row r="252" spans="1:6" x14ac:dyDescent="0.25">
      <c r="A252" s="16"/>
      <c r="B252" s="16"/>
      <c r="C252" s="16"/>
      <c r="D252" s="16"/>
      <c r="E252" s="16"/>
      <c r="F252" s="16"/>
    </row>
    <row r="253" spans="1:6" x14ac:dyDescent="0.25">
      <c r="A253" s="16"/>
      <c r="B253" s="16"/>
      <c r="C253" s="16"/>
      <c r="D253" s="16"/>
      <c r="E253" s="16"/>
      <c r="F253" s="16"/>
    </row>
    <row r="254" spans="1:6" x14ac:dyDescent="0.25">
      <c r="A254" s="16"/>
      <c r="B254" s="16"/>
      <c r="C254" s="16"/>
      <c r="D254" s="16"/>
      <c r="E254" s="16"/>
      <c r="F254" s="16"/>
    </row>
    <row r="255" spans="1:6" x14ac:dyDescent="0.25">
      <c r="A255" s="16"/>
      <c r="B255" s="16"/>
      <c r="C255" s="16"/>
      <c r="D255" s="16"/>
      <c r="E255" s="16"/>
      <c r="F255" s="16"/>
    </row>
    <row r="256" spans="1:6" x14ac:dyDescent="0.25">
      <c r="A256" s="16"/>
      <c r="B256" s="16"/>
      <c r="C256" s="16"/>
      <c r="D256" s="16"/>
      <c r="E256" s="16"/>
      <c r="F256" s="16"/>
    </row>
    <row r="257" spans="1:6" x14ac:dyDescent="0.25">
      <c r="A257" s="16"/>
      <c r="B257" s="16"/>
      <c r="C257" s="16"/>
      <c r="D257" s="16"/>
      <c r="E257" s="16"/>
      <c r="F257" s="16"/>
    </row>
    <row r="258" spans="1:6" x14ac:dyDescent="0.25">
      <c r="A258" s="16"/>
      <c r="B258" s="16"/>
      <c r="C258" s="16"/>
      <c r="D258" s="16"/>
      <c r="E258" s="16"/>
      <c r="F258" s="16"/>
    </row>
    <row r="259" spans="1:6" x14ac:dyDescent="0.25">
      <c r="A259" s="16"/>
      <c r="B259" s="16"/>
      <c r="C259" s="16"/>
      <c r="D259" s="16"/>
      <c r="E259" s="16"/>
      <c r="F259" s="16"/>
    </row>
    <row r="260" spans="1:6" x14ac:dyDescent="0.25">
      <c r="A260" s="16"/>
      <c r="B260" s="16"/>
      <c r="C260" s="16"/>
      <c r="D260" s="16"/>
      <c r="E260" s="16"/>
      <c r="F260" s="16"/>
    </row>
    <row r="261" spans="1:6" x14ac:dyDescent="0.25">
      <c r="A261" s="16"/>
      <c r="B261" s="16"/>
      <c r="C261" s="16"/>
      <c r="D261" s="16"/>
      <c r="E261" s="16"/>
      <c r="F261" s="16"/>
    </row>
    <row r="262" spans="1:6" x14ac:dyDescent="0.25">
      <c r="A262" s="16"/>
      <c r="B262" s="16"/>
      <c r="C262" s="16"/>
      <c r="D262" s="16"/>
      <c r="E262" s="16"/>
      <c r="F262" s="16"/>
    </row>
    <row r="263" spans="1:6" x14ac:dyDescent="0.25">
      <c r="A263" s="16"/>
      <c r="B263" s="16"/>
      <c r="C263" s="16"/>
      <c r="D263" s="16"/>
      <c r="E263" s="16"/>
      <c r="F263" s="16"/>
    </row>
    <row r="264" spans="1:6" x14ac:dyDescent="0.25">
      <c r="A264" s="16"/>
      <c r="B264" s="16"/>
      <c r="C264" s="16"/>
      <c r="D264" s="16"/>
      <c r="E264" s="16"/>
      <c r="F264" s="16"/>
    </row>
    <row r="265" spans="1:6" x14ac:dyDescent="0.25">
      <c r="A265" s="16"/>
      <c r="B265" s="16"/>
      <c r="C265" s="16"/>
      <c r="D265" s="16"/>
      <c r="E265" s="16"/>
      <c r="F265" s="16"/>
    </row>
    <row r="266" spans="1:6" x14ac:dyDescent="0.25">
      <c r="A266" s="16"/>
      <c r="B266" s="16"/>
      <c r="C266" s="16"/>
      <c r="D266" s="16"/>
      <c r="E266" s="16"/>
      <c r="F266" s="16"/>
    </row>
    <row r="267" spans="1:6" x14ac:dyDescent="0.25">
      <c r="A267" s="16"/>
      <c r="B267" s="16"/>
      <c r="C267" s="16"/>
      <c r="D267" s="16"/>
      <c r="E267" s="16"/>
      <c r="F267" s="16"/>
    </row>
    <row r="268" spans="1:6" x14ac:dyDescent="0.25">
      <c r="A268" s="16"/>
      <c r="B268" s="16"/>
      <c r="C268" s="16"/>
      <c r="D268" s="16"/>
      <c r="E268" s="16"/>
      <c r="F268" s="16"/>
    </row>
    <row r="269" spans="1:6" x14ac:dyDescent="0.25">
      <c r="A269" s="16"/>
      <c r="B269" s="16"/>
      <c r="C269" s="16"/>
      <c r="D269" s="16"/>
      <c r="E269" s="16"/>
      <c r="F269" s="16"/>
    </row>
    <row r="270" spans="1:6" x14ac:dyDescent="0.25">
      <c r="A270" s="16"/>
      <c r="B270" s="16"/>
      <c r="C270" s="16"/>
      <c r="D270" s="16"/>
      <c r="E270" s="16"/>
      <c r="F270" s="16"/>
    </row>
    <row r="271" spans="1:6" x14ac:dyDescent="0.25">
      <c r="A271" s="16"/>
      <c r="B271" s="16"/>
      <c r="C271" s="16"/>
      <c r="D271" s="16"/>
      <c r="E271" s="16"/>
      <c r="F271" s="16"/>
    </row>
    <row r="272" spans="1:6" x14ac:dyDescent="0.25">
      <c r="A272" s="16"/>
      <c r="B272" s="16"/>
      <c r="C272" s="16"/>
      <c r="D272" s="16"/>
      <c r="E272" s="16"/>
      <c r="F272" s="16"/>
    </row>
    <row r="273" spans="1:6" x14ac:dyDescent="0.25">
      <c r="A273" s="16"/>
      <c r="B273" s="16"/>
      <c r="C273" s="16"/>
      <c r="D273" s="16"/>
      <c r="E273" s="16"/>
      <c r="F273" s="16"/>
    </row>
    <row r="274" spans="1:6" x14ac:dyDescent="0.25">
      <c r="A274" s="16"/>
      <c r="B274" s="16"/>
      <c r="C274" s="16"/>
      <c r="D274" s="16"/>
      <c r="E274" s="16"/>
      <c r="F274" s="16"/>
    </row>
    <row r="275" spans="1:6" x14ac:dyDescent="0.25">
      <c r="A275" s="16"/>
      <c r="B275" s="16"/>
      <c r="C275" s="16"/>
      <c r="D275" s="16"/>
      <c r="E275" s="16"/>
      <c r="F275" s="16"/>
    </row>
    <row r="276" spans="1:6" x14ac:dyDescent="0.25">
      <c r="A276" s="16"/>
      <c r="B276" s="16"/>
      <c r="C276" s="16"/>
      <c r="D276" s="16"/>
      <c r="E276" s="16"/>
      <c r="F276" s="16"/>
    </row>
    <row r="277" spans="1:6" x14ac:dyDescent="0.25">
      <c r="A277" s="16"/>
      <c r="B277" s="16"/>
      <c r="C277" s="16"/>
      <c r="D277" s="16"/>
      <c r="E277" s="16"/>
      <c r="F277" s="16"/>
    </row>
    <row r="278" spans="1:6" x14ac:dyDescent="0.25">
      <c r="A278" s="16"/>
      <c r="B278" s="16"/>
      <c r="C278" s="16"/>
      <c r="D278" s="16"/>
      <c r="E278" s="16"/>
      <c r="F278" s="16"/>
    </row>
    <row r="279" spans="1:6" x14ac:dyDescent="0.25">
      <c r="A279" s="16"/>
      <c r="B279" s="16"/>
      <c r="C279" s="16"/>
      <c r="D279" s="16"/>
      <c r="E279" s="16"/>
      <c r="F279" s="16"/>
    </row>
    <row r="280" spans="1:6" x14ac:dyDescent="0.25">
      <c r="A280" s="16"/>
      <c r="B280" s="16"/>
      <c r="C280" s="16"/>
      <c r="D280" s="16"/>
      <c r="E280" s="16"/>
      <c r="F280" s="16"/>
    </row>
    <row r="281" spans="1:6" x14ac:dyDescent="0.25">
      <c r="A281" s="16"/>
      <c r="B281" s="16"/>
      <c r="C281" s="16"/>
      <c r="D281" s="16"/>
      <c r="E281" s="16"/>
      <c r="F281" s="16"/>
    </row>
    <row r="282" spans="1:6" x14ac:dyDescent="0.25">
      <c r="A282" s="16"/>
      <c r="B282" s="16"/>
      <c r="C282" s="16"/>
      <c r="D282" s="16"/>
      <c r="E282" s="16"/>
      <c r="F282" s="16"/>
    </row>
    <row r="283" spans="1:6" x14ac:dyDescent="0.25">
      <c r="A283" s="16"/>
      <c r="B283" s="16"/>
      <c r="C283" s="16"/>
      <c r="D283" s="16"/>
      <c r="E283" s="16"/>
      <c r="F283" s="16"/>
    </row>
    <row r="284" spans="1:6" x14ac:dyDescent="0.25">
      <c r="A284" s="16"/>
      <c r="B284" s="16"/>
      <c r="C284" s="16"/>
      <c r="D284" s="16"/>
      <c r="E284" s="16"/>
      <c r="F284" s="16"/>
    </row>
    <row r="285" spans="1:6" x14ac:dyDescent="0.25">
      <c r="A285" s="16"/>
      <c r="B285" s="16"/>
      <c r="C285" s="16"/>
      <c r="D285" s="16"/>
      <c r="E285" s="16"/>
      <c r="F285" s="16"/>
    </row>
    <row r="286" spans="1:6" x14ac:dyDescent="0.25">
      <c r="A286" s="16"/>
      <c r="B286" s="16"/>
      <c r="C286" s="16"/>
      <c r="D286" s="16"/>
      <c r="E286" s="16"/>
      <c r="F286" s="16"/>
    </row>
    <row r="287" spans="1:6" x14ac:dyDescent="0.25">
      <c r="A287" s="16"/>
      <c r="B287" s="16"/>
      <c r="C287" s="16"/>
      <c r="D287" s="16"/>
      <c r="E287" s="16"/>
      <c r="F287" s="16"/>
    </row>
    <row r="288" spans="1:6" x14ac:dyDescent="0.25">
      <c r="A288" s="16"/>
      <c r="B288" s="16"/>
      <c r="C288" s="16"/>
      <c r="D288" s="16"/>
      <c r="E288" s="16"/>
      <c r="F288" s="16"/>
    </row>
    <row r="289" spans="1:6" x14ac:dyDescent="0.25">
      <c r="A289" s="16"/>
      <c r="B289" s="16"/>
      <c r="C289" s="16"/>
      <c r="D289" s="16"/>
      <c r="E289" s="16"/>
      <c r="F289" s="16"/>
    </row>
    <row r="290" spans="1:6" x14ac:dyDescent="0.25">
      <c r="A290" s="16"/>
      <c r="B290" s="16"/>
      <c r="C290" s="16"/>
      <c r="D290" s="16"/>
      <c r="E290" s="16"/>
      <c r="F290" s="16"/>
    </row>
    <row r="291" spans="1:6" x14ac:dyDescent="0.25">
      <c r="A291" s="16"/>
      <c r="B291" s="16"/>
      <c r="C291" s="16"/>
      <c r="D291" s="16"/>
      <c r="E291" s="16"/>
      <c r="F291" s="16"/>
    </row>
    <row r="292" spans="1:6" x14ac:dyDescent="0.25">
      <c r="A292" s="16"/>
      <c r="B292" s="16"/>
      <c r="C292" s="16"/>
      <c r="D292" s="16"/>
      <c r="E292" s="16"/>
      <c r="F292" s="16"/>
    </row>
    <row r="293" spans="1:6" x14ac:dyDescent="0.25">
      <c r="A293" s="16"/>
      <c r="B293" s="16"/>
      <c r="C293" s="16"/>
      <c r="D293" s="16"/>
      <c r="E293" s="16"/>
      <c r="F293" s="16"/>
    </row>
    <row r="294" spans="1:6" x14ac:dyDescent="0.25">
      <c r="B294" s="16"/>
      <c r="C294" s="16"/>
      <c r="D294" s="16"/>
      <c r="E294" s="16"/>
      <c r="F294" s="16"/>
    </row>
    <row r="295" spans="1:6" x14ac:dyDescent="0.25">
      <c r="D295" s="16"/>
      <c r="E295" s="16"/>
      <c r="F295" s="16"/>
    </row>
    <row r="296" spans="1:6" x14ac:dyDescent="0.25">
      <c r="D296" s="16"/>
      <c r="E296" s="16"/>
      <c r="F296" s="16"/>
    </row>
    <row r="297" spans="1:6" x14ac:dyDescent="0.25">
      <c r="D297" s="16"/>
      <c r="E297" s="16"/>
      <c r="F297" s="16"/>
    </row>
    <row r="298" spans="1:6" x14ac:dyDescent="0.25">
      <c r="D298" s="16"/>
      <c r="E298" s="16"/>
      <c r="F298" s="16"/>
    </row>
    <row r="299" spans="1:6" x14ac:dyDescent="0.25">
      <c r="D299" s="16"/>
      <c r="E299" s="16"/>
      <c r="F299" s="16"/>
    </row>
    <row r="300" spans="1:6" x14ac:dyDescent="0.25">
      <c r="D300" s="16"/>
      <c r="E300" s="16"/>
      <c r="F300" s="16"/>
    </row>
    <row r="301" spans="1:6" x14ac:dyDescent="0.25">
      <c r="D301" s="16"/>
      <c r="E301" s="16"/>
      <c r="F301" s="16"/>
    </row>
    <row r="302" spans="1:6" x14ac:dyDescent="0.25">
      <c r="D302" s="16"/>
      <c r="E302" s="16"/>
      <c r="F302" s="16"/>
    </row>
    <row r="303" spans="1:6" x14ac:dyDescent="0.25">
      <c r="D303" s="16"/>
      <c r="E303" s="16"/>
      <c r="F303" s="16"/>
    </row>
    <row r="304" spans="1:6" x14ac:dyDescent="0.25">
      <c r="D304" s="16"/>
      <c r="E304" s="16"/>
      <c r="F304" s="16"/>
    </row>
    <row r="305" spans="4:6" x14ac:dyDescent="0.25">
      <c r="D305" s="16"/>
      <c r="E305" s="16"/>
      <c r="F305" s="16"/>
    </row>
    <row r="306" spans="4:6" x14ac:dyDescent="0.25">
      <c r="D306" s="16"/>
      <c r="E306" s="16"/>
      <c r="F306" s="16"/>
    </row>
    <row r="307" spans="4:6" x14ac:dyDescent="0.25">
      <c r="D307" s="16"/>
      <c r="E307" s="16"/>
      <c r="F307" s="16"/>
    </row>
    <row r="308" spans="4:6" x14ac:dyDescent="0.25">
      <c r="D308" s="16"/>
      <c r="E308" s="16"/>
      <c r="F308" s="16"/>
    </row>
    <row r="309" spans="4:6" x14ac:dyDescent="0.25">
      <c r="D309" s="16"/>
      <c r="E309" s="16"/>
      <c r="F309" s="16"/>
    </row>
    <row r="310" spans="4:6" x14ac:dyDescent="0.25">
      <c r="D310" s="16"/>
      <c r="E310" s="16"/>
      <c r="F310" s="16"/>
    </row>
    <row r="311" spans="4:6" x14ac:dyDescent="0.25">
      <c r="D311" s="16"/>
      <c r="E311" s="16"/>
      <c r="F311"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348"/>
  <sheetViews>
    <sheetView workbookViewId="0">
      <selection activeCell="F6" sqref="F6"/>
    </sheetView>
  </sheetViews>
  <sheetFormatPr defaultRowHeight="15" x14ac:dyDescent="0.25"/>
  <cols>
    <col min="1" max="1" width="8" bestFit="1" customWidth="1"/>
    <col min="2" max="2" width="12.28515625" bestFit="1" customWidth="1"/>
    <col min="3" max="3" width="41.7109375" customWidth="1"/>
    <col min="4" max="4" width="35.28515625" style="52" hidden="1" customWidth="1"/>
    <col min="5" max="5" width="16.42578125" style="70" bestFit="1" customWidth="1"/>
    <col min="6" max="6" width="34.5703125" style="62" customWidth="1"/>
    <col min="7" max="8" width="11.7109375" customWidth="1"/>
    <col min="9" max="9" width="11.7109375" bestFit="1" customWidth="1"/>
    <col min="10" max="10" width="11.7109375" style="1" bestFit="1" customWidth="1"/>
    <col min="11" max="13" width="11.7109375" style="64" customWidth="1"/>
    <col min="14" max="14" width="16.7109375" bestFit="1" customWidth="1"/>
    <col min="15" max="15" width="26.42578125" bestFit="1" customWidth="1"/>
  </cols>
  <sheetData>
    <row r="1" spans="1:14" ht="45" x14ac:dyDescent="0.25">
      <c r="A1" s="45" t="s">
        <v>15</v>
      </c>
      <c r="B1" s="45" t="s">
        <v>16</v>
      </c>
      <c r="C1" s="45" t="s">
        <v>17</v>
      </c>
      <c r="D1" s="46" t="s">
        <v>18</v>
      </c>
      <c r="E1" s="32" t="s">
        <v>19</v>
      </c>
      <c r="F1" s="32" t="s">
        <v>20</v>
      </c>
      <c r="G1" s="32" t="s">
        <v>162</v>
      </c>
      <c r="H1" s="32" t="s">
        <v>163</v>
      </c>
      <c r="I1" s="32" t="s">
        <v>251</v>
      </c>
      <c r="J1" s="32" t="s">
        <v>250</v>
      </c>
      <c r="K1" s="32" t="s">
        <v>268</v>
      </c>
      <c r="L1" s="32" t="s">
        <v>269</v>
      </c>
      <c r="M1" s="32" t="s">
        <v>270</v>
      </c>
      <c r="N1" s="45" t="s">
        <v>2</v>
      </c>
    </row>
    <row r="2" spans="1:14" ht="30" x14ac:dyDescent="0.25">
      <c r="A2" s="16">
        <v>1</v>
      </c>
      <c r="B2" s="16" t="s">
        <v>273</v>
      </c>
      <c r="C2" s="65" t="s">
        <v>274</v>
      </c>
      <c r="D2" s="47" t="s">
        <v>166</v>
      </c>
      <c r="E2" s="67" t="s">
        <v>65</v>
      </c>
      <c r="F2" s="61" t="s">
        <v>279</v>
      </c>
      <c r="G2" s="16">
        <v>3</v>
      </c>
      <c r="H2" s="16" t="str">
        <f>IF(AND(G:G&lt;=12,G:G&gt;6),"Medium",IF(AND(G:G&lt;=6,G:G&lt;&gt;""),"Simple",IF(G:G&gt;=15,"Complex",IF(G:G="","NA"))))</f>
        <v>Simple</v>
      </c>
      <c r="I2" s="16">
        <f t="shared" ref="I2:I33" si="0">ROUND(IF(H:H="Simple",8/3,IF(H:H="Medium",8/2,IF(H:H="Complex",8))),0)</f>
        <v>3</v>
      </c>
      <c r="K2" s="1"/>
      <c r="L2" s="1"/>
      <c r="M2" s="1"/>
      <c r="N2" s="16"/>
    </row>
    <row r="3" spans="1:14" ht="30" x14ac:dyDescent="0.25">
      <c r="A3" s="16">
        <v>1</v>
      </c>
      <c r="B3" s="16" t="s">
        <v>273</v>
      </c>
      <c r="C3" s="65" t="s">
        <v>274</v>
      </c>
      <c r="D3" s="47" t="s">
        <v>167</v>
      </c>
      <c r="E3" s="67" t="s">
        <v>24</v>
      </c>
      <c r="F3" s="61" t="s">
        <v>280</v>
      </c>
      <c r="G3" s="16">
        <v>3</v>
      </c>
      <c r="H3" s="16" t="str">
        <f>IF(AND(G:G&lt;=12,G:G&gt;6),"Medium",IF(AND(G:G&lt;=6,G:G&lt;&gt;""),"Simple",IF(G:G&gt;=15,"Complex",IF(G:G="","NA"))))</f>
        <v>Simple</v>
      </c>
      <c r="I3" s="16">
        <f t="shared" si="0"/>
        <v>3</v>
      </c>
      <c r="K3" s="1"/>
      <c r="L3" s="1"/>
      <c r="M3" s="1"/>
      <c r="N3" s="16"/>
    </row>
    <row r="4" spans="1:14" ht="30" x14ac:dyDescent="0.25">
      <c r="A4" s="16">
        <v>1</v>
      </c>
      <c r="B4" s="16" t="s">
        <v>275</v>
      </c>
      <c r="C4" s="65" t="s">
        <v>276</v>
      </c>
      <c r="D4" s="47" t="s">
        <v>168</v>
      </c>
      <c r="E4" s="67" t="s">
        <v>24</v>
      </c>
      <c r="F4" s="61" t="s">
        <v>281</v>
      </c>
      <c r="G4" s="16">
        <v>6</v>
      </c>
      <c r="H4" s="16" t="s">
        <v>248</v>
      </c>
      <c r="I4" s="16">
        <f t="shared" si="0"/>
        <v>4</v>
      </c>
      <c r="K4" s="1"/>
      <c r="L4" s="1"/>
      <c r="M4" s="1"/>
      <c r="N4" s="16"/>
    </row>
    <row r="5" spans="1:14" ht="75" x14ac:dyDescent="0.25">
      <c r="A5" s="16">
        <v>1</v>
      </c>
      <c r="B5" s="16" t="s">
        <v>277</v>
      </c>
      <c r="C5" s="65" t="s">
        <v>278</v>
      </c>
      <c r="D5" s="47" t="s">
        <v>169</v>
      </c>
      <c r="E5" s="67" t="s">
        <v>498</v>
      </c>
      <c r="F5" s="61" t="s">
        <v>282</v>
      </c>
      <c r="G5" s="16">
        <v>10</v>
      </c>
      <c r="H5" s="16" t="s">
        <v>249</v>
      </c>
      <c r="I5" s="16">
        <f t="shared" si="0"/>
        <v>8</v>
      </c>
      <c r="K5" s="1"/>
      <c r="L5" s="1"/>
      <c r="M5" s="1"/>
      <c r="N5" s="65" t="s">
        <v>283</v>
      </c>
    </row>
    <row r="6" spans="1:14" ht="75" x14ac:dyDescent="0.25">
      <c r="A6" s="16">
        <v>1</v>
      </c>
      <c r="B6" s="16" t="s">
        <v>284</v>
      </c>
      <c r="C6" s="65" t="s">
        <v>285</v>
      </c>
      <c r="D6" s="47" t="s">
        <v>164</v>
      </c>
      <c r="E6" s="67" t="s">
        <v>24</v>
      </c>
      <c r="F6" s="61" t="s">
        <v>286</v>
      </c>
      <c r="G6" s="16">
        <v>6</v>
      </c>
      <c r="H6" s="16" t="s">
        <v>248</v>
      </c>
      <c r="I6" s="16">
        <f t="shared" si="0"/>
        <v>4</v>
      </c>
      <c r="K6" s="1"/>
      <c r="L6" s="1"/>
      <c r="M6" s="1"/>
      <c r="N6" s="65" t="s">
        <v>488</v>
      </c>
    </row>
    <row r="7" spans="1:14" ht="30" x14ac:dyDescent="0.25">
      <c r="A7" s="16">
        <v>1</v>
      </c>
      <c r="B7" s="16" t="s">
        <v>284</v>
      </c>
      <c r="C7" s="65" t="s">
        <v>287</v>
      </c>
      <c r="D7" s="52" t="s">
        <v>170</v>
      </c>
      <c r="E7" s="67" t="s">
        <v>24</v>
      </c>
      <c r="F7" s="61" t="s">
        <v>288</v>
      </c>
      <c r="G7" s="16">
        <v>2</v>
      </c>
      <c r="H7" s="16" t="s">
        <v>248</v>
      </c>
      <c r="I7" s="16">
        <f t="shared" si="0"/>
        <v>4</v>
      </c>
      <c r="K7" s="1"/>
      <c r="L7" s="1"/>
      <c r="M7" s="1"/>
      <c r="N7" s="16"/>
    </row>
    <row r="8" spans="1:14" ht="30" x14ac:dyDescent="0.25">
      <c r="A8" s="16">
        <v>1</v>
      </c>
      <c r="B8" s="16" t="s">
        <v>284</v>
      </c>
      <c r="C8" s="65" t="s">
        <v>289</v>
      </c>
      <c r="D8" s="53" t="s">
        <v>171</v>
      </c>
      <c r="E8" s="67" t="s">
        <v>24</v>
      </c>
      <c r="F8" s="61" t="s">
        <v>290</v>
      </c>
      <c r="G8" s="16">
        <v>3</v>
      </c>
      <c r="H8" s="16" t="s">
        <v>248</v>
      </c>
      <c r="I8" s="16">
        <f t="shared" si="0"/>
        <v>4</v>
      </c>
      <c r="K8" s="1"/>
      <c r="L8" s="1"/>
      <c r="M8" s="1"/>
      <c r="N8" s="16"/>
    </row>
    <row r="9" spans="1:14" ht="30" x14ac:dyDescent="0.25">
      <c r="A9" s="16">
        <v>1</v>
      </c>
      <c r="B9" s="16" t="s">
        <v>284</v>
      </c>
      <c r="C9" s="65" t="s">
        <v>291</v>
      </c>
      <c r="D9" s="53" t="s">
        <v>178</v>
      </c>
      <c r="E9" s="67" t="s">
        <v>24</v>
      </c>
      <c r="F9" s="61" t="s">
        <v>292</v>
      </c>
      <c r="G9" s="16">
        <v>3</v>
      </c>
      <c r="H9" s="16" t="s">
        <v>248</v>
      </c>
      <c r="I9" s="16">
        <f t="shared" si="0"/>
        <v>4</v>
      </c>
      <c r="K9" s="1"/>
      <c r="L9" s="1"/>
      <c r="M9" s="1"/>
      <c r="N9" s="16"/>
    </row>
    <row r="10" spans="1:14" ht="45" x14ac:dyDescent="0.25">
      <c r="A10" s="16">
        <v>1</v>
      </c>
      <c r="B10" s="16" t="s">
        <v>284</v>
      </c>
      <c r="C10" s="65" t="s">
        <v>293</v>
      </c>
      <c r="D10" s="53" t="s">
        <v>179</v>
      </c>
      <c r="E10" s="67" t="s">
        <v>24</v>
      </c>
      <c r="F10" s="61" t="s">
        <v>294</v>
      </c>
      <c r="G10" s="16">
        <v>11</v>
      </c>
      <c r="H10" s="16" t="s">
        <v>249</v>
      </c>
      <c r="I10" s="16">
        <f t="shared" si="0"/>
        <v>8</v>
      </c>
      <c r="K10" s="1"/>
      <c r="L10" s="1"/>
      <c r="M10" s="1"/>
      <c r="N10" s="16"/>
    </row>
    <row r="11" spans="1:14" ht="30" x14ac:dyDescent="0.25">
      <c r="A11" s="16">
        <v>1</v>
      </c>
      <c r="B11" s="16" t="s">
        <v>297</v>
      </c>
      <c r="C11" s="65" t="s">
        <v>298</v>
      </c>
      <c r="D11" s="53" t="s">
        <v>180</v>
      </c>
      <c r="E11" s="67" t="s">
        <v>65</v>
      </c>
      <c r="F11" s="61" t="s">
        <v>299</v>
      </c>
      <c r="G11" s="16">
        <v>5</v>
      </c>
      <c r="H11" s="16" t="s">
        <v>248</v>
      </c>
      <c r="I11" s="16">
        <f t="shared" si="0"/>
        <v>4</v>
      </c>
      <c r="K11" s="1"/>
      <c r="L11" s="1"/>
      <c r="M11" s="1"/>
      <c r="N11" s="16"/>
    </row>
    <row r="12" spans="1:14" ht="30" x14ac:dyDescent="0.25">
      <c r="A12" s="16">
        <v>1</v>
      </c>
      <c r="B12" s="16" t="s">
        <v>297</v>
      </c>
      <c r="C12" s="65" t="s">
        <v>300</v>
      </c>
      <c r="D12" s="53" t="s">
        <v>181</v>
      </c>
      <c r="E12" s="67" t="s">
        <v>65</v>
      </c>
      <c r="F12" s="61" t="s">
        <v>301</v>
      </c>
      <c r="G12" s="16">
        <v>5</v>
      </c>
      <c r="H12" s="16" t="s">
        <v>248</v>
      </c>
      <c r="I12" s="16">
        <f t="shared" si="0"/>
        <v>4</v>
      </c>
      <c r="K12" s="1"/>
      <c r="L12" s="1"/>
      <c r="M12" s="1"/>
      <c r="N12" s="16"/>
    </row>
    <row r="13" spans="1:14" ht="30" x14ac:dyDescent="0.25">
      <c r="A13" s="16">
        <v>1</v>
      </c>
      <c r="B13" s="16" t="s">
        <v>305</v>
      </c>
      <c r="C13" s="65" t="s">
        <v>306</v>
      </c>
      <c r="D13" s="53" t="s">
        <v>183</v>
      </c>
      <c r="E13" s="67" t="s">
        <v>24</v>
      </c>
      <c r="F13" s="61" t="s">
        <v>307</v>
      </c>
      <c r="G13" s="16">
        <v>4</v>
      </c>
      <c r="H13" s="16" t="s">
        <v>248</v>
      </c>
      <c r="I13" s="16">
        <f t="shared" si="0"/>
        <v>4</v>
      </c>
      <c r="K13" s="1"/>
      <c r="L13" s="1"/>
      <c r="M13" s="1"/>
      <c r="N13" s="16"/>
    </row>
    <row r="14" spans="1:14" ht="30" x14ac:dyDescent="0.25">
      <c r="A14" s="16">
        <v>1</v>
      </c>
      <c r="B14" s="16" t="s">
        <v>305</v>
      </c>
      <c r="C14" s="65" t="s">
        <v>308</v>
      </c>
      <c r="D14" s="53" t="s">
        <v>184</v>
      </c>
      <c r="E14" s="67" t="s">
        <v>24</v>
      </c>
      <c r="F14" s="61" t="s">
        <v>309</v>
      </c>
      <c r="G14" s="16">
        <v>5</v>
      </c>
      <c r="H14" s="16" t="s">
        <v>248</v>
      </c>
      <c r="I14" s="16">
        <f t="shared" si="0"/>
        <v>4</v>
      </c>
      <c r="K14" s="1"/>
      <c r="L14" s="1"/>
      <c r="M14" s="1"/>
      <c r="N14" s="16"/>
    </row>
    <row r="15" spans="1:14" ht="30" x14ac:dyDescent="0.25">
      <c r="A15" s="16">
        <v>1</v>
      </c>
      <c r="B15" s="16" t="s">
        <v>305</v>
      </c>
      <c r="C15" s="65" t="s">
        <v>310</v>
      </c>
      <c r="D15" s="53" t="s">
        <v>185</v>
      </c>
      <c r="E15" s="67" t="s">
        <v>24</v>
      </c>
      <c r="F15" s="61" t="s">
        <v>311</v>
      </c>
      <c r="G15" s="16">
        <v>5</v>
      </c>
      <c r="H15" s="16" t="s">
        <v>248</v>
      </c>
      <c r="I15" s="16">
        <f t="shared" si="0"/>
        <v>4</v>
      </c>
      <c r="K15" s="1"/>
      <c r="L15" s="1"/>
      <c r="M15" s="1"/>
      <c r="N15" s="16"/>
    </row>
    <row r="16" spans="1:14" ht="30" x14ac:dyDescent="0.25">
      <c r="A16" s="16">
        <v>1</v>
      </c>
      <c r="B16" s="16" t="s">
        <v>305</v>
      </c>
      <c r="C16" s="65" t="s">
        <v>312</v>
      </c>
      <c r="D16" s="53" t="s">
        <v>186</v>
      </c>
      <c r="E16" s="67" t="s">
        <v>24</v>
      </c>
      <c r="F16" s="61" t="s">
        <v>313</v>
      </c>
      <c r="G16" s="16">
        <v>5</v>
      </c>
      <c r="H16" s="16" t="s">
        <v>248</v>
      </c>
      <c r="I16" s="16">
        <f t="shared" si="0"/>
        <v>4</v>
      </c>
      <c r="K16" s="1"/>
      <c r="L16" s="1"/>
      <c r="M16" s="1"/>
      <c r="N16" s="16"/>
    </row>
    <row r="17" spans="1:14" ht="30" x14ac:dyDescent="0.25">
      <c r="A17" s="16">
        <v>1</v>
      </c>
      <c r="B17" s="16" t="s">
        <v>305</v>
      </c>
      <c r="C17" s="65" t="s">
        <v>314</v>
      </c>
      <c r="D17" s="53" t="s">
        <v>187</v>
      </c>
      <c r="E17" s="67" t="s">
        <v>24</v>
      </c>
      <c r="F17" s="61" t="s">
        <v>315</v>
      </c>
      <c r="G17" s="16">
        <v>14</v>
      </c>
      <c r="H17" s="16" t="s">
        <v>249</v>
      </c>
      <c r="I17" s="16">
        <f t="shared" si="0"/>
        <v>8</v>
      </c>
      <c r="K17" s="1"/>
      <c r="L17" s="1"/>
      <c r="M17" s="1"/>
      <c r="N17" s="16"/>
    </row>
    <row r="18" spans="1:14" ht="60" x14ac:dyDescent="0.25">
      <c r="A18" s="16">
        <v>1</v>
      </c>
      <c r="B18" s="16" t="s">
        <v>305</v>
      </c>
      <c r="C18" s="65" t="s">
        <v>316</v>
      </c>
      <c r="D18" s="53" t="s">
        <v>166</v>
      </c>
      <c r="E18" s="67" t="s">
        <v>498</v>
      </c>
      <c r="F18" s="61" t="s">
        <v>318</v>
      </c>
      <c r="G18" s="16">
        <v>3</v>
      </c>
      <c r="H18" s="16" t="s">
        <v>247</v>
      </c>
      <c r="I18" s="16">
        <f t="shared" si="0"/>
        <v>3</v>
      </c>
      <c r="K18" s="1"/>
      <c r="L18" s="1"/>
      <c r="M18" s="1"/>
      <c r="N18" s="65" t="s">
        <v>320</v>
      </c>
    </row>
    <row r="19" spans="1:14" ht="60" x14ac:dyDescent="0.25">
      <c r="A19" s="16">
        <v>1</v>
      </c>
      <c r="B19" s="16" t="s">
        <v>305</v>
      </c>
      <c r="C19" s="65" t="s">
        <v>317</v>
      </c>
      <c r="D19" s="53" t="s">
        <v>188</v>
      </c>
      <c r="E19" s="67" t="s">
        <v>498</v>
      </c>
      <c r="F19" s="61" t="s">
        <v>319</v>
      </c>
      <c r="G19" s="16">
        <v>3</v>
      </c>
      <c r="H19" s="16" t="s">
        <v>247</v>
      </c>
      <c r="I19" s="16">
        <f t="shared" si="0"/>
        <v>3</v>
      </c>
      <c r="K19" s="1"/>
      <c r="L19" s="1"/>
      <c r="M19" s="1"/>
      <c r="N19" s="65" t="s">
        <v>320</v>
      </c>
    </row>
    <row r="20" spans="1:14" ht="60" x14ac:dyDescent="0.25">
      <c r="A20" s="16">
        <v>1</v>
      </c>
      <c r="B20" s="16" t="s">
        <v>321</v>
      </c>
      <c r="C20" s="65" t="s">
        <v>322</v>
      </c>
      <c r="D20" s="53" t="s">
        <v>172</v>
      </c>
      <c r="E20" s="67" t="s">
        <v>498</v>
      </c>
      <c r="F20" s="61" t="s">
        <v>323</v>
      </c>
      <c r="G20" s="16">
        <v>4</v>
      </c>
      <c r="H20" s="16" t="s">
        <v>248</v>
      </c>
      <c r="I20" s="16">
        <f t="shared" si="0"/>
        <v>4</v>
      </c>
      <c r="K20" s="1"/>
      <c r="L20" s="1"/>
      <c r="M20" s="1"/>
      <c r="N20" s="65" t="s">
        <v>320</v>
      </c>
    </row>
    <row r="21" spans="1:14" ht="60" x14ac:dyDescent="0.25">
      <c r="A21" s="16">
        <v>1</v>
      </c>
      <c r="B21" s="16" t="s">
        <v>321</v>
      </c>
      <c r="C21" s="65" t="s">
        <v>317</v>
      </c>
      <c r="D21" s="53" t="s">
        <v>170</v>
      </c>
      <c r="E21" s="67" t="s">
        <v>498</v>
      </c>
      <c r="F21" s="61" t="s">
        <v>324</v>
      </c>
      <c r="G21" s="16">
        <v>4</v>
      </c>
      <c r="H21" s="16" t="s">
        <v>248</v>
      </c>
      <c r="I21" s="16">
        <f t="shared" si="0"/>
        <v>4</v>
      </c>
      <c r="K21" s="1"/>
      <c r="L21" s="1"/>
      <c r="M21" s="1"/>
      <c r="N21" s="65" t="s">
        <v>332</v>
      </c>
    </row>
    <row r="22" spans="1:14" ht="30" x14ac:dyDescent="0.25">
      <c r="A22" s="16">
        <v>1</v>
      </c>
      <c r="B22" s="16" t="s">
        <v>295</v>
      </c>
      <c r="C22" s="65" t="s">
        <v>296</v>
      </c>
      <c r="D22" s="53" t="s">
        <v>173</v>
      </c>
      <c r="E22" s="68" t="s">
        <v>24</v>
      </c>
      <c r="F22" s="61" t="s">
        <v>325</v>
      </c>
      <c r="G22" s="16">
        <v>7</v>
      </c>
      <c r="H22" s="16" t="s">
        <v>248</v>
      </c>
      <c r="I22" s="16">
        <f t="shared" si="0"/>
        <v>4</v>
      </c>
      <c r="K22" s="1"/>
      <c r="L22" s="1"/>
      <c r="M22" s="1"/>
      <c r="N22" s="16"/>
    </row>
    <row r="23" spans="1:14" ht="45" x14ac:dyDescent="0.25">
      <c r="A23" s="16">
        <v>1</v>
      </c>
      <c r="B23" s="16" t="s">
        <v>295</v>
      </c>
      <c r="C23" s="65" t="s">
        <v>317</v>
      </c>
      <c r="D23" s="53" t="s">
        <v>174</v>
      </c>
      <c r="E23" s="69" t="s">
        <v>497</v>
      </c>
      <c r="F23" s="61" t="s">
        <v>326</v>
      </c>
      <c r="G23" s="16">
        <v>3</v>
      </c>
      <c r="H23" s="16" t="s">
        <v>248</v>
      </c>
      <c r="I23" s="16">
        <f t="shared" si="0"/>
        <v>4</v>
      </c>
      <c r="K23" s="1"/>
      <c r="L23" s="1"/>
      <c r="M23" s="1"/>
      <c r="N23" s="16"/>
    </row>
    <row r="24" spans="1:14" ht="45" x14ac:dyDescent="0.25">
      <c r="A24" s="16">
        <v>1</v>
      </c>
      <c r="B24" s="16" t="s">
        <v>295</v>
      </c>
      <c r="C24" s="65" t="s">
        <v>327</v>
      </c>
      <c r="D24" s="54" t="s">
        <v>189</v>
      </c>
      <c r="E24" s="69" t="s">
        <v>497</v>
      </c>
      <c r="F24" s="61" t="s">
        <v>328</v>
      </c>
      <c r="G24" s="16">
        <v>3</v>
      </c>
      <c r="H24" s="16" t="s">
        <v>248</v>
      </c>
      <c r="I24" s="16">
        <f t="shared" si="0"/>
        <v>4</v>
      </c>
      <c r="K24" s="1"/>
      <c r="L24" s="1"/>
      <c r="M24" s="1"/>
      <c r="N24" s="16"/>
    </row>
    <row r="25" spans="1:14" ht="45" x14ac:dyDescent="0.25">
      <c r="A25" s="16">
        <v>1</v>
      </c>
      <c r="B25" s="16" t="s">
        <v>295</v>
      </c>
      <c r="C25" s="65" t="s">
        <v>329</v>
      </c>
      <c r="D25" s="53" t="s">
        <v>172</v>
      </c>
      <c r="E25" s="68" t="s">
        <v>24</v>
      </c>
      <c r="F25" s="61" t="s">
        <v>330</v>
      </c>
      <c r="G25" s="16">
        <v>9</v>
      </c>
      <c r="H25" s="16" t="s">
        <v>249</v>
      </c>
      <c r="I25" s="16">
        <f t="shared" si="0"/>
        <v>8</v>
      </c>
      <c r="K25" s="1"/>
      <c r="L25" s="1"/>
      <c r="M25" s="1"/>
      <c r="N25" s="16"/>
    </row>
    <row r="26" spans="1:14" ht="45" x14ac:dyDescent="0.25">
      <c r="A26" s="16">
        <v>1</v>
      </c>
      <c r="B26" s="16" t="s">
        <v>295</v>
      </c>
      <c r="C26" s="65" t="s">
        <v>293</v>
      </c>
      <c r="D26" s="53" t="s">
        <v>173</v>
      </c>
      <c r="E26" s="68" t="s">
        <v>24</v>
      </c>
      <c r="F26" s="61" t="s">
        <v>331</v>
      </c>
      <c r="G26" s="16">
        <v>11</v>
      </c>
      <c r="H26" s="16" t="s">
        <v>249</v>
      </c>
      <c r="I26" s="16">
        <f t="shared" si="0"/>
        <v>8</v>
      </c>
      <c r="K26" s="1"/>
      <c r="L26" s="1"/>
      <c r="M26" s="1"/>
      <c r="N26" s="16"/>
    </row>
    <row r="27" spans="1:14" ht="30" x14ac:dyDescent="0.25">
      <c r="A27" s="16">
        <v>1</v>
      </c>
      <c r="B27" s="16" t="s">
        <v>297</v>
      </c>
      <c r="C27" s="65" t="s">
        <v>298</v>
      </c>
      <c r="D27" s="53" t="s">
        <v>174</v>
      </c>
      <c r="E27" s="67" t="s">
        <v>65</v>
      </c>
      <c r="F27" s="61" t="s">
        <v>299</v>
      </c>
      <c r="G27" s="16">
        <v>5</v>
      </c>
      <c r="H27" s="16" t="s">
        <v>248</v>
      </c>
      <c r="I27" s="16">
        <f t="shared" si="0"/>
        <v>4</v>
      </c>
      <c r="K27" s="1"/>
      <c r="L27" s="1"/>
      <c r="M27" s="1"/>
      <c r="N27" s="16"/>
    </row>
    <row r="28" spans="1:14" ht="30" x14ac:dyDescent="0.25">
      <c r="A28" s="16">
        <v>1</v>
      </c>
      <c r="B28" s="16" t="s">
        <v>297</v>
      </c>
      <c r="C28" s="65" t="s">
        <v>300</v>
      </c>
      <c r="D28" s="53" t="s">
        <v>175</v>
      </c>
      <c r="E28" s="67" t="s">
        <v>65</v>
      </c>
      <c r="F28" s="61" t="s">
        <v>301</v>
      </c>
      <c r="G28" s="16">
        <v>5</v>
      </c>
      <c r="H28" s="16" t="s">
        <v>248</v>
      </c>
      <c r="I28" s="16">
        <f t="shared" si="0"/>
        <v>4</v>
      </c>
      <c r="K28" s="1"/>
      <c r="L28" s="1"/>
      <c r="M28" s="1"/>
      <c r="N28" s="16"/>
    </row>
    <row r="29" spans="1:14" ht="45" x14ac:dyDescent="0.25">
      <c r="A29" s="16">
        <v>1</v>
      </c>
      <c r="B29" s="16" t="s">
        <v>297</v>
      </c>
      <c r="C29" s="65" t="s">
        <v>293</v>
      </c>
      <c r="D29" s="53" t="s">
        <v>176</v>
      </c>
      <c r="E29" s="67" t="s">
        <v>24</v>
      </c>
      <c r="F29" s="61" t="s">
        <v>302</v>
      </c>
      <c r="G29" s="16">
        <v>11</v>
      </c>
      <c r="H29" s="16" t="s">
        <v>249</v>
      </c>
      <c r="I29" s="16">
        <f t="shared" si="0"/>
        <v>8</v>
      </c>
      <c r="K29" s="1"/>
      <c r="L29" s="1"/>
      <c r="M29" s="1"/>
      <c r="N29" s="16"/>
    </row>
    <row r="30" spans="1:14" ht="45" x14ac:dyDescent="0.25">
      <c r="A30" s="16">
        <v>1</v>
      </c>
      <c r="B30" s="16" t="s">
        <v>297</v>
      </c>
      <c r="C30" s="65" t="s">
        <v>303</v>
      </c>
      <c r="D30" s="54" t="s">
        <v>190</v>
      </c>
      <c r="E30" s="67" t="s">
        <v>24</v>
      </c>
      <c r="F30" s="61" t="s">
        <v>304</v>
      </c>
      <c r="G30" s="16">
        <v>8</v>
      </c>
      <c r="H30" s="16" t="s">
        <v>248</v>
      </c>
      <c r="I30" s="16">
        <f t="shared" si="0"/>
        <v>4</v>
      </c>
      <c r="K30" s="1"/>
      <c r="L30" s="1"/>
      <c r="M30" s="1"/>
      <c r="N30" s="16"/>
    </row>
    <row r="31" spans="1:14" ht="60" x14ac:dyDescent="0.25">
      <c r="A31" s="16">
        <v>1</v>
      </c>
      <c r="B31" s="16" t="s">
        <v>321</v>
      </c>
      <c r="C31" s="65" t="s">
        <v>322</v>
      </c>
      <c r="D31" s="53" t="s">
        <v>193</v>
      </c>
      <c r="E31" s="67" t="s">
        <v>498</v>
      </c>
      <c r="F31" s="61" t="s">
        <v>323</v>
      </c>
      <c r="G31" s="16">
        <v>4</v>
      </c>
      <c r="H31" s="16" t="s">
        <v>248</v>
      </c>
      <c r="I31" s="16">
        <f t="shared" si="0"/>
        <v>4</v>
      </c>
      <c r="K31" s="1"/>
      <c r="L31" s="1"/>
      <c r="M31" s="1"/>
      <c r="N31" s="65" t="s">
        <v>332</v>
      </c>
    </row>
    <row r="32" spans="1:14" ht="60" x14ac:dyDescent="0.25">
      <c r="A32" s="16">
        <v>1</v>
      </c>
      <c r="B32" s="16" t="s">
        <v>321</v>
      </c>
      <c r="C32" s="65" t="s">
        <v>317</v>
      </c>
      <c r="D32" s="53" t="s">
        <v>194</v>
      </c>
      <c r="E32" s="67" t="s">
        <v>498</v>
      </c>
      <c r="F32" s="61" t="s">
        <v>324</v>
      </c>
      <c r="G32" s="16">
        <v>4</v>
      </c>
      <c r="H32" s="16" t="s">
        <v>248</v>
      </c>
      <c r="I32" s="16">
        <f t="shared" si="0"/>
        <v>4</v>
      </c>
      <c r="K32" s="1"/>
      <c r="L32" s="1"/>
      <c r="M32" s="1"/>
      <c r="N32" s="65" t="s">
        <v>332</v>
      </c>
    </row>
    <row r="33" spans="1:14" ht="45" x14ac:dyDescent="0.25">
      <c r="A33" s="16">
        <v>1</v>
      </c>
      <c r="B33" s="16" t="s">
        <v>333</v>
      </c>
      <c r="C33" s="65" t="s">
        <v>334</v>
      </c>
      <c r="D33" s="53" t="s">
        <v>195</v>
      </c>
      <c r="E33" s="67" t="s">
        <v>24</v>
      </c>
      <c r="F33" s="61" t="s">
        <v>335</v>
      </c>
      <c r="G33" s="16">
        <v>5</v>
      </c>
      <c r="H33" s="16" t="s">
        <v>248</v>
      </c>
      <c r="I33" s="16">
        <f t="shared" si="0"/>
        <v>4</v>
      </c>
      <c r="K33" s="1"/>
      <c r="L33" s="1"/>
      <c r="M33" s="1"/>
      <c r="N33" s="16"/>
    </row>
    <row r="34" spans="1:14" ht="30" x14ac:dyDescent="0.25">
      <c r="A34" s="16">
        <v>1</v>
      </c>
      <c r="B34" s="16" t="s">
        <v>337</v>
      </c>
      <c r="C34" s="65" t="s">
        <v>336</v>
      </c>
      <c r="D34" s="54" t="s">
        <v>196</v>
      </c>
      <c r="E34" s="67" t="s">
        <v>65</v>
      </c>
      <c r="F34" s="61" t="s">
        <v>338</v>
      </c>
      <c r="G34" s="16">
        <v>6</v>
      </c>
      <c r="H34" s="16" t="s">
        <v>248</v>
      </c>
      <c r="I34" s="16">
        <f t="shared" ref="I34:I65" si="1">ROUND(IF(H:H="Simple",8/3,IF(H:H="Medium",8/2,IF(H:H="Complex",8))),0)</f>
        <v>4</v>
      </c>
      <c r="K34" s="1"/>
      <c r="L34" s="1"/>
      <c r="M34" s="1"/>
      <c r="N34" s="1"/>
    </row>
    <row r="35" spans="1:14" ht="60" x14ac:dyDescent="0.25">
      <c r="A35" s="16">
        <v>1</v>
      </c>
      <c r="B35" s="16" t="s">
        <v>337</v>
      </c>
      <c r="C35" s="65" t="s">
        <v>339</v>
      </c>
      <c r="D35" s="54" t="s">
        <v>182</v>
      </c>
      <c r="E35" s="67" t="s">
        <v>498</v>
      </c>
      <c r="F35" s="61" t="s">
        <v>340</v>
      </c>
      <c r="G35" s="16">
        <v>7</v>
      </c>
      <c r="H35" s="16" t="s">
        <v>248</v>
      </c>
      <c r="I35" s="16">
        <f t="shared" si="1"/>
        <v>4</v>
      </c>
      <c r="K35" s="1"/>
      <c r="L35" s="1"/>
      <c r="M35" s="1"/>
      <c r="N35" s="65" t="s">
        <v>332</v>
      </c>
    </row>
    <row r="36" spans="1:14" ht="60" x14ac:dyDescent="0.25">
      <c r="A36" s="16">
        <v>1</v>
      </c>
      <c r="B36" s="16" t="s">
        <v>337</v>
      </c>
      <c r="C36" s="65" t="s">
        <v>341</v>
      </c>
      <c r="D36" s="54" t="s">
        <v>183</v>
      </c>
      <c r="E36" s="67" t="s">
        <v>498</v>
      </c>
      <c r="F36" s="61" t="s">
        <v>342</v>
      </c>
      <c r="G36" s="16">
        <v>7</v>
      </c>
      <c r="H36" s="16" t="s">
        <v>248</v>
      </c>
      <c r="I36" s="16">
        <f t="shared" si="1"/>
        <v>4</v>
      </c>
      <c r="K36" s="1"/>
      <c r="L36" s="1"/>
      <c r="M36" s="1"/>
      <c r="N36" s="65" t="s">
        <v>332</v>
      </c>
    </row>
    <row r="37" spans="1:14" ht="45" x14ac:dyDescent="0.25">
      <c r="A37" s="16">
        <v>1</v>
      </c>
      <c r="B37" s="16" t="s">
        <v>343</v>
      </c>
      <c r="C37" s="65" t="s">
        <v>344</v>
      </c>
      <c r="D37" s="54" t="s">
        <v>197</v>
      </c>
      <c r="E37" s="67" t="s">
        <v>65</v>
      </c>
      <c r="F37" s="61" t="s">
        <v>345</v>
      </c>
      <c r="G37" s="16">
        <v>8</v>
      </c>
      <c r="H37" s="16" t="s">
        <v>248</v>
      </c>
      <c r="I37" s="16">
        <f t="shared" si="1"/>
        <v>4</v>
      </c>
      <c r="K37" s="1"/>
      <c r="L37" s="1"/>
      <c r="M37" s="1"/>
      <c r="N37" s="1"/>
    </row>
    <row r="38" spans="1:14" ht="45" x14ac:dyDescent="0.25">
      <c r="A38" s="16">
        <v>1</v>
      </c>
      <c r="B38" s="16" t="s">
        <v>347</v>
      </c>
      <c r="C38" s="65" t="s">
        <v>346</v>
      </c>
      <c r="D38" s="54" t="s">
        <v>185</v>
      </c>
      <c r="E38" s="67" t="s">
        <v>24</v>
      </c>
      <c r="F38" s="61" t="s">
        <v>348</v>
      </c>
      <c r="G38" s="16">
        <v>5</v>
      </c>
      <c r="H38" s="16" t="s">
        <v>248</v>
      </c>
      <c r="I38" s="16">
        <f t="shared" si="1"/>
        <v>4</v>
      </c>
      <c r="K38" s="1"/>
      <c r="L38" s="1"/>
      <c r="M38" s="1"/>
      <c r="N38" s="1"/>
    </row>
    <row r="39" spans="1:14" ht="30" x14ac:dyDescent="0.25">
      <c r="A39" s="16">
        <v>1</v>
      </c>
      <c r="B39" s="16" t="s">
        <v>347</v>
      </c>
      <c r="C39" s="65" t="s">
        <v>349</v>
      </c>
      <c r="D39" s="54" t="s">
        <v>186</v>
      </c>
      <c r="E39" s="67" t="s">
        <v>24</v>
      </c>
      <c r="F39" s="61" t="s">
        <v>350</v>
      </c>
      <c r="G39" s="16">
        <v>5</v>
      </c>
      <c r="H39" s="16" t="s">
        <v>248</v>
      </c>
      <c r="I39" s="16">
        <f t="shared" si="1"/>
        <v>4</v>
      </c>
      <c r="K39" s="1"/>
      <c r="L39" s="1"/>
      <c r="M39" s="1"/>
      <c r="N39" s="1"/>
    </row>
    <row r="40" spans="1:14" ht="30" x14ac:dyDescent="0.25">
      <c r="A40" s="16">
        <v>1</v>
      </c>
      <c r="B40" s="16" t="s">
        <v>347</v>
      </c>
      <c r="C40" s="65" t="s">
        <v>351</v>
      </c>
      <c r="D40" s="54" t="s">
        <v>187</v>
      </c>
      <c r="E40" s="67" t="s">
        <v>65</v>
      </c>
      <c r="F40" s="61" t="s">
        <v>352</v>
      </c>
      <c r="G40" s="16">
        <v>6</v>
      </c>
      <c r="H40" s="16" t="s">
        <v>248</v>
      </c>
      <c r="I40" s="16">
        <f t="shared" si="1"/>
        <v>4</v>
      </c>
      <c r="K40" s="1"/>
      <c r="L40" s="1"/>
      <c r="M40" s="1"/>
      <c r="N40" s="1"/>
    </row>
    <row r="41" spans="1:14" ht="105" x14ac:dyDescent="0.25">
      <c r="A41" s="16">
        <v>1</v>
      </c>
      <c r="B41" s="16" t="s">
        <v>353</v>
      </c>
      <c r="C41" s="66" t="s">
        <v>354</v>
      </c>
      <c r="D41" s="54" t="s">
        <v>166</v>
      </c>
      <c r="E41" s="67" t="s">
        <v>24</v>
      </c>
      <c r="F41" s="61" t="s">
        <v>355</v>
      </c>
      <c r="G41" s="16">
        <v>6</v>
      </c>
      <c r="H41" s="16" t="s">
        <v>248</v>
      </c>
      <c r="I41" s="16">
        <f t="shared" si="1"/>
        <v>4</v>
      </c>
      <c r="K41" s="1"/>
      <c r="L41" s="1"/>
      <c r="M41" s="1"/>
      <c r="N41" s="1"/>
    </row>
    <row r="42" spans="1:14" ht="60" x14ac:dyDescent="0.25">
      <c r="A42" s="16">
        <v>1</v>
      </c>
      <c r="B42" s="16" t="s">
        <v>353</v>
      </c>
      <c r="C42" s="66" t="s">
        <v>356</v>
      </c>
      <c r="D42" s="54" t="s">
        <v>198</v>
      </c>
      <c r="E42" s="67" t="s">
        <v>24</v>
      </c>
      <c r="F42" s="61" t="s">
        <v>357</v>
      </c>
      <c r="G42" s="16">
        <v>5</v>
      </c>
      <c r="H42" s="16" t="s">
        <v>248</v>
      </c>
      <c r="I42" s="16">
        <f t="shared" si="1"/>
        <v>4</v>
      </c>
      <c r="K42" s="1"/>
      <c r="L42" s="1"/>
      <c r="M42" s="1"/>
      <c r="N42" s="65" t="s">
        <v>363</v>
      </c>
    </row>
    <row r="43" spans="1:14" ht="75" x14ac:dyDescent="0.25">
      <c r="A43" s="16">
        <v>1</v>
      </c>
      <c r="B43" s="16" t="s">
        <v>353</v>
      </c>
      <c r="C43" s="66" t="s">
        <v>358</v>
      </c>
      <c r="D43" s="54" t="s">
        <v>188</v>
      </c>
      <c r="E43" s="67" t="s">
        <v>498</v>
      </c>
      <c r="F43" s="61" t="s">
        <v>360</v>
      </c>
      <c r="G43" s="16">
        <v>6</v>
      </c>
      <c r="H43" s="16" t="s">
        <v>248</v>
      </c>
      <c r="I43" s="16">
        <f t="shared" si="1"/>
        <v>4</v>
      </c>
      <c r="K43" s="1"/>
      <c r="L43" s="1"/>
      <c r="M43" s="1"/>
      <c r="N43" s="65" t="s">
        <v>362</v>
      </c>
    </row>
    <row r="44" spans="1:14" ht="45" x14ac:dyDescent="0.25">
      <c r="A44" s="16">
        <v>1</v>
      </c>
      <c r="B44" s="16" t="s">
        <v>353</v>
      </c>
      <c r="C44" s="66" t="s">
        <v>359</v>
      </c>
      <c r="D44" s="54" t="s">
        <v>172</v>
      </c>
      <c r="E44" s="67" t="s">
        <v>498</v>
      </c>
      <c r="F44" s="61" t="s">
        <v>365</v>
      </c>
      <c r="G44" s="16">
        <v>6</v>
      </c>
      <c r="H44" s="16" t="s">
        <v>248</v>
      </c>
      <c r="I44" s="16">
        <f t="shared" si="1"/>
        <v>4</v>
      </c>
      <c r="K44" s="1"/>
      <c r="L44" s="1"/>
      <c r="M44" s="1"/>
      <c r="N44" s="65" t="s">
        <v>361</v>
      </c>
    </row>
    <row r="45" spans="1:14" ht="45" x14ac:dyDescent="0.25">
      <c r="A45" s="16">
        <v>1</v>
      </c>
      <c r="B45" s="16" t="s">
        <v>353</v>
      </c>
      <c r="C45" s="66" t="s">
        <v>364</v>
      </c>
      <c r="D45" s="54" t="s">
        <v>170</v>
      </c>
      <c r="E45" s="67" t="s">
        <v>24</v>
      </c>
      <c r="F45" s="61" t="s">
        <v>367</v>
      </c>
      <c r="G45" s="16">
        <v>6</v>
      </c>
      <c r="H45" s="16" t="s">
        <v>248</v>
      </c>
      <c r="I45" s="16">
        <f t="shared" si="1"/>
        <v>4</v>
      </c>
      <c r="K45" s="1"/>
      <c r="L45" s="1"/>
      <c r="M45" s="1"/>
      <c r="N45" s="16"/>
    </row>
    <row r="46" spans="1:14" ht="150" x14ac:dyDescent="0.25">
      <c r="A46" s="16">
        <v>1</v>
      </c>
      <c r="B46" s="16" t="s">
        <v>353</v>
      </c>
      <c r="C46" s="66" t="s">
        <v>366</v>
      </c>
      <c r="D46" s="53" t="s">
        <v>173</v>
      </c>
      <c r="E46" s="67" t="s">
        <v>24</v>
      </c>
      <c r="F46" s="61" t="s">
        <v>369</v>
      </c>
      <c r="G46" s="16">
        <v>5</v>
      </c>
      <c r="H46" s="16" t="s">
        <v>248</v>
      </c>
      <c r="I46" s="16">
        <f t="shared" si="1"/>
        <v>4</v>
      </c>
      <c r="K46" s="1"/>
      <c r="L46" s="1"/>
      <c r="M46" s="1"/>
      <c r="N46" s="16"/>
    </row>
    <row r="47" spans="1:14" ht="75" x14ac:dyDescent="0.25">
      <c r="A47" s="16">
        <v>1</v>
      </c>
      <c r="B47" s="16" t="s">
        <v>353</v>
      </c>
      <c r="C47" s="66" t="s">
        <v>368</v>
      </c>
      <c r="D47" s="53" t="s">
        <v>174</v>
      </c>
      <c r="E47" s="67" t="s">
        <v>498</v>
      </c>
      <c r="F47" s="61" t="s">
        <v>372</v>
      </c>
      <c r="G47" s="16">
        <v>7</v>
      </c>
      <c r="H47" s="16" t="s">
        <v>248</v>
      </c>
      <c r="I47" s="16">
        <f t="shared" si="1"/>
        <v>4</v>
      </c>
      <c r="K47" s="1"/>
      <c r="L47" s="1"/>
      <c r="M47" s="1"/>
      <c r="N47" s="65" t="s">
        <v>370</v>
      </c>
    </row>
    <row r="48" spans="1:14" ht="45" x14ac:dyDescent="0.25">
      <c r="A48" s="16">
        <v>1</v>
      </c>
      <c r="B48" s="16" t="s">
        <v>353</v>
      </c>
      <c r="C48" s="66" t="s">
        <v>371</v>
      </c>
      <c r="D48" s="53" t="s">
        <v>175</v>
      </c>
      <c r="E48" s="67" t="s">
        <v>24</v>
      </c>
      <c r="F48" s="61" t="s">
        <v>373</v>
      </c>
      <c r="G48" s="16">
        <v>6</v>
      </c>
      <c r="H48" s="16" t="s">
        <v>248</v>
      </c>
      <c r="I48" s="16">
        <f t="shared" si="1"/>
        <v>4</v>
      </c>
      <c r="K48" s="1"/>
      <c r="L48" s="1"/>
      <c r="M48" s="1"/>
      <c r="N48" s="16"/>
    </row>
    <row r="49" spans="1:14" ht="75" x14ac:dyDescent="0.25">
      <c r="A49" s="16">
        <v>1</v>
      </c>
      <c r="B49" s="16" t="s">
        <v>374</v>
      </c>
      <c r="C49" s="66" t="s">
        <v>375</v>
      </c>
      <c r="D49" s="54" t="s">
        <v>199</v>
      </c>
      <c r="E49" s="67" t="s">
        <v>65</v>
      </c>
      <c r="F49" s="61" t="s">
        <v>376</v>
      </c>
      <c r="G49" s="16">
        <v>4</v>
      </c>
      <c r="H49" s="16" t="s">
        <v>248</v>
      </c>
      <c r="I49" s="16">
        <f t="shared" si="1"/>
        <v>4</v>
      </c>
      <c r="K49" s="1"/>
      <c r="L49" s="1"/>
      <c r="M49" s="1"/>
      <c r="N49" s="16"/>
    </row>
    <row r="50" spans="1:14" ht="75" x14ac:dyDescent="0.25">
      <c r="A50" s="16">
        <v>1</v>
      </c>
      <c r="B50" s="16" t="s">
        <v>374</v>
      </c>
      <c r="C50" s="66" t="s">
        <v>377</v>
      </c>
      <c r="D50" s="54" t="s">
        <v>182</v>
      </c>
      <c r="E50" s="67" t="s">
        <v>65</v>
      </c>
      <c r="F50" s="61" t="s">
        <v>378</v>
      </c>
      <c r="G50" s="16">
        <v>3</v>
      </c>
      <c r="H50" s="16" t="s">
        <v>248</v>
      </c>
      <c r="I50" s="16">
        <f t="shared" si="1"/>
        <v>4</v>
      </c>
      <c r="K50" s="1"/>
      <c r="L50" s="1"/>
      <c r="M50" s="1"/>
      <c r="N50" s="16"/>
    </row>
    <row r="51" spans="1:14" ht="45" x14ac:dyDescent="0.25">
      <c r="A51" s="16">
        <v>1</v>
      </c>
      <c r="B51" s="16" t="s">
        <v>374</v>
      </c>
      <c r="C51" s="66" t="s">
        <v>379</v>
      </c>
      <c r="D51" s="54" t="s">
        <v>183</v>
      </c>
      <c r="E51" s="67" t="s">
        <v>65</v>
      </c>
      <c r="F51" s="61" t="s">
        <v>380</v>
      </c>
      <c r="G51" s="16">
        <v>4</v>
      </c>
      <c r="H51" s="16" t="s">
        <v>248</v>
      </c>
      <c r="I51" s="16">
        <f t="shared" si="1"/>
        <v>4</v>
      </c>
      <c r="K51" s="1"/>
      <c r="L51" s="1"/>
      <c r="M51" s="1"/>
      <c r="N51" s="16"/>
    </row>
    <row r="52" spans="1:14" ht="75" x14ac:dyDescent="0.25">
      <c r="A52" s="16">
        <v>1</v>
      </c>
      <c r="B52" s="16" t="s">
        <v>374</v>
      </c>
      <c r="C52" s="66" t="s">
        <v>381</v>
      </c>
      <c r="D52" s="54" t="s">
        <v>184</v>
      </c>
      <c r="E52" s="67" t="s">
        <v>24</v>
      </c>
      <c r="F52" s="61" t="s">
        <v>382</v>
      </c>
      <c r="G52" s="16">
        <v>4</v>
      </c>
      <c r="H52" s="16" t="s">
        <v>248</v>
      </c>
      <c r="I52" s="16">
        <f t="shared" si="1"/>
        <v>4</v>
      </c>
      <c r="K52" s="1"/>
      <c r="L52" s="1"/>
      <c r="M52" s="1"/>
      <c r="N52" s="16"/>
    </row>
    <row r="53" spans="1:14" ht="75" x14ac:dyDescent="0.25">
      <c r="A53" s="16">
        <v>1</v>
      </c>
      <c r="B53" s="16" t="s">
        <v>383</v>
      </c>
      <c r="C53" s="66" t="s">
        <v>384</v>
      </c>
      <c r="D53" s="54" t="s">
        <v>200</v>
      </c>
      <c r="E53" s="69" t="s">
        <v>497</v>
      </c>
      <c r="F53" s="61" t="s">
        <v>385</v>
      </c>
      <c r="G53" s="16">
        <v>4</v>
      </c>
      <c r="H53" s="16" t="s">
        <v>248</v>
      </c>
      <c r="I53" s="16">
        <f t="shared" si="1"/>
        <v>4</v>
      </c>
      <c r="K53" s="1"/>
      <c r="L53" s="1"/>
      <c r="M53" s="1"/>
      <c r="N53" s="16"/>
    </row>
    <row r="54" spans="1:14" ht="60" x14ac:dyDescent="0.25">
      <c r="A54" s="16">
        <v>1</v>
      </c>
      <c r="B54" s="16" t="s">
        <v>383</v>
      </c>
      <c r="C54" s="66" t="s">
        <v>386</v>
      </c>
      <c r="D54" s="54" t="s">
        <v>201</v>
      </c>
      <c r="E54" s="69" t="s">
        <v>497</v>
      </c>
      <c r="F54" s="61" t="s">
        <v>387</v>
      </c>
      <c r="G54" s="16">
        <v>3</v>
      </c>
      <c r="H54" s="16" t="s">
        <v>248</v>
      </c>
      <c r="I54" s="16">
        <f t="shared" si="1"/>
        <v>4</v>
      </c>
      <c r="K54" s="1"/>
      <c r="L54" s="1"/>
      <c r="M54" s="1"/>
      <c r="N54" s="16"/>
    </row>
    <row r="55" spans="1:14" ht="45" x14ac:dyDescent="0.25">
      <c r="A55" s="16">
        <v>1</v>
      </c>
      <c r="B55" s="16" t="s">
        <v>383</v>
      </c>
      <c r="C55" s="66" t="s">
        <v>388</v>
      </c>
      <c r="D55" s="54" t="s">
        <v>182</v>
      </c>
      <c r="E55" s="69" t="s">
        <v>497</v>
      </c>
      <c r="F55" s="61" t="s">
        <v>389</v>
      </c>
      <c r="G55" s="16">
        <v>3</v>
      </c>
      <c r="H55" s="16" t="s">
        <v>248</v>
      </c>
      <c r="I55" s="16">
        <f t="shared" si="1"/>
        <v>4</v>
      </c>
      <c r="K55" s="1"/>
      <c r="L55" s="1"/>
      <c r="M55" s="1"/>
      <c r="N55" s="16"/>
    </row>
    <row r="56" spans="1:14" ht="105" x14ac:dyDescent="0.25">
      <c r="A56" s="16">
        <v>1</v>
      </c>
      <c r="B56" s="16" t="s">
        <v>383</v>
      </c>
      <c r="C56" s="66" t="s">
        <v>390</v>
      </c>
      <c r="D56" s="54" t="s">
        <v>183</v>
      </c>
      <c r="E56" s="67" t="s">
        <v>65</v>
      </c>
      <c r="F56" s="61" t="s">
        <v>391</v>
      </c>
      <c r="G56" s="16">
        <v>4</v>
      </c>
      <c r="H56" s="16" t="s">
        <v>248</v>
      </c>
      <c r="I56" s="16">
        <f t="shared" si="1"/>
        <v>4</v>
      </c>
      <c r="K56" s="1"/>
      <c r="L56" s="1"/>
      <c r="M56" s="1"/>
      <c r="N56" s="16"/>
    </row>
    <row r="57" spans="1:14" ht="60" x14ac:dyDescent="0.25">
      <c r="A57" s="16">
        <v>1</v>
      </c>
      <c r="B57" s="16" t="s">
        <v>383</v>
      </c>
      <c r="C57" s="66" t="s">
        <v>392</v>
      </c>
      <c r="D57" s="54" t="s">
        <v>185</v>
      </c>
      <c r="E57" s="67" t="s">
        <v>65</v>
      </c>
      <c r="F57" s="61" t="s">
        <v>393</v>
      </c>
      <c r="G57" s="16">
        <v>6</v>
      </c>
      <c r="H57" s="16" t="s">
        <v>248</v>
      </c>
      <c r="I57" s="16">
        <f t="shared" si="1"/>
        <v>4</v>
      </c>
      <c r="K57" s="1"/>
      <c r="L57" s="1"/>
      <c r="M57" s="1"/>
      <c r="N57" s="16"/>
    </row>
    <row r="58" spans="1:14" ht="60" x14ac:dyDescent="0.25">
      <c r="A58" s="16">
        <v>1</v>
      </c>
      <c r="B58" s="16" t="s">
        <v>383</v>
      </c>
      <c r="C58" s="66" t="s">
        <v>394</v>
      </c>
      <c r="D58" s="54" t="s">
        <v>186</v>
      </c>
      <c r="E58" s="69" t="s">
        <v>497</v>
      </c>
      <c r="F58" s="61" t="s">
        <v>395</v>
      </c>
      <c r="G58" s="16">
        <v>3</v>
      </c>
      <c r="H58" s="16" t="s">
        <v>248</v>
      </c>
      <c r="I58" s="16">
        <f t="shared" si="1"/>
        <v>4</v>
      </c>
      <c r="K58" s="1"/>
      <c r="L58" s="1"/>
      <c r="M58" s="1"/>
      <c r="N58" s="16"/>
    </row>
    <row r="59" spans="1:14" ht="60" x14ac:dyDescent="0.25">
      <c r="A59" s="16">
        <v>1</v>
      </c>
      <c r="B59" s="16" t="s">
        <v>383</v>
      </c>
      <c r="C59" s="66" t="s">
        <v>396</v>
      </c>
      <c r="D59" s="54" t="s">
        <v>187</v>
      </c>
      <c r="E59" s="69" t="s">
        <v>497</v>
      </c>
      <c r="F59" s="61" t="s">
        <v>397</v>
      </c>
      <c r="G59" s="16">
        <v>4</v>
      </c>
      <c r="H59" s="16" t="s">
        <v>248</v>
      </c>
      <c r="I59" s="16">
        <f t="shared" si="1"/>
        <v>4</v>
      </c>
      <c r="K59" s="1"/>
      <c r="L59" s="1"/>
      <c r="M59" s="1"/>
      <c r="N59" s="16"/>
    </row>
    <row r="60" spans="1:14" ht="30" x14ac:dyDescent="0.25">
      <c r="A60" s="16">
        <v>1</v>
      </c>
      <c r="B60" s="16" t="s">
        <v>398</v>
      </c>
      <c r="C60" s="66" t="s">
        <v>399</v>
      </c>
      <c r="D60" s="54" t="s">
        <v>166</v>
      </c>
      <c r="E60" s="67" t="s">
        <v>24</v>
      </c>
      <c r="F60" s="61" t="s">
        <v>400</v>
      </c>
      <c r="G60" s="16">
        <v>3</v>
      </c>
      <c r="H60" s="16" t="s">
        <v>248</v>
      </c>
      <c r="I60" s="16">
        <f t="shared" si="1"/>
        <v>4</v>
      </c>
      <c r="K60" s="1"/>
      <c r="L60" s="1"/>
      <c r="M60" s="1"/>
      <c r="N60" s="16"/>
    </row>
    <row r="61" spans="1:14" ht="120" x14ac:dyDescent="0.25">
      <c r="A61" s="16">
        <v>1</v>
      </c>
      <c r="B61" s="16" t="s">
        <v>402</v>
      </c>
      <c r="C61" s="66" t="s">
        <v>401</v>
      </c>
      <c r="D61" s="54" t="s">
        <v>202</v>
      </c>
      <c r="E61" s="67" t="s">
        <v>24</v>
      </c>
      <c r="F61" s="61" t="s">
        <v>403</v>
      </c>
      <c r="G61" s="16">
        <v>4</v>
      </c>
      <c r="H61" s="16" t="s">
        <v>248</v>
      </c>
      <c r="I61" s="16">
        <f t="shared" si="1"/>
        <v>4</v>
      </c>
      <c r="K61" s="1"/>
      <c r="L61" s="1"/>
      <c r="M61" s="1"/>
      <c r="N61" s="65" t="s">
        <v>408</v>
      </c>
    </row>
    <row r="62" spans="1:14" ht="165" x14ac:dyDescent="0.25">
      <c r="A62" s="16">
        <v>1</v>
      </c>
      <c r="B62" s="16" t="s">
        <v>402</v>
      </c>
      <c r="C62" s="66" t="s">
        <v>404</v>
      </c>
      <c r="D62" s="54" t="s">
        <v>170</v>
      </c>
      <c r="E62" s="67" t="s">
        <v>498</v>
      </c>
      <c r="F62" s="61" t="s">
        <v>405</v>
      </c>
      <c r="G62" s="16">
        <v>5</v>
      </c>
      <c r="H62" s="16" t="s">
        <v>248</v>
      </c>
      <c r="I62" s="16">
        <f t="shared" si="1"/>
        <v>4</v>
      </c>
      <c r="K62" s="1"/>
      <c r="L62" s="1"/>
      <c r="M62" s="1"/>
      <c r="N62" s="65" t="s">
        <v>408</v>
      </c>
    </row>
    <row r="63" spans="1:14" ht="165" x14ac:dyDescent="0.25">
      <c r="A63" s="16">
        <v>1</v>
      </c>
      <c r="B63" s="16" t="s">
        <v>402</v>
      </c>
      <c r="C63" s="66" t="s">
        <v>406</v>
      </c>
      <c r="D63" s="54" t="s">
        <v>203</v>
      </c>
      <c r="E63" s="67" t="s">
        <v>498</v>
      </c>
      <c r="F63" s="61" t="s">
        <v>407</v>
      </c>
      <c r="G63" s="16">
        <v>5</v>
      </c>
      <c r="H63" s="16" t="s">
        <v>248</v>
      </c>
      <c r="I63" s="16">
        <f t="shared" si="1"/>
        <v>4</v>
      </c>
      <c r="K63" s="1"/>
      <c r="L63" s="1"/>
      <c r="M63" s="1"/>
      <c r="N63" s="65" t="s">
        <v>408</v>
      </c>
    </row>
    <row r="64" spans="1:14" ht="90" x14ac:dyDescent="0.25">
      <c r="A64" s="16">
        <v>1</v>
      </c>
      <c r="B64" s="16" t="s">
        <v>410</v>
      </c>
      <c r="C64" s="66" t="s">
        <v>409</v>
      </c>
      <c r="D64" s="55" t="s">
        <v>204</v>
      </c>
      <c r="E64" s="67" t="s">
        <v>498</v>
      </c>
      <c r="F64" s="61" t="s">
        <v>412</v>
      </c>
      <c r="G64" s="33">
        <v>12</v>
      </c>
      <c r="H64" s="33" t="s">
        <v>249</v>
      </c>
      <c r="I64" s="16">
        <f t="shared" si="1"/>
        <v>8</v>
      </c>
      <c r="K64" s="1"/>
      <c r="L64" s="1"/>
      <c r="M64" s="1"/>
      <c r="N64" s="65" t="s">
        <v>408</v>
      </c>
    </row>
    <row r="65" spans="1:14" ht="90" x14ac:dyDescent="0.25">
      <c r="A65" s="16">
        <v>1</v>
      </c>
      <c r="B65" s="16" t="s">
        <v>410</v>
      </c>
      <c r="C65" s="66" t="s">
        <v>411</v>
      </c>
      <c r="D65" s="19" t="s">
        <v>266</v>
      </c>
      <c r="E65" s="67" t="s">
        <v>498</v>
      </c>
      <c r="F65" s="61" t="s">
        <v>413</v>
      </c>
      <c r="G65" s="33">
        <v>12</v>
      </c>
      <c r="H65" s="33" t="s">
        <v>249</v>
      </c>
      <c r="I65" s="16">
        <f t="shared" si="1"/>
        <v>8</v>
      </c>
      <c r="K65" s="1"/>
      <c r="L65" s="1"/>
      <c r="M65" s="1"/>
      <c r="N65" s="65" t="s">
        <v>408</v>
      </c>
    </row>
    <row r="66" spans="1:14" ht="60" x14ac:dyDescent="0.25">
      <c r="A66" s="16">
        <v>1</v>
      </c>
      <c r="B66" s="16" t="s">
        <v>414</v>
      </c>
      <c r="C66" s="66" t="s">
        <v>415</v>
      </c>
      <c r="D66" s="19" t="s">
        <v>267</v>
      </c>
      <c r="E66" s="67" t="s">
        <v>498</v>
      </c>
      <c r="F66" s="61" t="s">
        <v>416</v>
      </c>
      <c r="G66" s="33">
        <v>7</v>
      </c>
      <c r="H66" s="33" t="s">
        <v>248</v>
      </c>
      <c r="I66" s="16">
        <f t="shared" ref="I66:I79" si="2">ROUND(IF(H:H="Simple",8/3,IF(H:H="Medium",8/2,IF(H:H="Complex",8))),0)</f>
        <v>4</v>
      </c>
      <c r="K66" s="1"/>
      <c r="L66" s="1"/>
      <c r="M66" s="1"/>
      <c r="N66" s="65" t="s">
        <v>423</v>
      </c>
    </row>
    <row r="67" spans="1:14" ht="30" x14ac:dyDescent="0.25">
      <c r="A67" s="16">
        <v>1</v>
      </c>
      <c r="B67" s="16" t="s">
        <v>421</v>
      </c>
      <c r="C67" s="66" t="s">
        <v>419</v>
      </c>
      <c r="D67" s="55" t="s">
        <v>205</v>
      </c>
      <c r="E67" s="67" t="s">
        <v>498</v>
      </c>
      <c r="F67" s="61" t="s">
        <v>417</v>
      </c>
      <c r="G67" s="16">
        <v>3</v>
      </c>
      <c r="H67" s="16" t="s">
        <v>248</v>
      </c>
      <c r="I67" s="16">
        <f t="shared" si="2"/>
        <v>4</v>
      </c>
      <c r="K67" s="1"/>
      <c r="L67" s="1"/>
      <c r="M67" s="1"/>
      <c r="N67" s="65" t="s">
        <v>423</v>
      </c>
    </row>
    <row r="68" spans="1:14" ht="45" x14ac:dyDescent="0.25">
      <c r="A68" s="16">
        <v>1</v>
      </c>
      <c r="B68" s="16" t="s">
        <v>422</v>
      </c>
      <c r="C68" s="66" t="s">
        <v>420</v>
      </c>
      <c r="D68" s="55" t="s">
        <v>206</v>
      </c>
      <c r="E68" s="67" t="s">
        <v>498</v>
      </c>
      <c r="F68" s="61" t="s">
        <v>418</v>
      </c>
      <c r="G68" s="16">
        <v>3</v>
      </c>
      <c r="H68" s="16" t="s">
        <v>248</v>
      </c>
      <c r="I68" s="16">
        <f t="shared" si="2"/>
        <v>4</v>
      </c>
      <c r="K68" s="1"/>
      <c r="L68" s="1"/>
      <c r="M68" s="1"/>
      <c r="N68" s="65" t="s">
        <v>424</v>
      </c>
    </row>
    <row r="69" spans="1:14" ht="30" x14ac:dyDescent="0.25">
      <c r="A69" s="16">
        <v>1</v>
      </c>
      <c r="B69" s="16" t="s">
        <v>427</v>
      </c>
      <c r="C69" s="66" t="s">
        <v>425</v>
      </c>
      <c r="D69" s="55" t="s">
        <v>207</v>
      </c>
      <c r="E69" s="67" t="s">
        <v>24</v>
      </c>
      <c r="F69" s="61" t="s">
        <v>429</v>
      </c>
      <c r="G69" s="16">
        <v>3</v>
      </c>
      <c r="H69" s="16" t="s">
        <v>248</v>
      </c>
      <c r="I69" s="16">
        <f t="shared" si="2"/>
        <v>4</v>
      </c>
      <c r="K69" s="1"/>
      <c r="L69" s="1"/>
      <c r="M69" s="1"/>
      <c r="N69" s="16"/>
    </row>
    <row r="70" spans="1:14" ht="30" x14ac:dyDescent="0.25">
      <c r="A70" s="16">
        <v>1</v>
      </c>
      <c r="B70" s="16" t="s">
        <v>428</v>
      </c>
      <c r="C70" s="66" t="s">
        <v>426</v>
      </c>
      <c r="D70" s="55" t="s">
        <v>208</v>
      </c>
      <c r="E70" s="67" t="s">
        <v>24</v>
      </c>
      <c r="F70" s="61" t="s">
        <v>430</v>
      </c>
      <c r="G70" s="16">
        <v>2</v>
      </c>
      <c r="H70" s="16" t="s">
        <v>248</v>
      </c>
      <c r="I70" s="16">
        <f t="shared" si="2"/>
        <v>4</v>
      </c>
      <c r="K70" s="1"/>
      <c r="L70" s="1"/>
      <c r="M70" s="1"/>
      <c r="N70" s="16"/>
    </row>
    <row r="71" spans="1:14" x14ac:dyDescent="0.25">
      <c r="A71" s="16">
        <v>1</v>
      </c>
      <c r="B71" s="16" t="s">
        <v>433</v>
      </c>
      <c r="C71" s="66" t="s">
        <v>431</v>
      </c>
      <c r="D71" s="55" t="s">
        <v>184</v>
      </c>
      <c r="E71" s="67" t="s">
        <v>24</v>
      </c>
      <c r="F71" s="61" t="s">
        <v>434</v>
      </c>
      <c r="G71" s="16">
        <v>5</v>
      </c>
      <c r="H71" s="16" t="s">
        <v>248</v>
      </c>
      <c r="I71" s="16">
        <f t="shared" si="2"/>
        <v>4</v>
      </c>
      <c r="K71" s="1"/>
      <c r="L71" s="1"/>
      <c r="M71" s="1"/>
      <c r="N71" s="16"/>
    </row>
    <row r="72" spans="1:14" ht="30" x14ac:dyDescent="0.25">
      <c r="A72" s="16">
        <v>1</v>
      </c>
      <c r="B72" s="16" t="s">
        <v>433</v>
      </c>
      <c r="C72" s="66" t="s">
        <v>432</v>
      </c>
      <c r="D72" s="55" t="s">
        <v>209</v>
      </c>
      <c r="E72" s="67" t="s">
        <v>498</v>
      </c>
      <c r="F72" s="61" t="s">
        <v>435</v>
      </c>
      <c r="G72" s="16">
        <v>13</v>
      </c>
      <c r="H72" s="16" t="s">
        <v>249</v>
      </c>
      <c r="I72" s="16">
        <f t="shared" si="2"/>
        <v>8</v>
      </c>
      <c r="K72" s="1"/>
      <c r="L72" s="1"/>
      <c r="M72" s="1"/>
      <c r="N72" s="16"/>
    </row>
    <row r="73" spans="1:14" ht="135" x14ac:dyDescent="0.25">
      <c r="A73" s="16">
        <v>1</v>
      </c>
      <c r="B73" s="16" t="s">
        <v>438</v>
      </c>
      <c r="C73" s="66" t="s">
        <v>436</v>
      </c>
      <c r="D73" s="55" t="s">
        <v>192</v>
      </c>
      <c r="E73" s="67" t="s">
        <v>498</v>
      </c>
      <c r="F73" s="61" t="s">
        <v>439</v>
      </c>
      <c r="G73" s="16">
        <v>6</v>
      </c>
      <c r="H73" s="16" t="s">
        <v>248</v>
      </c>
      <c r="I73" s="16">
        <f t="shared" si="2"/>
        <v>4</v>
      </c>
      <c r="K73" s="1"/>
      <c r="L73" s="1"/>
      <c r="M73" s="1"/>
      <c r="N73" s="65" t="s">
        <v>437</v>
      </c>
    </row>
    <row r="74" spans="1:14" ht="60" x14ac:dyDescent="0.25">
      <c r="A74" s="16">
        <v>1</v>
      </c>
      <c r="B74" s="16" t="s">
        <v>438</v>
      </c>
      <c r="C74" s="66" t="s">
        <v>440</v>
      </c>
      <c r="D74" s="55" t="s">
        <v>197</v>
      </c>
      <c r="E74" s="67" t="s">
        <v>498</v>
      </c>
      <c r="F74" s="61" t="s">
        <v>441</v>
      </c>
      <c r="G74" s="16">
        <v>13</v>
      </c>
      <c r="H74" s="16" t="s">
        <v>249</v>
      </c>
      <c r="I74" s="16">
        <f t="shared" si="2"/>
        <v>8</v>
      </c>
      <c r="K74" s="1"/>
      <c r="L74" s="1"/>
      <c r="M74" s="1"/>
      <c r="N74" s="65" t="s">
        <v>442</v>
      </c>
    </row>
    <row r="75" spans="1:14" ht="30" x14ac:dyDescent="0.25">
      <c r="A75" s="16">
        <v>1</v>
      </c>
      <c r="B75" s="16" t="s">
        <v>443</v>
      </c>
      <c r="C75" s="66" t="s">
        <v>444</v>
      </c>
      <c r="D75" s="55" t="s">
        <v>210</v>
      </c>
      <c r="E75" s="67" t="s">
        <v>498</v>
      </c>
      <c r="F75" s="61" t="s">
        <v>445</v>
      </c>
      <c r="G75" s="16">
        <v>11</v>
      </c>
      <c r="H75" s="16" t="s">
        <v>249</v>
      </c>
      <c r="I75" s="16">
        <f t="shared" si="2"/>
        <v>8</v>
      </c>
      <c r="K75" s="1"/>
      <c r="L75" s="1"/>
      <c r="M75" s="1"/>
      <c r="N75" s="65" t="s">
        <v>448</v>
      </c>
    </row>
    <row r="76" spans="1:14" ht="30" x14ac:dyDescent="0.25">
      <c r="A76" s="16">
        <v>1</v>
      </c>
      <c r="B76" s="16" t="s">
        <v>443</v>
      </c>
      <c r="C76" s="66" t="s">
        <v>446</v>
      </c>
      <c r="D76" s="55" t="s">
        <v>211</v>
      </c>
      <c r="E76" s="67" t="s">
        <v>498</v>
      </c>
      <c r="F76" s="61" t="s">
        <v>447</v>
      </c>
      <c r="G76" s="16">
        <v>11</v>
      </c>
      <c r="H76" s="16" t="s">
        <v>249</v>
      </c>
      <c r="I76" s="16">
        <f t="shared" si="2"/>
        <v>8</v>
      </c>
      <c r="K76" s="1"/>
      <c r="L76" s="1"/>
      <c r="M76" s="1"/>
      <c r="N76" s="65" t="s">
        <v>448</v>
      </c>
    </row>
    <row r="77" spans="1:14" ht="30" x14ac:dyDescent="0.25">
      <c r="A77" s="16">
        <v>1</v>
      </c>
      <c r="B77" s="16" t="s">
        <v>450</v>
      </c>
      <c r="C77" s="66" t="s">
        <v>449</v>
      </c>
      <c r="D77" s="55" t="s">
        <v>212</v>
      </c>
      <c r="E77" s="68" t="s">
        <v>24</v>
      </c>
      <c r="F77" s="61" t="s">
        <v>451</v>
      </c>
      <c r="G77" s="16">
        <v>6</v>
      </c>
      <c r="H77" s="16" t="s">
        <v>248</v>
      </c>
      <c r="I77" s="16">
        <f t="shared" si="2"/>
        <v>4</v>
      </c>
      <c r="K77" s="1"/>
      <c r="L77" s="1"/>
      <c r="M77" s="1"/>
      <c r="N77" s="16"/>
    </row>
    <row r="78" spans="1:14" ht="60" x14ac:dyDescent="0.25">
      <c r="A78" s="16">
        <v>1</v>
      </c>
      <c r="B78" s="16" t="s">
        <v>452</v>
      </c>
      <c r="C78" s="66" t="s">
        <v>453</v>
      </c>
      <c r="D78" s="55" t="s">
        <v>213</v>
      </c>
      <c r="E78" s="67" t="s">
        <v>498</v>
      </c>
      <c r="F78" s="61" t="s">
        <v>454</v>
      </c>
      <c r="G78" s="16">
        <v>5</v>
      </c>
      <c r="H78" s="16" t="s">
        <v>248</v>
      </c>
      <c r="I78" s="16">
        <f t="shared" si="2"/>
        <v>4</v>
      </c>
      <c r="K78" s="1"/>
      <c r="L78" s="1"/>
      <c r="M78" s="1"/>
      <c r="N78" s="65" t="s">
        <v>457</v>
      </c>
    </row>
    <row r="79" spans="1:14" ht="60" x14ac:dyDescent="0.25">
      <c r="A79" s="16">
        <v>1</v>
      </c>
      <c r="B79" s="16" t="s">
        <v>452</v>
      </c>
      <c r="C79" s="66" t="s">
        <v>455</v>
      </c>
      <c r="D79" s="55" t="s">
        <v>214</v>
      </c>
      <c r="E79" s="67" t="s">
        <v>498</v>
      </c>
      <c r="F79" s="61" t="s">
        <v>456</v>
      </c>
      <c r="G79" s="16">
        <v>5</v>
      </c>
      <c r="H79" s="16" t="s">
        <v>248</v>
      </c>
      <c r="I79" s="16">
        <f t="shared" si="2"/>
        <v>4</v>
      </c>
      <c r="K79" s="1"/>
      <c r="L79" s="1"/>
      <c r="M79" s="1"/>
      <c r="N79" s="65" t="s">
        <v>457</v>
      </c>
    </row>
    <row r="80" spans="1:14" x14ac:dyDescent="0.25">
      <c r="A80" s="16"/>
      <c r="B80" s="16"/>
      <c r="C80" s="66"/>
      <c r="D80" s="47"/>
      <c r="E80" s="10"/>
      <c r="F80" s="16"/>
      <c r="G80" s="16"/>
      <c r="H80" s="16"/>
      <c r="I80" s="16"/>
      <c r="K80" s="1"/>
      <c r="L80" s="1"/>
      <c r="M80" s="1"/>
      <c r="N80" s="16"/>
    </row>
    <row r="81" spans="1:14" x14ac:dyDescent="0.25">
      <c r="A81" s="16"/>
      <c r="B81" s="16"/>
      <c r="C81" s="66"/>
      <c r="D81" s="47"/>
      <c r="E81" s="10"/>
      <c r="F81" s="16"/>
      <c r="G81" s="16"/>
      <c r="H81" s="16"/>
      <c r="I81" s="16"/>
      <c r="K81" s="1"/>
      <c r="L81" s="1"/>
      <c r="M81" s="1"/>
      <c r="N81" s="16"/>
    </row>
    <row r="82" spans="1:14" x14ac:dyDescent="0.25">
      <c r="A82" s="16"/>
      <c r="B82" s="16"/>
      <c r="C82" s="66"/>
      <c r="D82" s="47"/>
      <c r="E82" s="10"/>
      <c r="F82" s="16"/>
      <c r="G82" s="16"/>
      <c r="H82" s="16"/>
      <c r="I82" s="16"/>
      <c r="K82" s="1"/>
      <c r="L82" s="1"/>
      <c r="M82" s="1"/>
      <c r="N82" s="16"/>
    </row>
    <row r="83" spans="1:14" x14ac:dyDescent="0.25">
      <c r="A83" s="16"/>
      <c r="B83" s="16"/>
      <c r="C83" s="66"/>
      <c r="D83" s="47"/>
      <c r="E83" s="10"/>
      <c r="F83" s="16"/>
      <c r="G83" s="16"/>
      <c r="H83" s="16"/>
      <c r="I83" s="16"/>
      <c r="K83" s="1"/>
      <c r="L83" s="1"/>
      <c r="M83" s="1"/>
      <c r="N83" s="16"/>
    </row>
    <row r="84" spans="1:14" x14ac:dyDescent="0.25">
      <c r="A84" s="16"/>
      <c r="B84" s="16"/>
      <c r="C84" s="66"/>
      <c r="D84" s="47"/>
      <c r="E84" s="10"/>
      <c r="F84" s="16"/>
      <c r="G84" s="16"/>
      <c r="H84" s="16"/>
      <c r="I84" s="16"/>
      <c r="K84" s="1"/>
      <c r="L84" s="1"/>
      <c r="M84" s="1"/>
      <c r="N84" s="16"/>
    </row>
    <row r="85" spans="1:14" x14ac:dyDescent="0.25">
      <c r="A85" s="16"/>
      <c r="B85" s="16"/>
      <c r="C85" s="66"/>
      <c r="D85" s="47"/>
      <c r="E85" s="10"/>
      <c r="F85" s="16"/>
      <c r="G85" s="16"/>
      <c r="H85" s="16"/>
      <c r="I85" s="16"/>
      <c r="K85" s="1"/>
      <c r="L85" s="1"/>
      <c r="M85" s="1"/>
      <c r="N85" s="16"/>
    </row>
    <row r="86" spans="1:14" x14ac:dyDescent="0.25">
      <c r="A86" s="16"/>
      <c r="B86" s="16"/>
      <c r="C86" s="66"/>
      <c r="D86" s="47"/>
      <c r="E86" s="10"/>
      <c r="F86" s="16"/>
      <c r="G86" s="16"/>
      <c r="H86" s="16"/>
      <c r="I86" s="16"/>
      <c r="K86" s="1"/>
      <c r="L86" s="1"/>
      <c r="M86" s="1"/>
      <c r="N86" s="16"/>
    </row>
    <row r="87" spans="1:14" x14ac:dyDescent="0.25">
      <c r="A87" s="16"/>
      <c r="B87" s="16"/>
      <c r="C87" s="66"/>
      <c r="D87" s="47"/>
      <c r="E87" s="10"/>
      <c r="F87" s="16"/>
      <c r="G87" s="16"/>
      <c r="H87" s="16"/>
      <c r="I87" s="16"/>
      <c r="K87" s="1"/>
      <c r="L87" s="1"/>
      <c r="M87" s="1"/>
      <c r="N87" s="16"/>
    </row>
    <row r="88" spans="1:14" x14ac:dyDescent="0.25">
      <c r="A88" s="16"/>
      <c r="B88" s="16"/>
      <c r="C88" s="66"/>
      <c r="D88" s="47"/>
      <c r="E88" s="10"/>
      <c r="F88" s="16"/>
      <c r="G88" s="16"/>
      <c r="H88" s="16"/>
      <c r="I88" s="16"/>
      <c r="K88" s="1"/>
      <c r="L88" s="1"/>
      <c r="M88" s="1"/>
      <c r="N88" s="16"/>
    </row>
    <row r="89" spans="1:14" x14ac:dyDescent="0.25">
      <c r="A89" s="16"/>
      <c r="B89" s="16"/>
      <c r="C89" s="66"/>
      <c r="D89" s="47"/>
      <c r="E89" s="10"/>
      <c r="F89" s="16"/>
      <c r="G89" s="16"/>
      <c r="H89" s="16"/>
      <c r="I89" s="16"/>
      <c r="K89" s="1"/>
      <c r="L89" s="1"/>
      <c r="M89" s="1"/>
      <c r="N89" s="16"/>
    </row>
    <row r="90" spans="1:14" x14ac:dyDescent="0.25">
      <c r="A90" s="16"/>
      <c r="B90" s="16"/>
      <c r="C90" s="66"/>
      <c r="D90" s="47"/>
      <c r="E90" s="10"/>
      <c r="F90" s="16"/>
      <c r="G90" s="16"/>
      <c r="H90" s="16"/>
      <c r="I90" s="16"/>
      <c r="K90" s="1"/>
      <c r="L90" s="1"/>
      <c r="M90" s="1"/>
      <c r="N90" s="16"/>
    </row>
    <row r="91" spans="1:14" x14ac:dyDescent="0.25">
      <c r="A91" s="16"/>
      <c r="B91" s="16"/>
      <c r="C91" s="66"/>
      <c r="D91" s="47"/>
      <c r="E91" s="10"/>
      <c r="F91" s="16"/>
      <c r="G91" s="16"/>
      <c r="H91" s="16"/>
      <c r="I91" s="16"/>
      <c r="K91" s="1"/>
      <c r="L91" s="1"/>
      <c r="M91" s="1"/>
      <c r="N91" s="16"/>
    </row>
    <row r="92" spans="1:14" x14ac:dyDescent="0.25">
      <c r="A92" s="16"/>
      <c r="B92" s="16"/>
      <c r="C92" s="66"/>
      <c r="D92" s="47"/>
      <c r="E92" s="10"/>
      <c r="F92" s="16"/>
      <c r="G92" s="16"/>
      <c r="H92" s="16"/>
      <c r="I92" s="16"/>
      <c r="K92" s="1"/>
      <c r="L92" s="1"/>
      <c r="M92" s="1"/>
      <c r="N92" s="16"/>
    </row>
    <row r="93" spans="1:14" x14ac:dyDescent="0.25">
      <c r="A93" s="16"/>
      <c r="B93" s="16"/>
      <c r="C93" s="66"/>
      <c r="D93" s="47"/>
      <c r="E93" s="10"/>
      <c r="F93" s="16"/>
      <c r="G93" s="16"/>
      <c r="H93" s="16"/>
      <c r="I93" s="16"/>
      <c r="K93" s="1"/>
      <c r="L93" s="1"/>
      <c r="M93" s="1"/>
      <c r="N93" s="16"/>
    </row>
    <row r="94" spans="1:14" x14ac:dyDescent="0.25">
      <c r="A94" s="16"/>
      <c r="B94" s="16"/>
      <c r="C94" s="66"/>
      <c r="D94" s="47"/>
      <c r="E94" s="10"/>
      <c r="F94" s="16"/>
      <c r="G94" s="16"/>
      <c r="H94" s="16"/>
      <c r="I94" s="16"/>
      <c r="K94" s="1"/>
      <c r="L94" s="1"/>
      <c r="M94" s="1"/>
      <c r="N94" s="16"/>
    </row>
    <row r="95" spans="1:14" x14ac:dyDescent="0.25">
      <c r="A95" s="16"/>
      <c r="B95" s="16"/>
      <c r="C95" s="66"/>
      <c r="D95" s="47"/>
      <c r="E95" s="10"/>
      <c r="F95" s="16"/>
      <c r="G95" s="16"/>
      <c r="H95" s="16"/>
      <c r="I95" s="16"/>
      <c r="K95" s="1"/>
      <c r="L95" s="1"/>
      <c r="M95" s="1"/>
      <c r="N95" s="16"/>
    </row>
    <row r="96" spans="1:14" x14ac:dyDescent="0.25">
      <c r="A96" s="16"/>
      <c r="B96" s="16"/>
      <c r="C96" s="66"/>
      <c r="D96" s="47"/>
      <c r="E96" s="10"/>
      <c r="F96" s="16"/>
      <c r="G96" s="16"/>
      <c r="H96" s="16"/>
      <c r="I96" s="16"/>
      <c r="K96" s="1"/>
      <c r="L96" s="1"/>
      <c r="M96" s="1"/>
      <c r="N96" s="16"/>
    </row>
    <row r="97" spans="1:14" x14ac:dyDescent="0.25">
      <c r="A97" s="16"/>
      <c r="B97" s="16"/>
      <c r="C97" s="66"/>
      <c r="D97" s="47"/>
      <c r="E97" s="10"/>
      <c r="F97" s="16"/>
      <c r="G97" s="16"/>
      <c r="H97" s="16"/>
      <c r="I97" s="16"/>
      <c r="K97" s="1"/>
      <c r="L97" s="1"/>
      <c r="M97" s="1"/>
      <c r="N97" s="16"/>
    </row>
    <row r="98" spans="1:14" x14ac:dyDescent="0.25">
      <c r="A98" s="16"/>
      <c r="B98" s="16"/>
      <c r="C98" s="66"/>
      <c r="D98" s="47"/>
      <c r="E98" s="10"/>
      <c r="F98" s="16"/>
      <c r="G98" s="16"/>
      <c r="H98" s="16"/>
      <c r="I98" s="16"/>
      <c r="K98" s="1"/>
      <c r="L98" s="1"/>
      <c r="M98" s="1"/>
      <c r="N98" s="16"/>
    </row>
    <row r="99" spans="1:14" x14ac:dyDescent="0.25">
      <c r="A99" s="16"/>
      <c r="B99" s="16"/>
      <c r="C99" s="66"/>
      <c r="D99" s="47"/>
      <c r="E99" s="10"/>
      <c r="F99" s="16"/>
      <c r="G99" s="16"/>
      <c r="H99" s="16"/>
      <c r="I99" s="16"/>
      <c r="K99" s="1"/>
      <c r="L99" s="1"/>
      <c r="M99" s="1"/>
      <c r="N99" s="16"/>
    </row>
    <row r="100" spans="1:14" x14ac:dyDescent="0.25">
      <c r="A100" s="16"/>
      <c r="B100" s="16"/>
      <c r="C100" s="66"/>
      <c r="D100" s="47"/>
      <c r="E100" s="10"/>
      <c r="F100" s="16"/>
      <c r="G100" s="16"/>
      <c r="H100" s="16"/>
      <c r="I100" s="16"/>
      <c r="K100" s="1"/>
      <c r="L100" s="1"/>
      <c r="M100" s="1"/>
      <c r="N100" s="16"/>
    </row>
    <row r="101" spans="1:14" x14ac:dyDescent="0.25">
      <c r="A101" s="16"/>
      <c r="B101" s="16"/>
      <c r="C101" s="66"/>
      <c r="D101" s="47"/>
      <c r="E101" s="10"/>
      <c r="F101" s="16"/>
      <c r="G101" s="16"/>
      <c r="H101" s="16"/>
      <c r="I101" s="16"/>
      <c r="K101" s="1"/>
      <c r="L101" s="1"/>
      <c r="M101" s="1"/>
      <c r="N101" s="16"/>
    </row>
    <row r="102" spans="1:14" x14ac:dyDescent="0.25">
      <c r="A102" s="16"/>
      <c r="B102" s="16"/>
      <c r="C102" s="66"/>
      <c r="D102" s="47"/>
      <c r="E102" s="10"/>
      <c r="F102" s="16"/>
      <c r="G102" s="16"/>
      <c r="H102" s="16"/>
      <c r="I102" s="16"/>
      <c r="K102" s="1"/>
      <c r="L102" s="1"/>
      <c r="M102" s="1"/>
      <c r="N102" s="16"/>
    </row>
    <row r="103" spans="1:14" x14ac:dyDescent="0.25">
      <c r="A103" s="16"/>
      <c r="B103" s="16"/>
      <c r="C103" s="66"/>
      <c r="D103" s="47"/>
      <c r="E103" s="10"/>
      <c r="F103" s="16"/>
      <c r="G103" s="16"/>
      <c r="H103" s="16"/>
      <c r="I103" s="16"/>
      <c r="K103" s="1"/>
      <c r="L103" s="1"/>
      <c r="M103" s="1"/>
      <c r="N103" s="16"/>
    </row>
    <row r="104" spans="1:14" x14ac:dyDescent="0.25">
      <c r="A104" s="16"/>
      <c r="B104" s="16"/>
      <c r="C104" s="66"/>
      <c r="D104" s="47"/>
      <c r="E104" s="10"/>
      <c r="F104" s="16"/>
      <c r="G104" s="16"/>
      <c r="H104" s="16"/>
      <c r="I104" s="16"/>
      <c r="K104" s="1"/>
      <c r="L104" s="1"/>
      <c r="M104" s="1"/>
      <c r="N104" s="16"/>
    </row>
    <row r="105" spans="1:14" x14ac:dyDescent="0.25">
      <c r="A105" s="16"/>
      <c r="B105" s="16"/>
      <c r="C105" s="66"/>
      <c r="D105" s="47"/>
      <c r="E105" s="10"/>
      <c r="F105" s="16"/>
      <c r="G105" s="16"/>
      <c r="H105" s="16"/>
      <c r="I105" s="16"/>
      <c r="K105" s="1"/>
      <c r="L105" s="1"/>
      <c r="M105" s="1"/>
      <c r="N105" s="16"/>
    </row>
    <row r="106" spans="1:14" x14ac:dyDescent="0.25">
      <c r="A106" s="16"/>
      <c r="B106" s="16"/>
      <c r="C106" s="66"/>
      <c r="D106" s="47"/>
      <c r="E106" s="10"/>
      <c r="F106" s="16"/>
      <c r="G106" s="16"/>
      <c r="H106" s="16"/>
      <c r="I106" s="16"/>
      <c r="K106" s="1"/>
      <c r="L106" s="1"/>
      <c r="M106" s="1"/>
      <c r="N106" s="16"/>
    </row>
    <row r="107" spans="1:14" x14ac:dyDescent="0.25">
      <c r="A107" s="16"/>
      <c r="B107" s="16"/>
      <c r="C107" s="66"/>
      <c r="D107" s="47"/>
      <c r="E107" s="10"/>
      <c r="F107" s="16"/>
      <c r="G107" s="16"/>
      <c r="H107" s="16"/>
      <c r="I107" s="16"/>
      <c r="K107" s="1"/>
      <c r="L107" s="1"/>
      <c r="M107" s="1"/>
      <c r="N107" s="16"/>
    </row>
    <row r="108" spans="1:14" x14ac:dyDescent="0.25">
      <c r="A108" s="16"/>
      <c r="B108" s="16"/>
      <c r="C108" s="66"/>
      <c r="D108" s="47"/>
      <c r="E108" s="10"/>
      <c r="F108" s="16"/>
      <c r="G108" s="16"/>
      <c r="H108" s="16"/>
      <c r="I108" s="16"/>
      <c r="K108" s="1"/>
      <c r="L108" s="1"/>
      <c r="M108" s="1"/>
      <c r="N108" s="16"/>
    </row>
    <row r="109" spans="1:14" x14ac:dyDescent="0.25">
      <c r="A109" s="16"/>
      <c r="B109" s="16"/>
      <c r="C109" s="66"/>
      <c r="D109" s="47"/>
      <c r="E109" s="10"/>
      <c r="F109" s="16"/>
      <c r="G109" s="16"/>
      <c r="H109" s="16"/>
      <c r="I109" s="16"/>
      <c r="K109" s="1"/>
      <c r="L109" s="1"/>
      <c r="M109" s="1"/>
      <c r="N109" s="16"/>
    </row>
    <row r="110" spans="1:14" x14ac:dyDescent="0.25">
      <c r="A110" s="16"/>
      <c r="B110" s="16"/>
      <c r="C110" s="66"/>
      <c r="D110" s="47"/>
      <c r="E110" s="10"/>
      <c r="F110" s="16"/>
      <c r="G110" s="16"/>
      <c r="H110" s="16"/>
      <c r="I110" s="16"/>
      <c r="K110" s="1"/>
      <c r="L110" s="1"/>
      <c r="M110" s="1"/>
      <c r="N110" s="16"/>
    </row>
    <row r="111" spans="1:14" x14ac:dyDescent="0.25">
      <c r="A111" s="16"/>
      <c r="B111" s="16"/>
      <c r="C111" s="66"/>
      <c r="D111" s="47"/>
      <c r="E111" s="10"/>
      <c r="F111" s="16"/>
      <c r="G111" s="16"/>
      <c r="H111" s="16"/>
      <c r="I111" s="16"/>
      <c r="K111" s="1"/>
      <c r="L111" s="1"/>
      <c r="M111" s="1"/>
      <c r="N111" s="16"/>
    </row>
    <row r="112" spans="1:14" x14ac:dyDescent="0.25">
      <c r="A112" s="16"/>
      <c r="B112" s="16"/>
      <c r="C112" s="66"/>
      <c r="D112" s="47"/>
      <c r="E112" s="10"/>
      <c r="F112" s="16"/>
      <c r="G112" s="16"/>
      <c r="H112" s="16"/>
      <c r="I112" s="16"/>
      <c r="K112" s="1"/>
      <c r="L112" s="1"/>
      <c r="M112" s="1"/>
      <c r="N112" s="16"/>
    </row>
    <row r="113" spans="1:14" x14ac:dyDescent="0.25">
      <c r="A113" s="16"/>
      <c r="B113" s="16"/>
      <c r="C113" s="66"/>
      <c r="D113" s="47"/>
      <c r="E113" s="10"/>
      <c r="F113" s="16"/>
      <c r="G113" s="16"/>
      <c r="H113" s="16"/>
      <c r="I113" s="16"/>
      <c r="K113" s="1"/>
      <c r="L113" s="1"/>
      <c r="M113" s="1"/>
      <c r="N113" s="16"/>
    </row>
    <row r="114" spans="1:14" x14ac:dyDescent="0.25">
      <c r="A114" s="16"/>
      <c r="B114" s="16"/>
      <c r="C114" s="66"/>
      <c r="D114" s="47"/>
      <c r="E114" s="10"/>
      <c r="F114" s="16"/>
      <c r="G114" s="16"/>
      <c r="H114" s="16"/>
      <c r="I114" s="16"/>
      <c r="K114" s="1"/>
      <c r="L114" s="1"/>
      <c r="M114" s="1"/>
      <c r="N114" s="16"/>
    </row>
    <row r="115" spans="1:14" x14ac:dyDescent="0.25">
      <c r="A115" s="16"/>
      <c r="B115" s="16"/>
      <c r="C115" s="66"/>
      <c r="D115" s="47"/>
      <c r="E115" s="10"/>
      <c r="F115" s="16"/>
      <c r="G115" s="16"/>
      <c r="H115" s="16"/>
      <c r="I115" s="16"/>
      <c r="K115" s="1"/>
      <c r="L115" s="1"/>
      <c r="M115" s="1"/>
      <c r="N115" s="16"/>
    </row>
    <row r="116" spans="1:14" x14ac:dyDescent="0.25">
      <c r="A116" s="16"/>
      <c r="B116" s="16"/>
      <c r="C116" s="66"/>
      <c r="D116" s="47"/>
      <c r="E116" s="10"/>
      <c r="F116" s="16"/>
      <c r="G116" s="16"/>
      <c r="H116" s="16"/>
      <c r="I116" s="16"/>
      <c r="K116" s="1"/>
      <c r="L116" s="1"/>
      <c r="M116" s="1"/>
      <c r="N116" s="16"/>
    </row>
    <row r="117" spans="1:14" x14ac:dyDescent="0.25">
      <c r="A117" s="16"/>
      <c r="B117" s="16"/>
      <c r="C117" s="66"/>
      <c r="D117" s="47"/>
      <c r="E117" s="10"/>
      <c r="F117" s="16"/>
      <c r="G117" s="16"/>
      <c r="H117" s="16"/>
      <c r="I117" s="16"/>
      <c r="K117" s="1"/>
      <c r="L117" s="1"/>
      <c r="M117" s="1"/>
      <c r="N117" s="16"/>
    </row>
    <row r="118" spans="1:14" x14ac:dyDescent="0.25">
      <c r="A118" s="16"/>
      <c r="B118" s="16"/>
      <c r="C118" s="66"/>
      <c r="D118" s="47"/>
      <c r="E118" s="10"/>
      <c r="F118" s="16"/>
      <c r="G118" s="16"/>
      <c r="H118" s="16"/>
      <c r="I118" s="16"/>
      <c r="K118" s="1"/>
      <c r="L118" s="1"/>
      <c r="M118" s="1"/>
      <c r="N118" s="16"/>
    </row>
    <row r="119" spans="1:14" x14ac:dyDescent="0.25">
      <c r="A119" s="16"/>
      <c r="B119" s="16"/>
      <c r="C119" s="66"/>
      <c r="D119" s="47"/>
      <c r="E119" s="10"/>
      <c r="F119" s="16"/>
      <c r="G119" s="16"/>
      <c r="H119" s="16"/>
      <c r="I119" s="16"/>
      <c r="K119" s="1"/>
      <c r="L119" s="1"/>
      <c r="M119" s="1"/>
      <c r="N119" s="16"/>
    </row>
    <row r="120" spans="1:14" x14ac:dyDescent="0.25">
      <c r="A120" s="16"/>
      <c r="B120" s="16"/>
      <c r="C120" s="66"/>
      <c r="D120" s="47"/>
      <c r="E120" s="10"/>
      <c r="F120" s="16"/>
      <c r="G120" s="16"/>
      <c r="H120" s="16"/>
      <c r="I120" s="16"/>
      <c r="K120" s="1"/>
      <c r="L120" s="1"/>
      <c r="M120" s="1"/>
      <c r="N120" s="16"/>
    </row>
    <row r="121" spans="1:14" x14ac:dyDescent="0.25">
      <c r="A121" s="16"/>
      <c r="B121" s="16"/>
      <c r="C121" s="66"/>
      <c r="D121" s="47"/>
      <c r="E121" s="10"/>
      <c r="F121" s="16"/>
      <c r="G121" s="16"/>
      <c r="H121" s="16"/>
      <c r="I121" s="16"/>
      <c r="K121" s="1"/>
      <c r="L121" s="1"/>
      <c r="M121" s="1"/>
      <c r="N121" s="16"/>
    </row>
    <row r="122" spans="1:14" x14ac:dyDescent="0.25">
      <c r="A122" s="16"/>
      <c r="B122" s="16"/>
      <c r="C122" s="66"/>
      <c r="D122" s="47"/>
      <c r="E122" s="10"/>
      <c r="F122" s="16"/>
      <c r="G122" s="16"/>
      <c r="H122" s="16"/>
      <c r="I122" s="16"/>
      <c r="K122" s="1"/>
      <c r="L122" s="1"/>
      <c r="M122" s="1"/>
      <c r="N122" s="16"/>
    </row>
    <row r="123" spans="1:14" x14ac:dyDescent="0.25">
      <c r="A123" s="16"/>
      <c r="B123" s="16"/>
      <c r="C123" s="66"/>
      <c r="D123" s="47"/>
      <c r="E123" s="10"/>
      <c r="F123" s="16"/>
      <c r="G123" s="16"/>
      <c r="H123" s="16"/>
      <c r="I123" s="16"/>
      <c r="K123" s="1"/>
      <c r="L123" s="1"/>
      <c r="M123" s="1"/>
      <c r="N123" s="16"/>
    </row>
    <row r="124" spans="1:14" x14ac:dyDescent="0.25">
      <c r="A124" s="16"/>
      <c r="B124" s="16"/>
      <c r="C124" s="66"/>
      <c r="D124" s="47"/>
      <c r="E124" s="10"/>
      <c r="F124" s="16"/>
      <c r="G124" s="16"/>
      <c r="H124" s="16"/>
      <c r="I124" s="16"/>
      <c r="K124" s="1"/>
      <c r="L124" s="1"/>
      <c r="M124" s="1"/>
      <c r="N124" s="16"/>
    </row>
    <row r="125" spans="1:14" x14ac:dyDescent="0.25">
      <c r="A125" s="16"/>
      <c r="B125" s="16"/>
      <c r="C125" s="66"/>
      <c r="D125" s="47"/>
      <c r="E125" s="10"/>
      <c r="F125" s="16"/>
      <c r="G125" s="16"/>
      <c r="H125" s="16"/>
      <c r="I125" s="16"/>
      <c r="K125" s="1"/>
      <c r="L125" s="1"/>
      <c r="M125" s="1"/>
      <c r="N125" s="16"/>
    </row>
    <row r="126" spans="1:14" x14ac:dyDescent="0.25">
      <c r="A126" s="16"/>
      <c r="B126" s="16"/>
      <c r="C126" s="66"/>
      <c r="D126" s="47"/>
      <c r="E126" s="10"/>
      <c r="F126" s="16"/>
      <c r="G126" s="16"/>
      <c r="H126" s="16"/>
      <c r="I126" s="16"/>
      <c r="K126" s="1"/>
      <c r="L126" s="1"/>
      <c r="M126" s="1"/>
      <c r="N126" s="16"/>
    </row>
    <row r="127" spans="1:14" x14ac:dyDescent="0.25">
      <c r="A127" s="16"/>
      <c r="B127" s="16"/>
      <c r="C127" s="66"/>
      <c r="D127" s="47"/>
      <c r="E127" s="10"/>
      <c r="F127" s="16"/>
      <c r="G127" s="16"/>
      <c r="H127" s="16"/>
      <c r="I127" s="16"/>
      <c r="K127" s="1"/>
      <c r="L127" s="1"/>
      <c r="M127" s="1"/>
      <c r="N127" s="16"/>
    </row>
    <row r="128" spans="1:14" x14ac:dyDescent="0.25">
      <c r="A128" s="16"/>
      <c r="B128" s="16"/>
      <c r="C128" s="66"/>
      <c r="D128" s="47"/>
      <c r="E128" s="10"/>
      <c r="F128" s="16"/>
      <c r="G128" s="16"/>
      <c r="H128" s="16"/>
      <c r="I128" s="16"/>
      <c r="K128" s="1"/>
      <c r="L128" s="1"/>
      <c r="M128" s="1"/>
      <c r="N128" s="16"/>
    </row>
    <row r="129" spans="1:14" x14ac:dyDescent="0.25">
      <c r="A129" s="16"/>
      <c r="B129" s="16"/>
      <c r="C129" s="66"/>
      <c r="D129" s="47"/>
      <c r="E129" s="10"/>
      <c r="F129" s="16"/>
      <c r="G129" s="16"/>
      <c r="H129" s="16"/>
      <c r="I129" s="16"/>
      <c r="K129" s="1"/>
      <c r="L129" s="1"/>
      <c r="M129" s="1"/>
      <c r="N129" s="16"/>
    </row>
    <row r="130" spans="1:14" x14ac:dyDescent="0.25">
      <c r="A130" s="16"/>
      <c r="B130" s="16"/>
      <c r="C130" s="66"/>
      <c r="D130" s="47"/>
      <c r="E130" s="10"/>
      <c r="F130" s="16"/>
      <c r="G130" s="16"/>
      <c r="H130" s="16"/>
      <c r="I130" s="16"/>
      <c r="K130" s="1"/>
      <c r="L130" s="1"/>
      <c r="M130" s="1"/>
      <c r="N130" s="16"/>
    </row>
    <row r="131" spans="1:14" x14ac:dyDescent="0.25">
      <c r="A131" s="16"/>
      <c r="B131" s="16"/>
      <c r="C131" s="66"/>
      <c r="D131" s="47"/>
      <c r="E131" s="10"/>
      <c r="F131" s="16"/>
      <c r="G131" s="16"/>
      <c r="H131" s="16"/>
      <c r="I131" s="16"/>
      <c r="K131" s="1"/>
      <c r="L131" s="1"/>
      <c r="M131" s="1"/>
      <c r="N131" s="16"/>
    </row>
    <row r="132" spans="1:14" x14ac:dyDescent="0.25">
      <c r="A132" s="16"/>
      <c r="B132" s="16"/>
      <c r="C132" s="66"/>
      <c r="D132" s="47"/>
      <c r="E132" s="10"/>
      <c r="F132" s="16"/>
      <c r="G132" s="16"/>
      <c r="H132" s="16"/>
      <c r="I132" s="16"/>
      <c r="K132" s="1"/>
      <c r="L132" s="1"/>
      <c r="M132" s="1"/>
      <c r="N132" s="16"/>
    </row>
    <row r="133" spans="1:14" x14ac:dyDescent="0.25">
      <c r="A133" s="16"/>
      <c r="B133" s="16"/>
      <c r="C133" s="66"/>
      <c r="D133" s="47"/>
      <c r="E133" s="10"/>
      <c r="F133" s="16"/>
      <c r="G133" s="16"/>
      <c r="H133" s="16"/>
      <c r="I133" s="16"/>
      <c r="K133" s="1"/>
      <c r="L133" s="1"/>
      <c r="M133" s="1"/>
      <c r="N133" s="16"/>
    </row>
    <row r="134" spans="1:14" x14ac:dyDescent="0.25">
      <c r="A134" s="16"/>
      <c r="B134" s="16"/>
      <c r="C134" s="66"/>
      <c r="D134" s="47"/>
      <c r="E134" s="10"/>
      <c r="F134" s="16"/>
      <c r="G134" s="16"/>
      <c r="H134" s="16"/>
      <c r="I134" s="16"/>
      <c r="K134" s="1"/>
      <c r="L134" s="1"/>
      <c r="M134" s="1"/>
      <c r="N134" s="16"/>
    </row>
    <row r="135" spans="1:14" x14ac:dyDescent="0.25">
      <c r="A135" s="16"/>
      <c r="B135" s="16"/>
      <c r="C135" s="66"/>
      <c r="D135" s="47"/>
      <c r="E135" s="10"/>
      <c r="F135" s="16"/>
      <c r="G135" s="16"/>
      <c r="H135" s="16"/>
      <c r="I135" s="16"/>
      <c r="K135" s="1"/>
      <c r="L135" s="1"/>
      <c r="M135" s="1"/>
      <c r="N135" s="16"/>
    </row>
    <row r="136" spans="1:14" x14ac:dyDescent="0.25">
      <c r="A136" s="16"/>
      <c r="B136" s="16"/>
      <c r="C136" s="66"/>
      <c r="D136" s="47"/>
      <c r="E136" s="10"/>
      <c r="F136" s="16"/>
      <c r="G136" s="16"/>
      <c r="H136" s="16"/>
      <c r="I136" s="16"/>
      <c r="K136" s="1"/>
      <c r="L136" s="1"/>
      <c r="M136" s="1"/>
      <c r="N136" s="16"/>
    </row>
    <row r="137" spans="1:14" x14ac:dyDescent="0.25">
      <c r="A137" s="16"/>
      <c r="B137" s="16"/>
      <c r="C137" s="66"/>
      <c r="D137" s="47"/>
      <c r="E137" s="10"/>
      <c r="F137" s="16"/>
      <c r="G137" s="16"/>
      <c r="H137" s="16"/>
      <c r="I137" s="16"/>
      <c r="K137" s="1"/>
      <c r="L137" s="1"/>
      <c r="M137" s="1"/>
      <c r="N137" s="16"/>
    </row>
    <row r="138" spans="1:14" x14ac:dyDescent="0.25">
      <c r="A138" s="16"/>
      <c r="B138" s="16"/>
      <c r="C138" s="66"/>
      <c r="D138" s="47"/>
      <c r="E138" s="10"/>
      <c r="F138" s="16"/>
      <c r="G138" s="16"/>
      <c r="H138" s="16"/>
      <c r="I138" s="16"/>
      <c r="K138" s="1"/>
      <c r="L138" s="1"/>
      <c r="M138" s="1"/>
      <c r="N138" s="16"/>
    </row>
    <row r="139" spans="1:14" x14ac:dyDescent="0.25">
      <c r="A139" s="16"/>
      <c r="B139" s="16"/>
      <c r="C139" s="66"/>
      <c r="D139" s="47"/>
      <c r="E139" s="10"/>
      <c r="F139" s="16"/>
      <c r="G139" s="16"/>
      <c r="H139" s="16"/>
      <c r="I139" s="16"/>
      <c r="K139" s="1"/>
      <c r="L139" s="1"/>
      <c r="M139" s="1"/>
      <c r="N139" s="16"/>
    </row>
    <row r="140" spans="1:14" x14ac:dyDescent="0.25">
      <c r="A140" s="16"/>
      <c r="B140" s="16"/>
      <c r="C140" s="66"/>
      <c r="D140" s="47"/>
      <c r="E140" s="10"/>
      <c r="F140" s="16"/>
      <c r="G140" s="16"/>
      <c r="H140" s="16"/>
      <c r="I140" s="16"/>
      <c r="K140" s="1"/>
      <c r="L140" s="1"/>
      <c r="M140" s="1"/>
      <c r="N140" s="16"/>
    </row>
    <row r="141" spans="1:14" x14ac:dyDescent="0.25">
      <c r="A141" s="16"/>
      <c r="B141" s="16"/>
      <c r="C141" s="66"/>
      <c r="D141" s="47"/>
      <c r="E141" s="10"/>
      <c r="F141" s="16"/>
      <c r="G141" s="16"/>
      <c r="H141" s="16"/>
      <c r="I141" s="16"/>
      <c r="K141" s="1"/>
      <c r="L141" s="1"/>
      <c r="M141" s="1"/>
      <c r="N141" s="16"/>
    </row>
    <row r="142" spans="1:14" x14ac:dyDescent="0.25">
      <c r="A142" s="16"/>
      <c r="B142" s="16"/>
      <c r="C142" s="66"/>
      <c r="D142" s="47"/>
      <c r="E142" s="10"/>
      <c r="F142" s="16"/>
      <c r="G142" s="16"/>
      <c r="H142" s="16"/>
      <c r="I142" s="16"/>
      <c r="K142" s="1"/>
      <c r="L142" s="1"/>
      <c r="M142" s="1"/>
      <c r="N142" s="16"/>
    </row>
    <row r="143" spans="1:14" x14ac:dyDescent="0.25">
      <c r="A143" s="16"/>
      <c r="B143" s="16"/>
      <c r="C143" s="66"/>
      <c r="D143" s="47"/>
      <c r="E143" s="10"/>
      <c r="F143" s="16"/>
      <c r="G143" s="16"/>
      <c r="H143" s="16"/>
      <c r="I143" s="16"/>
      <c r="K143" s="1"/>
      <c r="L143" s="1"/>
      <c r="M143" s="1"/>
      <c r="N143" s="16"/>
    </row>
    <row r="144" spans="1:14" x14ac:dyDescent="0.25">
      <c r="A144" s="16"/>
      <c r="B144" s="16"/>
      <c r="C144" s="66"/>
      <c r="D144" s="47"/>
      <c r="E144" s="10"/>
      <c r="F144" s="16"/>
      <c r="G144" s="16"/>
      <c r="H144" s="16"/>
      <c r="I144" s="16"/>
      <c r="K144" s="1"/>
      <c r="L144" s="1"/>
      <c r="M144" s="1"/>
      <c r="N144" s="16"/>
    </row>
    <row r="145" spans="1:14" x14ac:dyDescent="0.25">
      <c r="A145" s="16"/>
      <c r="B145" s="16"/>
      <c r="C145" s="66"/>
      <c r="D145" s="47"/>
      <c r="E145" s="10"/>
      <c r="F145" s="16"/>
      <c r="G145" s="16"/>
      <c r="H145" s="16"/>
      <c r="I145" s="16"/>
      <c r="K145" s="1"/>
      <c r="L145" s="1"/>
      <c r="M145" s="1"/>
      <c r="N145" s="16"/>
    </row>
    <row r="146" spans="1:14" x14ac:dyDescent="0.25">
      <c r="A146" s="16"/>
      <c r="B146" s="16"/>
      <c r="C146" s="66"/>
      <c r="D146" s="47"/>
      <c r="E146" s="10"/>
      <c r="F146" s="16"/>
      <c r="G146" s="16"/>
      <c r="H146" s="16"/>
      <c r="I146" s="16"/>
      <c r="K146" s="1"/>
      <c r="L146" s="1"/>
      <c r="M146" s="1"/>
      <c r="N146" s="16"/>
    </row>
    <row r="147" spans="1:14" x14ac:dyDescent="0.25">
      <c r="A147" s="16"/>
      <c r="B147" s="16"/>
      <c r="C147" s="66"/>
      <c r="D147" s="47"/>
      <c r="E147" s="10"/>
      <c r="F147" s="16"/>
      <c r="G147" s="16"/>
      <c r="H147" s="16"/>
      <c r="I147" s="16"/>
      <c r="K147" s="1"/>
      <c r="L147" s="1"/>
      <c r="M147" s="1"/>
      <c r="N147" s="16"/>
    </row>
    <row r="148" spans="1:14" x14ac:dyDescent="0.25">
      <c r="A148" s="16"/>
      <c r="B148" s="16"/>
      <c r="C148" s="66"/>
      <c r="D148" s="47"/>
      <c r="E148" s="10"/>
      <c r="F148" s="16"/>
      <c r="G148" s="16"/>
      <c r="H148" s="16"/>
      <c r="I148" s="16"/>
      <c r="K148" s="1"/>
      <c r="L148" s="1"/>
      <c r="M148" s="1"/>
      <c r="N148" s="16"/>
    </row>
    <row r="149" spans="1:14" x14ac:dyDescent="0.25">
      <c r="A149" s="16"/>
      <c r="B149" s="16"/>
      <c r="C149" s="66"/>
      <c r="D149" s="47"/>
      <c r="E149" s="10"/>
      <c r="F149" s="16"/>
      <c r="G149" s="16"/>
      <c r="H149" s="16"/>
      <c r="I149" s="16"/>
      <c r="K149" s="1"/>
      <c r="L149" s="1"/>
      <c r="M149" s="1"/>
      <c r="N149" s="16"/>
    </row>
    <row r="150" spans="1:14" x14ac:dyDescent="0.25">
      <c r="A150" s="16"/>
      <c r="B150" s="16"/>
      <c r="C150" s="66"/>
      <c r="D150" s="47"/>
      <c r="E150" s="10"/>
      <c r="F150" s="16"/>
      <c r="G150" s="16"/>
      <c r="H150" s="16"/>
      <c r="I150" s="16"/>
      <c r="K150" s="1"/>
      <c r="L150" s="1"/>
      <c r="M150" s="1"/>
      <c r="N150" s="16"/>
    </row>
    <row r="151" spans="1:14" x14ac:dyDescent="0.25">
      <c r="A151" s="16"/>
      <c r="B151" s="16"/>
      <c r="C151" s="66"/>
      <c r="D151" s="47"/>
      <c r="E151" s="10"/>
      <c r="F151" s="16"/>
      <c r="G151" s="16"/>
      <c r="H151" s="16"/>
      <c r="I151" s="16"/>
      <c r="K151" s="1"/>
      <c r="L151" s="1"/>
      <c r="M151" s="1"/>
      <c r="N151" s="16"/>
    </row>
    <row r="152" spans="1:14" x14ac:dyDescent="0.25">
      <c r="A152" s="16"/>
      <c r="B152" s="16"/>
      <c r="C152" s="66"/>
      <c r="D152" s="47"/>
      <c r="E152" s="10"/>
      <c r="F152" s="16"/>
      <c r="G152" s="16"/>
      <c r="H152" s="16"/>
      <c r="I152" s="16"/>
      <c r="K152" s="1"/>
      <c r="L152" s="1"/>
      <c r="M152" s="1"/>
      <c r="N152" s="16"/>
    </row>
    <row r="153" spans="1:14" x14ac:dyDescent="0.25">
      <c r="A153" s="16"/>
      <c r="B153" s="16"/>
      <c r="C153" s="66"/>
      <c r="D153" s="47"/>
      <c r="E153" s="10"/>
      <c r="F153" s="16"/>
      <c r="G153" s="16"/>
      <c r="H153" s="16"/>
      <c r="I153" s="16"/>
      <c r="K153" s="1"/>
      <c r="L153" s="1"/>
      <c r="M153" s="1"/>
      <c r="N153" s="16"/>
    </row>
    <row r="154" spans="1:14" x14ac:dyDescent="0.25">
      <c r="A154" s="16"/>
      <c r="B154" s="16"/>
      <c r="C154" s="66"/>
      <c r="D154" s="47"/>
      <c r="E154" s="10"/>
      <c r="F154" s="16"/>
      <c r="G154" s="16"/>
      <c r="H154" s="16"/>
      <c r="I154" s="16"/>
      <c r="K154" s="1"/>
      <c r="L154" s="1"/>
      <c r="M154" s="1"/>
      <c r="N154" s="16"/>
    </row>
    <row r="155" spans="1:14" x14ac:dyDescent="0.25">
      <c r="A155" s="16"/>
      <c r="B155" s="16"/>
      <c r="C155" s="66"/>
      <c r="D155" s="47"/>
      <c r="E155" s="10"/>
      <c r="F155" s="16"/>
      <c r="G155" s="16"/>
      <c r="H155" s="16"/>
      <c r="I155" s="16"/>
      <c r="K155" s="1"/>
      <c r="L155" s="1"/>
      <c r="M155" s="1"/>
      <c r="N155" s="16"/>
    </row>
    <row r="156" spans="1:14" x14ac:dyDescent="0.25">
      <c r="A156" s="16"/>
      <c r="B156" s="16"/>
      <c r="C156" s="66"/>
      <c r="D156" s="47"/>
      <c r="E156" s="10"/>
      <c r="F156" s="16"/>
      <c r="G156" s="16"/>
      <c r="H156" s="16"/>
      <c r="I156" s="16"/>
      <c r="K156" s="1"/>
      <c r="L156" s="1"/>
      <c r="M156" s="1"/>
      <c r="N156" s="16"/>
    </row>
    <row r="157" spans="1:14" x14ac:dyDescent="0.25">
      <c r="A157" s="16"/>
      <c r="B157" s="16"/>
      <c r="C157" s="66"/>
      <c r="D157" s="47"/>
      <c r="E157" s="10"/>
      <c r="F157" s="16"/>
      <c r="G157" s="16"/>
      <c r="H157" s="16"/>
      <c r="I157" s="16"/>
      <c r="K157" s="1"/>
      <c r="L157" s="1"/>
      <c r="M157" s="1"/>
      <c r="N157" s="16"/>
    </row>
    <row r="158" spans="1:14" x14ac:dyDescent="0.25">
      <c r="A158" s="16"/>
      <c r="B158" s="16"/>
      <c r="C158" s="66"/>
      <c r="D158" s="47"/>
      <c r="E158" s="10"/>
      <c r="F158" s="16"/>
      <c r="G158" s="16"/>
      <c r="H158" s="16"/>
      <c r="I158" s="16"/>
      <c r="K158" s="1"/>
      <c r="L158" s="1"/>
      <c r="M158" s="1"/>
      <c r="N158" s="16"/>
    </row>
    <row r="159" spans="1:14" x14ac:dyDescent="0.25">
      <c r="A159" s="16"/>
      <c r="B159" s="16"/>
      <c r="C159" s="66"/>
      <c r="D159" s="47"/>
      <c r="E159" s="10"/>
      <c r="F159" s="16"/>
      <c r="G159" s="16"/>
      <c r="H159" s="16"/>
      <c r="I159" s="16"/>
      <c r="K159" s="1"/>
      <c r="L159" s="1"/>
      <c r="M159" s="1"/>
      <c r="N159" s="16"/>
    </row>
    <row r="160" spans="1:14" x14ac:dyDescent="0.25">
      <c r="A160" s="16"/>
      <c r="B160" s="16"/>
      <c r="C160" s="66"/>
      <c r="D160" s="47"/>
      <c r="E160" s="10"/>
      <c r="F160" s="16"/>
      <c r="G160" s="16"/>
      <c r="H160" s="16"/>
      <c r="I160" s="16"/>
      <c r="K160" s="1"/>
      <c r="L160" s="1"/>
      <c r="M160" s="1"/>
      <c r="N160" s="16"/>
    </row>
    <row r="161" spans="1:14" x14ac:dyDescent="0.25">
      <c r="A161" s="16"/>
      <c r="B161" s="16"/>
      <c r="C161" s="66"/>
      <c r="D161" s="47"/>
      <c r="E161" s="10"/>
      <c r="F161" s="16"/>
      <c r="G161" s="16"/>
      <c r="H161" s="16"/>
      <c r="I161" s="16"/>
      <c r="K161" s="1"/>
      <c r="L161" s="1"/>
      <c r="M161" s="1"/>
      <c r="N161" s="16"/>
    </row>
    <row r="162" spans="1:14" x14ac:dyDescent="0.25">
      <c r="A162" s="16"/>
      <c r="B162" s="16"/>
      <c r="C162" s="66"/>
      <c r="D162" s="47"/>
      <c r="E162" s="10"/>
      <c r="F162" s="16"/>
      <c r="G162" s="16"/>
      <c r="H162" s="16"/>
      <c r="I162" s="16"/>
      <c r="K162" s="1"/>
      <c r="L162" s="1"/>
      <c r="M162" s="1"/>
      <c r="N162" s="16"/>
    </row>
    <row r="163" spans="1:14" x14ac:dyDescent="0.25">
      <c r="A163" s="16"/>
      <c r="B163" s="16"/>
      <c r="C163" s="66"/>
      <c r="D163" s="47"/>
      <c r="E163" s="10"/>
      <c r="F163" s="16"/>
      <c r="G163" s="16"/>
      <c r="H163" s="16"/>
      <c r="I163" s="16"/>
      <c r="K163" s="1"/>
      <c r="L163" s="1"/>
      <c r="M163" s="1"/>
      <c r="N163" s="16"/>
    </row>
    <row r="164" spans="1:14" x14ac:dyDescent="0.25">
      <c r="A164" s="16"/>
      <c r="B164" s="16"/>
      <c r="C164" s="66"/>
      <c r="D164" s="47"/>
      <c r="E164" s="10"/>
      <c r="F164" s="16"/>
      <c r="G164" s="16"/>
      <c r="H164" s="16"/>
      <c r="I164" s="16"/>
      <c r="K164" s="1"/>
      <c r="L164" s="1"/>
      <c r="M164" s="1"/>
      <c r="N164" s="16"/>
    </row>
    <row r="165" spans="1:14" x14ac:dyDescent="0.25">
      <c r="A165" s="16"/>
      <c r="B165" s="16"/>
      <c r="C165" s="66"/>
      <c r="D165" s="47"/>
      <c r="E165" s="10"/>
      <c r="F165" s="16"/>
      <c r="G165" s="16"/>
      <c r="H165" s="16"/>
      <c r="I165" s="16"/>
      <c r="K165" s="1"/>
      <c r="L165" s="1"/>
      <c r="M165" s="1"/>
      <c r="N165" s="16"/>
    </row>
    <row r="166" spans="1:14" x14ac:dyDescent="0.25">
      <c r="A166" s="16"/>
      <c r="B166" s="16"/>
      <c r="C166" s="66"/>
      <c r="D166" s="47"/>
      <c r="E166" s="10"/>
      <c r="F166" s="16"/>
      <c r="G166" s="16"/>
      <c r="H166" s="16"/>
      <c r="I166" s="16"/>
      <c r="K166" s="1"/>
      <c r="L166" s="1"/>
      <c r="M166" s="1"/>
      <c r="N166" s="16"/>
    </row>
    <row r="167" spans="1:14" x14ac:dyDescent="0.25">
      <c r="A167" s="16"/>
      <c r="B167" s="16"/>
      <c r="C167" s="66"/>
      <c r="D167" s="47"/>
      <c r="E167" s="10"/>
      <c r="F167" s="16"/>
      <c r="G167" s="16"/>
      <c r="H167" s="16"/>
      <c r="I167" s="16"/>
      <c r="K167" s="1"/>
      <c r="L167" s="1"/>
      <c r="M167" s="1"/>
      <c r="N167" s="16"/>
    </row>
    <row r="168" spans="1:14" x14ac:dyDescent="0.25">
      <c r="A168" s="16"/>
      <c r="B168" s="16"/>
      <c r="C168" s="66"/>
      <c r="D168" s="47"/>
      <c r="E168" s="10"/>
      <c r="F168" s="16"/>
      <c r="G168" s="16"/>
      <c r="H168" s="16"/>
      <c r="I168" s="16"/>
      <c r="K168" s="1"/>
      <c r="L168" s="1"/>
      <c r="M168" s="1"/>
      <c r="N168" s="16"/>
    </row>
    <row r="169" spans="1:14" x14ac:dyDescent="0.25">
      <c r="A169" s="16"/>
      <c r="B169" s="16"/>
      <c r="C169" s="66"/>
      <c r="D169" s="47"/>
      <c r="E169" s="10"/>
      <c r="F169" s="16"/>
      <c r="G169" s="16"/>
      <c r="H169" s="16"/>
      <c r="I169" s="16"/>
      <c r="K169" s="1"/>
      <c r="L169" s="1"/>
      <c r="M169" s="1"/>
      <c r="N169" s="16"/>
    </row>
    <row r="170" spans="1:14" x14ac:dyDescent="0.25">
      <c r="A170" s="16"/>
      <c r="B170" s="16"/>
      <c r="C170" s="66"/>
      <c r="D170" s="47"/>
      <c r="E170" s="10"/>
      <c r="F170" s="16"/>
      <c r="G170" s="16"/>
      <c r="H170" s="16"/>
      <c r="I170" s="16"/>
      <c r="K170" s="1"/>
      <c r="L170" s="1"/>
      <c r="M170" s="1"/>
      <c r="N170" s="16"/>
    </row>
    <row r="171" spans="1:14" x14ac:dyDescent="0.25">
      <c r="A171" s="16"/>
      <c r="B171" s="16"/>
      <c r="C171" s="66"/>
      <c r="D171" s="47"/>
      <c r="E171" s="10"/>
      <c r="F171" s="16"/>
      <c r="G171" s="16"/>
      <c r="H171" s="16"/>
      <c r="I171" s="16"/>
      <c r="K171" s="1"/>
      <c r="L171" s="1"/>
      <c r="M171" s="1"/>
      <c r="N171" s="16"/>
    </row>
    <row r="172" spans="1:14" x14ac:dyDescent="0.25">
      <c r="A172" s="16"/>
      <c r="B172" s="16"/>
      <c r="C172" s="66"/>
      <c r="D172" s="47"/>
      <c r="E172" s="10"/>
      <c r="F172" s="16"/>
      <c r="G172" s="16"/>
      <c r="H172" s="16"/>
      <c r="I172" s="16"/>
      <c r="K172" s="1"/>
      <c r="L172" s="1"/>
      <c r="M172" s="1"/>
      <c r="N172" s="16"/>
    </row>
    <row r="173" spans="1:14" x14ac:dyDescent="0.25">
      <c r="A173" s="16"/>
      <c r="B173" s="16"/>
      <c r="C173" s="66"/>
      <c r="D173" s="47"/>
      <c r="E173" s="10"/>
      <c r="F173" s="16"/>
      <c r="G173" s="16"/>
      <c r="H173" s="16"/>
      <c r="I173" s="16"/>
      <c r="K173" s="1"/>
      <c r="L173" s="1"/>
      <c r="M173" s="1"/>
      <c r="N173" s="16"/>
    </row>
    <row r="174" spans="1:14" x14ac:dyDescent="0.25">
      <c r="A174" s="16"/>
      <c r="B174" s="16"/>
      <c r="C174" s="66"/>
      <c r="D174" s="47"/>
      <c r="E174" s="10"/>
      <c r="F174" s="16"/>
      <c r="G174" s="16"/>
      <c r="H174" s="16"/>
      <c r="I174" s="16"/>
      <c r="K174" s="1"/>
      <c r="L174" s="1"/>
      <c r="M174" s="1"/>
      <c r="N174" s="16"/>
    </row>
    <row r="175" spans="1:14" x14ac:dyDescent="0.25">
      <c r="A175" s="16"/>
      <c r="B175" s="16"/>
      <c r="C175" s="66"/>
      <c r="D175" s="47"/>
      <c r="E175" s="10"/>
      <c r="F175" s="16"/>
      <c r="G175" s="16"/>
      <c r="H175" s="16"/>
      <c r="I175" s="16"/>
      <c r="K175" s="1"/>
      <c r="L175" s="1"/>
      <c r="M175" s="1"/>
      <c r="N175" s="16"/>
    </row>
    <row r="176" spans="1:14" x14ac:dyDescent="0.25">
      <c r="A176" s="16"/>
      <c r="B176" s="16"/>
      <c r="C176" s="66"/>
      <c r="D176" s="47"/>
      <c r="E176" s="10"/>
      <c r="F176" s="16"/>
      <c r="G176" s="16"/>
      <c r="H176" s="16"/>
      <c r="I176" s="16"/>
      <c r="K176" s="1"/>
      <c r="L176" s="1"/>
      <c r="M176" s="1"/>
      <c r="N176" s="16"/>
    </row>
    <row r="177" spans="1:14" x14ac:dyDescent="0.25">
      <c r="A177" s="16"/>
      <c r="B177" s="16"/>
      <c r="C177" s="66"/>
      <c r="D177" s="47"/>
      <c r="E177" s="10"/>
      <c r="F177" s="16"/>
      <c r="G177" s="16"/>
      <c r="H177" s="16"/>
      <c r="I177" s="16"/>
      <c r="K177" s="1"/>
      <c r="L177" s="1"/>
      <c r="M177" s="1"/>
      <c r="N177" s="16"/>
    </row>
    <row r="178" spans="1:14" x14ac:dyDescent="0.25">
      <c r="A178" s="16"/>
      <c r="B178" s="16"/>
      <c r="C178" s="66"/>
      <c r="D178" s="47"/>
      <c r="E178" s="10"/>
      <c r="F178" s="16"/>
      <c r="G178" s="16"/>
      <c r="H178" s="16"/>
      <c r="I178" s="16"/>
      <c r="K178" s="1"/>
      <c r="L178" s="1"/>
      <c r="M178" s="1"/>
      <c r="N178" s="16"/>
    </row>
    <row r="179" spans="1:14" x14ac:dyDescent="0.25">
      <c r="A179" s="16"/>
      <c r="B179" s="16"/>
      <c r="C179" s="66"/>
      <c r="D179" s="47"/>
      <c r="E179" s="10"/>
      <c r="F179" s="16"/>
      <c r="G179" s="16"/>
      <c r="H179" s="16"/>
      <c r="I179" s="16"/>
      <c r="K179" s="1"/>
      <c r="L179" s="1"/>
      <c r="M179" s="1"/>
      <c r="N179" s="16"/>
    </row>
    <row r="180" spans="1:14" x14ac:dyDescent="0.25">
      <c r="A180" s="16"/>
      <c r="B180" s="16"/>
      <c r="C180" s="66"/>
      <c r="D180" s="47"/>
      <c r="E180" s="10"/>
      <c r="F180" s="16"/>
      <c r="G180" s="16"/>
      <c r="H180" s="16"/>
      <c r="I180" s="16"/>
      <c r="K180" s="1"/>
      <c r="L180" s="1"/>
      <c r="M180" s="1"/>
      <c r="N180" s="16"/>
    </row>
    <row r="181" spans="1:14" x14ac:dyDescent="0.25">
      <c r="A181" s="16"/>
      <c r="B181" s="16"/>
      <c r="C181" s="66"/>
      <c r="D181" s="47"/>
      <c r="E181" s="10"/>
      <c r="F181" s="16"/>
      <c r="G181" s="16"/>
      <c r="H181" s="16"/>
      <c r="I181" s="16"/>
      <c r="K181" s="1"/>
      <c r="L181" s="1"/>
      <c r="M181" s="1"/>
      <c r="N181" s="16"/>
    </row>
    <row r="182" spans="1:14" x14ac:dyDescent="0.25">
      <c r="A182" s="16"/>
      <c r="B182" s="16"/>
      <c r="C182" s="66"/>
      <c r="D182" s="47"/>
      <c r="E182" s="10"/>
      <c r="F182" s="16"/>
      <c r="G182" s="16"/>
      <c r="H182" s="16"/>
      <c r="I182" s="16"/>
      <c r="K182" s="1"/>
      <c r="L182" s="1"/>
      <c r="M182" s="1"/>
      <c r="N182" s="16"/>
    </row>
    <row r="183" spans="1:14" x14ac:dyDescent="0.25">
      <c r="A183" s="16"/>
      <c r="B183" s="16"/>
      <c r="C183" s="66"/>
      <c r="D183" s="47"/>
      <c r="E183" s="10"/>
      <c r="F183" s="16"/>
      <c r="G183" s="16"/>
      <c r="H183" s="16"/>
      <c r="I183" s="16"/>
      <c r="K183" s="1"/>
      <c r="L183" s="1"/>
      <c r="M183" s="1"/>
      <c r="N183" s="16"/>
    </row>
    <row r="184" spans="1:14" x14ac:dyDescent="0.25">
      <c r="A184" s="16"/>
      <c r="B184" s="16"/>
      <c r="C184" s="66"/>
      <c r="D184" s="47"/>
      <c r="E184" s="10"/>
      <c r="F184" s="16"/>
      <c r="G184" s="16"/>
      <c r="H184" s="16"/>
      <c r="I184" s="16"/>
      <c r="K184" s="1"/>
      <c r="L184" s="1"/>
      <c r="M184" s="1"/>
      <c r="N184" s="16"/>
    </row>
    <row r="185" spans="1:14" x14ac:dyDescent="0.25">
      <c r="A185" s="16"/>
      <c r="B185" s="16"/>
      <c r="C185" s="66"/>
      <c r="D185" s="47"/>
      <c r="E185" s="10"/>
      <c r="F185" s="16"/>
      <c r="G185" s="16"/>
      <c r="H185" s="16"/>
      <c r="I185" s="16"/>
      <c r="K185" s="1"/>
      <c r="L185" s="1"/>
      <c r="M185" s="1"/>
      <c r="N185" s="16"/>
    </row>
    <row r="186" spans="1:14" x14ac:dyDescent="0.25">
      <c r="A186" s="16"/>
      <c r="B186" s="16"/>
      <c r="C186" s="66"/>
      <c r="D186" s="47"/>
      <c r="E186" s="10"/>
      <c r="F186" s="16"/>
      <c r="G186" s="16"/>
      <c r="H186" s="16"/>
      <c r="I186" s="16"/>
      <c r="K186" s="1"/>
      <c r="L186" s="1"/>
      <c r="M186" s="1"/>
      <c r="N186" s="16"/>
    </row>
    <row r="187" spans="1:14" x14ac:dyDescent="0.25">
      <c r="A187" s="16"/>
      <c r="B187" s="16"/>
      <c r="C187" s="66"/>
      <c r="D187" s="47"/>
      <c r="E187" s="10"/>
      <c r="F187" s="16"/>
      <c r="G187" s="16"/>
      <c r="H187" s="16"/>
      <c r="I187" s="16"/>
      <c r="K187" s="1"/>
      <c r="L187" s="1"/>
      <c r="M187" s="1"/>
      <c r="N187" s="16"/>
    </row>
    <row r="188" spans="1:14" x14ac:dyDescent="0.25">
      <c r="A188" s="16"/>
      <c r="B188" s="16"/>
      <c r="C188" s="66"/>
      <c r="D188" s="47"/>
      <c r="E188" s="10"/>
      <c r="F188" s="16"/>
      <c r="G188" s="16"/>
      <c r="H188" s="16"/>
      <c r="I188" s="16"/>
      <c r="K188" s="1"/>
      <c r="L188" s="1"/>
      <c r="M188" s="1"/>
      <c r="N188" s="16"/>
    </row>
    <row r="189" spans="1:14" x14ac:dyDescent="0.25">
      <c r="A189" s="16"/>
      <c r="B189" s="16"/>
      <c r="C189" s="66"/>
      <c r="D189" s="47"/>
      <c r="E189" s="10"/>
      <c r="F189" s="16"/>
      <c r="G189" s="16"/>
      <c r="H189" s="16"/>
      <c r="I189" s="16"/>
      <c r="K189" s="1"/>
      <c r="L189" s="1"/>
      <c r="M189" s="1"/>
      <c r="N189" s="16"/>
    </row>
    <row r="190" spans="1:14" x14ac:dyDescent="0.25">
      <c r="A190" s="16"/>
      <c r="B190" s="16"/>
      <c r="C190" s="66"/>
      <c r="D190" s="47"/>
      <c r="E190" s="10"/>
      <c r="F190" s="16"/>
      <c r="G190" s="16"/>
      <c r="H190" s="16"/>
      <c r="I190" s="16"/>
      <c r="K190" s="1"/>
      <c r="L190" s="1"/>
      <c r="M190" s="1"/>
      <c r="N190" s="16"/>
    </row>
    <row r="191" spans="1:14" x14ac:dyDescent="0.25">
      <c r="A191" s="16"/>
      <c r="B191" s="16"/>
      <c r="C191" s="66"/>
      <c r="D191" s="47"/>
      <c r="E191" s="10"/>
      <c r="F191" s="16"/>
      <c r="G191" s="16"/>
      <c r="H191" s="16"/>
      <c r="I191" s="16"/>
      <c r="K191" s="1"/>
      <c r="L191" s="1"/>
      <c r="M191" s="1"/>
      <c r="N191" s="16"/>
    </row>
    <row r="192" spans="1:14" x14ac:dyDescent="0.25">
      <c r="A192" s="16"/>
      <c r="B192" s="16"/>
      <c r="C192" s="66"/>
      <c r="D192" s="47"/>
      <c r="E192" s="10"/>
      <c r="F192" s="16"/>
      <c r="G192" s="16"/>
      <c r="H192" s="16"/>
      <c r="I192" s="16"/>
      <c r="K192" s="1"/>
      <c r="L192" s="1"/>
      <c r="M192" s="1"/>
      <c r="N192" s="16"/>
    </row>
    <row r="193" spans="1:14" x14ac:dyDescent="0.25">
      <c r="A193" s="16"/>
      <c r="B193" s="16"/>
      <c r="C193" s="66"/>
      <c r="D193" s="47"/>
      <c r="E193" s="10"/>
      <c r="F193" s="16"/>
      <c r="G193" s="16"/>
      <c r="H193" s="16"/>
      <c r="I193" s="16"/>
      <c r="K193" s="1"/>
      <c r="L193" s="1"/>
      <c r="M193" s="1"/>
      <c r="N193" s="16"/>
    </row>
    <row r="194" spans="1:14" x14ac:dyDescent="0.25">
      <c r="A194" s="16"/>
      <c r="B194" s="16"/>
      <c r="C194" s="66"/>
      <c r="D194" s="47"/>
      <c r="E194" s="10"/>
      <c r="F194" s="16"/>
      <c r="G194" s="16"/>
      <c r="H194" s="16"/>
      <c r="I194" s="16"/>
      <c r="K194" s="1"/>
      <c r="L194" s="1"/>
      <c r="M194" s="1"/>
      <c r="N194" s="16"/>
    </row>
    <row r="195" spans="1:14" x14ac:dyDescent="0.25">
      <c r="A195" s="16"/>
      <c r="B195" s="16"/>
      <c r="C195" s="66"/>
      <c r="D195" s="47"/>
      <c r="E195" s="10"/>
      <c r="F195" s="16"/>
      <c r="G195" s="16"/>
      <c r="H195" s="16"/>
      <c r="I195" s="16"/>
      <c r="K195" s="1"/>
      <c r="L195" s="1"/>
      <c r="M195" s="1"/>
      <c r="N195" s="16"/>
    </row>
    <row r="196" spans="1:14" x14ac:dyDescent="0.25">
      <c r="A196" s="16"/>
      <c r="B196" s="16"/>
      <c r="C196" s="66"/>
      <c r="D196" s="47"/>
      <c r="E196" s="10"/>
      <c r="F196" s="16"/>
      <c r="G196" s="16"/>
      <c r="H196" s="16"/>
      <c r="I196" s="16"/>
      <c r="K196" s="1"/>
      <c r="L196" s="1"/>
      <c r="M196" s="1"/>
      <c r="N196" s="16"/>
    </row>
    <row r="197" spans="1:14" x14ac:dyDescent="0.25">
      <c r="A197" s="16"/>
      <c r="B197" s="16"/>
      <c r="C197" s="66"/>
      <c r="D197" s="47"/>
      <c r="E197" s="10"/>
      <c r="F197" s="16"/>
      <c r="G197" s="16"/>
      <c r="H197" s="16"/>
      <c r="I197" s="16"/>
      <c r="K197" s="1"/>
      <c r="L197" s="1"/>
      <c r="M197" s="1"/>
      <c r="N197" s="16"/>
    </row>
    <row r="198" spans="1:14" x14ac:dyDescent="0.25">
      <c r="A198" s="16"/>
      <c r="B198" s="16"/>
      <c r="C198" s="66"/>
      <c r="D198" s="47"/>
      <c r="E198" s="10"/>
      <c r="F198" s="16"/>
      <c r="G198" s="16"/>
      <c r="H198" s="16"/>
      <c r="I198" s="16"/>
      <c r="K198" s="1"/>
      <c r="L198" s="1"/>
      <c r="M198" s="1"/>
      <c r="N198" s="16"/>
    </row>
    <row r="199" spans="1:14" x14ac:dyDescent="0.25">
      <c r="A199" s="16"/>
      <c r="B199" s="16"/>
      <c r="C199" s="66"/>
      <c r="D199" s="47"/>
      <c r="E199" s="10"/>
      <c r="F199" s="16"/>
      <c r="G199" s="16"/>
      <c r="H199" s="16"/>
      <c r="I199" s="16"/>
      <c r="K199" s="1"/>
      <c r="L199" s="1"/>
      <c r="M199" s="1"/>
      <c r="N199" s="16"/>
    </row>
    <row r="200" spans="1:14" x14ac:dyDescent="0.25">
      <c r="A200" s="16"/>
      <c r="B200" s="16"/>
      <c r="C200" s="66"/>
      <c r="D200" s="47"/>
      <c r="E200" s="10"/>
      <c r="F200" s="16"/>
      <c r="G200" s="16"/>
      <c r="H200" s="16"/>
      <c r="I200" s="16"/>
      <c r="K200" s="1"/>
      <c r="L200" s="1"/>
      <c r="M200" s="1"/>
      <c r="N200" s="16"/>
    </row>
    <row r="201" spans="1:14" x14ac:dyDescent="0.25">
      <c r="A201" s="16"/>
      <c r="B201" s="16"/>
      <c r="C201" s="66"/>
      <c r="D201" s="47"/>
      <c r="E201" s="10"/>
      <c r="F201" s="16"/>
      <c r="G201" s="16"/>
      <c r="H201" s="16"/>
      <c r="I201" s="16"/>
      <c r="K201" s="1"/>
      <c r="L201" s="1"/>
      <c r="M201" s="1"/>
      <c r="N201" s="16"/>
    </row>
    <row r="202" spans="1:14" x14ac:dyDescent="0.25">
      <c r="A202" s="16"/>
      <c r="B202" s="16"/>
      <c r="C202" s="66"/>
      <c r="D202" s="47"/>
      <c r="E202" s="10"/>
      <c r="F202" s="16"/>
      <c r="G202" s="16"/>
      <c r="H202" s="16"/>
      <c r="I202" s="16"/>
      <c r="K202" s="1"/>
      <c r="L202" s="1"/>
      <c r="M202" s="1"/>
      <c r="N202" s="16"/>
    </row>
    <row r="203" spans="1:14" x14ac:dyDescent="0.25">
      <c r="A203" s="16"/>
      <c r="B203" s="16"/>
      <c r="C203" s="66"/>
      <c r="D203" s="47"/>
      <c r="E203" s="10"/>
      <c r="F203" s="16"/>
      <c r="G203" s="16"/>
      <c r="H203" s="16"/>
      <c r="I203" s="16"/>
      <c r="K203" s="1"/>
      <c r="L203" s="1"/>
      <c r="M203" s="1"/>
      <c r="N203" s="16"/>
    </row>
    <row r="204" spans="1:14" x14ac:dyDescent="0.25">
      <c r="A204" s="16"/>
      <c r="B204" s="16"/>
      <c r="C204" s="66"/>
      <c r="D204" s="47"/>
      <c r="E204" s="10"/>
      <c r="F204" s="16"/>
      <c r="G204" s="16"/>
      <c r="H204" s="16"/>
      <c r="I204" s="16"/>
      <c r="K204" s="1"/>
      <c r="L204" s="1"/>
      <c r="M204" s="1"/>
      <c r="N204" s="16"/>
    </row>
    <row r="205" spans="1:14" x14ac:dyDescent="0.25">
      <c r="C205" s="66"/>
      <c r="F205"/>
      <c r="K205" s="1"/>
      <c r="L205" s="1"/>
      <c r="M205" s="1"/>
      <c r="N205" s="16"/>
    </row>
    <row r="206" spans="1:14" x14ac:dyDescent="0.25">
      <c r="C206" s="66"/>
      <c r="F206"/>
      <c r="K206" s="1"/>
      <c r="L206" s="1"/>
      <c r="M206" s="1"/>
      <c r="N206" s="16"/>
    </row>
    <row r="207" spans="1:14" x14ac:dyDescent="0.25">
      <c r="C207" s="66"/>
      <c r="F207"/>
      <c r="K207" s="1"/>
      <c r="L207" s="1"/>
      <c r="M207" s="1"/>
      <c r="N207" s="16"/>
    </row>
    <row r="208" spans="1:14" x14ac:dyDescent="0.25">
      <c r="C208" s="66"/>
      <c r="F208"/>
      <c r="K208" s="1"/>
      <c r="L208" s="1"/>
      <c r="M208" s="1"/>
      <c r="N208" s="16"/>
    </row>
    <row r="209" spans="3:14" x14ac:dyDescent="0.25">
      <c r="C209" s="66"/>
      <c r="F209"/>
      <c r="K209" s="1"/>
      <c r="L209" s="1"/>
      <c r="M209" s="1"/>
      <c r="N209" s="16"/>
    </row>
    <row r="210" spans="3:14" x14ac:dyDescent="0.25">
      <c r="C210" s="66"/>
      <c r="F210"/>
      <c r="K210" s="1"/>
      <c r="L210" s="1"/>
      <c r="M210" s="1"/>
      <c r="N210" s="16"/>
    </row>
    <row r="211" spans="3:14" x14ac:dyDescent="0.25">
      <c r="C211" s="66"/>
      <c r="F211"/>
      <c r="K211" s="1"/>
      <c r="L211" s="1"/>
      <c r="M211" s="1"/>
      <c r="N211" s="16"/>
    </row>
    <row r="212" spans="3:14" x14ac:dyDescent="0.25">
      <c r="C212" s="66"/>
      <c r="F212"/>
      <c r="K212" s="1"/>
      <c r="L212" s="1"/>
      <c r="M212" s="1"/>
      <c r="N212" s="16"/>
    </row>
    <row r="213" spans="3:14" x14ac:dyDescent="0.25">
      <c r="C213" s="66"/>
      <c r="F213"/>
      <c r="K213" s="1"/>
      <c r="L213" s="1"/>
      <c r="M213" s="1"/>
      <c r="N213" s="16"/>
    </row>
    <row r="214" spans="3:14" x14ac:dyDescent="0.25">
      <c r="C214" s="66"/>
      <c r="F214"/>
      <c r="K214" s="1"/>
      <c r="L214" s="1"/>
      <c r="M214" s="1"/>
      <c r="N214" s="16"/>
    </row>
    <row r="215" spans="3:14" x14ac:dyDescent="0.25">
      <c r="C215" s="66"/>
      <c r="F215"/>
      <c r="K215" s="1"/>
      <c r="L215" s="1"/>
      <c r="M215" s="1"/>
      <c r="N215" s="16"/>
    </row>
    <row r="216" spans="3:14" x14ac:dyDescent="0.25">
      <c r="C216" s="66"/>
      <c r="F216"/>
      <c r="K216" s="1"/>
      <c r="L216" s="1"/>
      <c r="M216" s="1"/>
      <c r="N216" s="16"/>
    </row>
    <row r="217" spans="3:14" x14ac:dyDescent="0.25">
      <c r="C217" s="66"/>
      <c r="F217"/>
      <c r="K217" s="1"/>
      <c r="L217" s="1"/>
      <c r="M217" s="1"/>
      <c r="N217" s="16"/>
    </row>
    <row r="218" spans="3:14" x14ac:dyDescent="0.25">
      <c r="C218" s="66"/>
      <c r="F218"/>
      <c r="K218" s="1"/>
      <c r="L218" s="1"/>
      <c r="M218" s="1"/>
      <c r="N218" s="16"/>
    </row>
    <row r="219" spans="3:14" x14ac:dyDescent="0.25">
      <c r="C219" s="66"/>
      <c r="F219"/>
      <c r="K219" s="1"/>
      <c r="L219" s="1"/>
      <c r="M219" s="1"/>
      <c r="N219" s="16"/>
    </row>
    <row r="220" spans="3:14" x14ac:dyDescent="0.25">
      <c r="C220" s="66"/>
      <c r="F220"/>
      <c r="K220" s="1"/>
      <c r="L220" s="1"/>
      <c r="M220" s="1"/>
      <c r="N220" s="16"/>
    </row>
    <row r="221" spans="3:14" x14ac:dyDescent="0.25">
      <c r="C221" s="66"/>
      <c r="F221"/>
      <c r="K221" s="1"/>
      <c r="L221" s="1"/>
      <c r="M221" s="1"/>
      <c r="N221" s="16"/>
    </row>
    <row r="222" spans="3:14" x14ac:dyDescent="0.25">
      <c r="C222" s="66"/>
      <c r="F222"/>
      <c r="K222" s="1"/>
      <c r="L222" s="1"/>
      <c r="M222" s="1"/>
      <c r="N222" s="16"/>
    </row>
    <row r="223" spans="3:14" x14ac:dyDescent="0.25">
      <c r="C223" s="66"/>
      <c r="F223"/>
      <c r="K223" s="1"/>
      <c r="L223" s="1"/>
      <c r="M223" s="1"/>
      <c r="N223" s="16"/>
    </row>
    <row r="224" spans="3:14" x14ac:dyDescent="0.25">
      <c r="C224" s="66"/>
      <c r="F224"/>
      <c r="K224" s="1"/>
      <c r="L224" s="1"/>
      <c r="M224" s="1"/>
      <c r="N224" s="16"/>
    </row>
    <row r="225" spans="3:14" x14ac:dyDescent="0.25">
      <c r="C225" s="66"/>
      <c r="F225"/>
      <c r="K225" s="1"/>
      <c r="L225" s="1"/>
      <c r="M225" s="1"/>
      <c r="N225" s="16"/>
    </row>
    <row r="226" spans="3:14" x14ac:dyDescent="0.25">
      <c r="C226" s="66"/>
      <c r="F226"/>
      <c r="K226" s="1"/>
      <c r="L226" s="1"/>
      <c r="M226" s="1"/>
      <c r="N226" s="16"/>
    </row>
    <row r="227" spans="3:14" x14ac:dyDescent="0.25">
      <c r="C227" s="66"/>
      <c r="F227"/>
      <c r="K227" s="1"/>
      <c r="L227" s="1"/>
      <c r="M227" s="1"/>
      <c r="N227" s="16"/>
    </row>
    <row r="228" spans="3:14" x14ac:dyDescent="0.25">
      <c r="C228" s="66"/>
      <c r="F228"/>
      <c r="K228" s="1"/>
      <c r="L228" s="1"/>
      <c r="M228" s="1"/>
      <c r="N228" s="16"/>
    </row>
    <row r="229" spans="3:14" x14ac:dyDescent="0.25">
      <c r="C229" s="66"/>
      <c r="F229"/>
      <c r="K229" s="1"/>
      <c r="L229" s="1"/>
      <c r="M229" s="1"/>
      <c r="N229" s="16"/>
    </row>
    <row r="230" spans="3:14" x14ac:dyDescent="0.25">
      <c r="C230" s="66"/>
      <c r="F230"/>
      <c r="K230" s="1"/>
      <c r="L230" s="1"/>
      <c r="M230" s="1"/>
      <c r="N230" s="16"/>
    </row>
    <row r="231" spans="3:14" x14ac:dyDescent="0.25">
      <c r="C231" s="66"/>
      <c r="F231"/>
      <c r="K231" s="1"/>
      <c r="L231" s="1"/>
      <c r="M231" s="1"/>
      <c r="N231" s="16"/>
    </row>
    <row r="232" spans="3:14" x14ac:dyDescent="0.25">
      <c r="C232" s="66"/>
      <c r="F232"/>
      <c r="K232" s="1"/>
      <c r="L232" s="1"/>
      <c r="M232" s="1"/>
      <c r="N232" s="16"/>
    </row>
    <row r="233" spans="3:14" x14ac:dyDescent="0.25">
      <c r="C233" s="66"/>
      <c r="F233"/>
      <c r="K233" s="1"/>
      <c r="L233" s="1"/>
      <c r="M233" s="1"/>
      <c r="N233" s="16"/>
    </row>
    <row r="234" spans="3:14" x14ac:dyDescent="0.25">
      <c r="C234" s="66"/>
      <c r="F234"/>
      <c r="K234" s="1"/>
      <c r="L234" s="1"/>
      <c r="M234" s="1"/>
      <c r="N234" s="16"/>
    </row>
    <row r="235" spans="3:14" x14ac:dyDescent="0.25">
      <c r="C235" s="66"/>
      <c r="F235"/>
      <c r="K235" s="1"/>
      <c r="L235" s="1"/>
      <c r="M235" s="1"/>
      <c r="N235" s="16"/>
    </row>
    <row r="236" spans="3:14" x14ac:dyDescent="0.25">
      <c r="C236" s="66"/>
      <c r="F236"/>
      <c r="K236" s="1"/>
      <c r="L236" s="1"/>
      <c r="M236" s="1"/>
      <c r="N236" s="16"/>
    </row>
    <row r="237" spans="3:14" x14ac:dyDescent="0.25">
      <c r="C237" s="66"/>
      <c r="F237"/>
      <c r="K237" s="1"/>
      <c r="L237" s="1"/>
      <c r="M237" s="1"/>
      <c r="N237" s="16"/>
    </row>
    <row r="238" spans="3:14" x14ac:dyDescent="0.25">
      <c r="C238" s="66"/>
      <c r="F238"/>
      <c r="K238" s="1"/>
      <c r="L238" s="1"/>
      <c r="M238" s="1"/>
      <c r="N238" s="16"/>
    </row>
    <row r="239" spans="3:14" x14ac:dyDescent="0.25">
      <c r="C239" s="66"/>
      <c r="F239"/>
      <c r="K239" s="1"/>
      <c r="L239" s="1"/>
      <c r="M239" s="1"/>
      <c r="N239" s="16"/>
    </row>
    <row r="240" spans="3:14" x14ac:dyDescent="0.25">
      <c r="C240" s="66"/>
      <c r="F240"/>
      <c r="K240" s="1"/>
      <c r="L240" s="1"/>
      <c r="M240" s="1"/>
      <c r="N240" s="16"/>
    </row>
    <row r="241" spans="3:14" x14ac:dyDescent="0.25">
      <c r="C241" s="66"/>
      <c r="F241"/>
      <c r="K241" s="1"/>
      <c r="L241" s="1"/>
      <c r="M241" s="1"/>
      <c r="N241" s="16"/>
    </row>
    <row r="242" spans="3:14" x14ac:dyDescent="0.25">
      <c r="C242" s="66"/>
      <c r="F242"/>
      <c r="K242" s="1"/>
      <c r="L242" s="1"/>
      <c r="M242" s="1"/>
      <c r="N242" s="16"/>
    </row>
    <row r="243" spans="3:14" x14ac:dyDescent="0.25">
      <c r="C243" s="66"/>
      <c r="F243"/>
      <c r="K243" s="1"/>
      <c r="L243" s="1"/>
      <c r="M243" s="1"/>
      <c r="N243" s="16"/>
    </row>
    <row r="244" spans="3:14" x14ac:dyDescent="0.25">
      <c r="C244" s="66"/>
      <c r="F244"/>
      <c r="K244" s="1"/>
      <c r="L244" s="1"/>
      <c r="M244" s="1"/>
      <c r="N244" s="16"/>
    </row>
    <row r="245" spans="3:14" x14ac:dyDescent="0.25">
      <c r="C245" s="66"/>
      <c r="F245"/>
      <c r="K245" s="1"/>
      <c r="L245" s="1"/>
      <c r="M245" s="1"/>
      <c r="N245" s="16"/>
    </row>
    <row r="246" spans="3:14" x14ac:dyDescent="0.25">
      <c r="C246" s="66"/>
      <c r="F246"/>
      <c r="K246" s="1"/>
      <c r="L246" s="1"/>
      <c r="M246" s="1"/>
      <c r="N246" s="16"/>
    </row>
    <row r="247" spans="3:14" x14ac:dyDescent="0.25">
      <c r="C247" s="66"/>
      <c r="F247"/>
      <c r="K247" s="1"/>
      <c r="L247" s="1"/>
      <c r="M247" s="1"/>
      <c r="N247" s="16"/>
    </row>
    <row r="248" spans="3:14" x14ac:dyDescent="0.25">
      <c r="C248" s="66"/>
      <c r="F248"/>
      <c r="K248" s="1"/>
      <c r="L248" s="1"/>
      <c r="M248" s="1"/>
      <c r="N248" s="16"/>
    </row>
    <row r="249" spans="3:14" x14ac:dyDescent="0.25">
      <c r="C249" s="66"/>
      <c r="F249"/>
      <c r="K249" s="1"/>
      <c r="L249" s="1"/>
      <c r="M249" s="1"/>
      <c r="N249" s="16"/>
    </row>
    <row r="250" spans="3:14" x14ac:dyDescent="0.25">
      <c r="C250" s="66"/>
      <c r="F250"/>
      <c r="K250" s="1"/>
      <c r="L250" s="1"/>
      <c r="M250" s="1"/>
      <c r="N250" s="16"/>
    </row>
    <row r="251" spans="3:14" x14ac:dyDescent="0.25">
      <c r="C251" s="66"/>
      <c r="F251"/>
      <c r="K251" s="1"/>
      <c r="L251" s="1"/>
      <c r="M251" s="1"/>
      <c r="N251" s="16"/>
    </row>
    <row r="252" spans="3:14" x14ac:dyDescent="0.25">
      <c r="C252" s="66"/>
      <c r="F252"/>
      <c r="K252" s="1"/>
      <c r="L252" s="1"/>
      <c r="M252" s="1"/>
      <c r="N252" s="16"/>
    </row>
    <row r="253" spans="3:14" x14ac:dyDescent="0.25">
      <c r="C253" s="66"/>
      <c r="F253"/>
      <c r="K253" s="1"/>
      <c r="L253" s="1"/>
      <c r="M253" s="1"/>
      <c r="N253" s="16"/>
    </row>
    <row r="254" spans="3:14" x14ac:dyDescent="0.25">
      <c r="C254" s="66"/>
      <c r="F254"/>
      <c r="K254" s="1"/>
      <c r="L254" s="1"/>
      <c r="M254" s="1"/>
      <c r="N254" s="16"/>
    </row>
    <row r="255" spans="3:14" x14ac:dyDescent="0.25">
      <c r="C255" s="66"/>
      <c r="F255"/>
      <c r="K255" s="1"/>
      <c r="L255" s="1"/>
      <c r="M255" s="1"/>
      <c r="N255" s="16"/>
    </row>
    <row r="256" spans="3:14" x14ac:dyDescent="0.25">
      <c r="C256" s="66"/>
      <c r="F256"/>
      <c r="K256" s="1"/>
      <c r="L256" s="1"/>
      <c r="M256" s="1"/>
      <c r="N256" s="16"/>
    </row>
    <row r="257" spans="3:14" x14ac:dyDescent="0.25">
      <c r="C257" s="66"/>
      <c r="F257"/>
      <c r="K257" s="1"/>
      <c r="L257" s="1"/>
      <c r="M257" s="1"/>
      <c r="N257" s="16"/>
    </row>
    <row r="258" spans="3:14" x14ac:dyDescent="0.25">
      <c r="C258" s="66"/>
      <c r="F258"/>
      <c r="K258" s="1"/>
      <c r="L258" s="1"/>
      <c r="M258" s="1"/>
      <c r="N258" s="16"/>
    </row>
    <row r="259" spans="3:14" x14ac:dyDescent="0.25">
      <c r="C259" s="66"/>
      <c r="F259"/>
      <c r="K259" s="1"/>
      <c r="L259" s="1"/>
      <c r="M259" s="1"/>
      <c r="N259" s="16"/>
    </row>
    <row r="260" spans="3:14" x14ac:dyDescent="0.25">
      <c r="C260" s="66"/>
      <c r="F260"/>
      <c r="K260" s="1"/>
      <c r="L260" s="1"/>
      <c r="M260" s="1"/>
      <c r="N260" s="16"/>
    </row>
    <row r="261" spans="3:14" x14ac:dyDescent="0.25">
      <c r="C261" s="66"/>
      <c r="F261"/>
      <c r="K261" s="1"/>
      <c r="L261" s="1"/>
      <c r="M261" s="1"/>
      <c r="N261" s="16"/>
    </row>
    <row r="262" spans="3:14" x14ac:dyDescent="0.25">
      <c r="C262" s="66"/>
      <c r="F262"/>
      <c r="K262" s="1"/>
      <c r="L262" s="1"/>
      <c r="M262" s="1"/>
      <c r="N262" s="16"/>
    </row>
    <row r="263" spans="3:14" x14ac:dyDescent="0.25">
      <c r="C263" s="66"/>
      <c r="F263"/>
      <c r="K263" s="1"/>
      <c r="L263" s="1"/>
      <c r="M263" s="1"/>
      <c r="N263" s="16"/>
    </row>
    <row r="264" spans="3:14" x14ac:dyDescent="0.25">
      <c r="C264" s="66"/>
      <c r="F264"/>
      <c r="K264" s="1"/>
      <c r="L264" s="1"/>
      <c r="M264" s="1"/>
      <c r="N264" s="16"/>
    </row>
    <row r="265" spans="3:14" x14ac:dyDescent="0.25">
      <c r="C265" s="66"/>
      <c r="F265"/>
      <c r="K265" s="1"/>
      <c r="L265" s="1"/>
      <c r="M265" s="1"/>
      <c r="N265" s="16"/>
    </row>
    <row r="266" spans="3:14" x14ac:dyDescent="0.25">
      <c r="C266" s="66"/>
      <c r="F266"/>
      <c r="K266" s="1"/>
      <c r="L266" s="1"/>
      <c r="M266" s="1"/>
      <c r="N266" s="16"/>
    </row>
    <row r="267" spans="3:14" x14ac:dyDescent="0.25">
      <c r="C267" s="66"/>
      <c r="F267"/>
      <c r="K267" s="1"/>
      <c r="L267" s="1"/>
      <c r="M267" s="1"/>
      <c r="N267" s="16"/>
    </row>
    <row r="268" spans="3:14" x14ac:dyDescent="0.25">
      <c r="C268" s="66"/>
      <c r="F268"/>
      <c r="K268" s="1"/>
      <c r="L268" s="1"/>
      <c r="M268" s="1"/>
      <c r="N268" s="16"/>
    </row>
    <row r="269" spans="3:14" x14ac:dyDescent="0.25">
      <c r="C269" s="66"/>
      <c r="F269"/>
      <c r="K269" s="1"/>
      <c r="L269" s="1"/>
      <c r="M269" s="1"/>
      <c r="N269" s="16"/>
    </row>
    <row r="270" spans="3:14" x14ac:dyDescent="0.25">
      <c r="C270" s="66"/>
      <c r="F270"/>
      <c r="K270" s="1"/>
      <c r="L270" s="1"/>
      <c r="M270" s="1"/>
      <c r="N270" s="16"/>
    </row>
    <row r="271" spans="3:14" x14ac:dyDescent="0.25">
      <c r="C271" s="66"/>
      <c r="F271"/>
      <c r="K271" s="1"/>
      <c r="L271" s="1"/>
      <c r="M271" s="1"/>
      <c r="N271" s="16"/>
    </row>
    <row r="272" spans="3:14" x14ac:dyDescent="0.25">
      <c r="C272" s="66"/>
      <c r="F272"/>
      <c r="K272" s="1"/>
      <c r="L272" s="1"/>
      <c r="M272" s="1"/>
      <c r="N272" s="16"/>
    </row>
    <row r="273" spans="3:14" x14ac:dyDescent="0.25">
      <c r="C273" s="66"/>
      <c r="F273"/>
      <c r="K273" s="1"/>
      <c r="L273" s="1"/>
      <c r="M273" s="1"/>
      <c r="N273" s="16"/>
    </row>
    <row r="274" spans="3:14" x14ac:dyDescent="0.25">
      <c r="C274" s="66"/>
      <c r="F274"/>
      <c r="K274" s="1"/>
      <c r="L274" s="1"/>
      <c r="M274" s="1"/>
      <c r="N274" s="16"/>
    </row>
    <row r="275" spans="3:14" x14ac:dyDescent="0.25">
      <c r="C275" s="66"/>
      <c r="F275"/>
      <c r="K275" s="1"/>
      <c r="L275" s="1"/>
      <c r="M275" s="1"/>
      <c r="N275" s="16"/>
    </row>
    <row r="276" spans="3:14" x14ac:dyDescent="0.25">
      <c r="C276" s="66"/>
      <c r="F276"/>
      <c r="K276" s="1"/>
      <c r="L276" s="1"/>
      <c r="M276" s="1"/>
      <c r="N276" s="16"/>
    </row>
    <row r="277" spans="3:14" x14ac:dyDescent="0.25">
      <c r="C277" s="66"/>
      <c r="F277"/>
      <c r="K277" s="1"/>
      <c r="L277" s="1"/>
      <c r="M277" s="1"/>
      <c r="N277" s="16"/>
    </row>
    <row r="278" spans="3:14" x14ac:dyDescent="0.25">
      <c r="C278" s="66"/>
      <c r="F278"/>
      <c r="K278" s="1"/>
      <c r="L278" s="1"/>
      <c r="M278" s="1"/>
      <c r="N278" s="16"/>
    </row>
    <row r="279" spans="3:14" x14ac:dyDescent="0.25">
      <c r="C279" s="66"/>
      <c r="F279"/>
      <c r="K279" s="1"/>
      <c r="L279" s="1"/>
      <c r="M279" s="1"/>
      <c r="N279" s="16"/>
    </row>
    <row r="280" spans="3:14" x14ac:dyDescent="0.25">
      <c r="C280" s="66"/>
      <c r="F280"/>
      <c r="K280" s="1"/>
      <c r="L280" s="1"/>
      <c r="M280" s="1"/>
      <c r="N280" s="16"/>
    </row>
    <row r="281" spans="3:14" x14ac:dyDescent="0.25">
      <c r="C281" s="66"/>
      <c r="F281"/>
      <c r="K281" s="1"/>
      <c r="L281" s="1"/>
      <c r="M281" s="1"/>
      <c r="N281" s="16"/>
    </row>
    <row r="282" spans="3:14" x14ac:dyDescent="0.25">
      <c r="C282" s="66"/>
      <c r="F282"/>
      <c r="K282" s="1"/>
      <c r="L282" s="1"/>
      <c r="M282" s="1"/>
      <c r="N282" s="16"/>
    </row>
    <row r="283" spans="3:14" x14ac:dyDescent="0.25">
      <c r="C283" s="66"/>
      <c r="F283"/>
      <c r="K283" s="1"/>
      <c r="L283" s="1"/>
      <c r="M283" s="1"/>
      <c r="N283" s="16"/>
    </row>
    <row r="284" spans="3:14" x14ac:dyDescent="0.25">
      <c r="C284" s="66"/>
      <c r="F284"/>
      <c r="K284" s="1"/>
      <c r="L284" s="1"/>
      <c r="M284" s="1"/>
      <c r="N284" s="16"/>
    </row>
    <row r="285" spans="3:14" x14ac:dyDescent="0.25">
      <c r="C285" s="66"/>
      <c r="F285"/>
      <c r="K285" s="1"/>
      <c r="L285" s="1"/>
      <c r="M285" s="1"/>
      <c r="N285" s="16"/>
    </row>
    <row r="286" spans="3:14" x14ac:dyDescent="0.25">
      <c r="C286" s="66"/>
      <c r="F286"/>
      <c r="K286" s="1"/>
      <c r="L286" s="1"/>
      <c r="M286" s="1"/>
      <c r="N286" s="16"/>
    </row>
    <row r="287" spans="3:14" x14ac:dyDescent="0.25">
      <c r="C287" s="66"/>
      <c r="F287"/>
      <c r="K287" s="1"/>
      <c r="L287" s="1"/>
      <c r="M287" s="1"/>
      <c r="N287" s="16"/>
    </row>
    <row r="288" spans="3:14" x14ac:dyDescent="0.25">
      <c r="C288" s="66"/>
      <c r="F288"/>
      <c r="K288" s="1"/>
      <c r="L288" s="1"/>
      <c r="M288" s="1"/>
      <c r="N288" s="16"/>
    </row>
    <row r="289" spans="3:14" x14ac:dyDescent="0.25">
      <c r="C289" s="66"/>
      <c r="F289"/>
      <c r="K289" s="1"/>
      <c r="L289" s="1"/>
      <c r="M289" s="1"/>
      <c r="N289" s="16"/>
    </row>
    <row r="290" spans="3:14" x14ac:dyDescent="0.25">
      <c r="C290" s="66"/>
      <c r="F290"/>
      <c r="K290" s="1"/>
      <c r="L290" s="1"/>
      <c r="M290" s="1"/>
      <c r="N290" s="16"/>
    </row>
    <row r="291" spans="3:14" x14ac:dyDescent="0.25">
      <c r="C291" s="66"/>
      <c r="F291"/>
      <c r="K291" s="1"/>
      <c r="L291" s="1"/>
      <c r="M291" s="1"/>
      <c r="N291" s="16"/>
    </row>
    <row r="292" spans="3:14" x14ac:dyDescent="0.25">
      <c r="C292" s="66"/>
      <c r="F292"/>
      <c r="K292" s="1"/>
      <c r="L292" s="1"/>
      <c r="M292" s="1"/>
      <c r="N292" s="16"/>
    </row>
    <row r="293" spans="3:14" x14ac:dyDescent="0.25">
      <c r="C293" s="66"/>
      <c r="F293"/>
      <c r="K293" s="1"/>
      <c r="L293" s="1"/>
      <c r="M293" s="1"/>
      <c r="N293" s="16"/>
    </row>
    <row r="294" spans="3:14" x14ac:dyDescent="0.25">
      <c r="C294" s="66"/>
      <c r="F294"/>
      <c r="K294" s="1"/>
      <c r="L294" s="1"/>
      <c r="M294" s="1"/>
      <c r="N294" s="16"/>
    </row>
    <row r="295" spans="3:14" x14ac:dyDescent="0.25">
      <c r="C295" s="66"/>
      <c r="F295"/>
      <c r="K295" s="1"/>
      <c r="L295" s="1"/>
      <c r="M295" s="1"/>
      <c r="N295" s="16"/>
    </row>
    <row r="296" spans="3:14" x14ac:dyDescent="0.25">
      <c r="C296" s="66"/>
      <c r="F296"/>
      <c r="K296" s="1"/>
      <c r="L296" s="1"/>
      <c r="M296" s="1"/>
      <c r="N296" s="16"/>
    </row>
    <row r="297" spans="3:14" x14ac:dyDescent="0.25">
      <c r="C297" s="66"/>
      <c r="F297"/>
      <c r="K297" s="1"/>
      <c r="L297" s="1"/>
      <c r="M297" s="1"/>
      <c r="N297" s="16"/>
    </row>
    <row r="298" spans="3:14" x14ac:dyDescent="0.25">
      <c r="C298" s="66"/>
      <c r="F298"/>
      <c r="K298" s="1"/>
      <c r="L298" s="1"/>
      <c r="M298" s="1"/>
      <c r="N298" s="16"/>
    </row>
    <row r="299" spans="3:14" x14ac:dyDescent="0.25">
      <c r="C299" s="66"/>
      <c r="F299"/>
      <c r="K299" s="1"/>
      <c r="L299" s="1"/>
      <c r="M299" s="1"/>
      <c r="N299" s="16"/>
    </row>
    <row r="300" spans="3:14" x14ac:dyDescent="0.25">
      <c r="C300" s="66"/>
      <c r="F300"/>
      <c r="K300" s="1"/>
      <c r="L300" s="1"/>
      <c r="M300" s="1"/>
      <c r="N300" s="16"/>
    </row>
    <row r="301" spans="3:14" x14ac:dyDescent="0.25">
      <c r="C301" s="66"/>
      <c r="F301"/>
      <c r="K301" s="1"/>
      <c r="L301" s="1"/>
      <c r="M301" s="1"/>
      <c r="N301" s="16"/>
    </row>
    <row r="302" spans="3:14" x14ac:dyDescent="0.25">
      <c r="C302" s="66"/>
      <c r="F302"/>
      <c r="K302" s="1"/>
      <c r="L302" s="1"/>
      <c r="M302" s="1"/>
      <c r="N302" s="16"/>
    </row>
    <row r="303" spans="3:14" x14ac:dyDescent="0.25">
      <c r="C303" s="66"/>
      <c r="F303"/>
      <c r="K303" s="1"/>
      <c r="L303" s="1"/>
      <c r="M303" s="1"/>
      <c r="N303" s="16"/>
    </row>
    <row r="304" spans="3:14" x14ac:dyDescent="0.25">
      <c r="C304" s="66"/>
      <c r="F304"/>
      <c r="K304" s="1"/>
      <c r="L304" s="1"/>
      <c r="M304" s="1"/>
      <c r="N304" s="16"/>
    </row>
    <row r="305" spans="3:14" x14ac:dyDescent="0.25">
      <c r="C305" s="66"/>
      <c r="F305"/>
      <c r="K305" s="1"/>
      <c r="L305" s="1"/>
      <c r="M305" s="1"/>
      <c r="N305" s="16"/>
    </row>
    <row r="306" spans="3:14" x14ac:dyDescent="0.25">
      <c r="C306" s="66"/>
      <c r="F306"/>
      <c r="K306" s="1"/>
      <c r="L306" s="1"/>
      <c r="M306" s="1"/>
      <c r="N306" s="16"/>
    </row>
    <row r="307" spans="3:14" x14ac:dyDescent="0.25">
      <c r="C307" s="66"/>
      <c r="F307"/>
      <c r="K307" s="1"/>
      <c r="L307" s="1"/>
      <c r="M307" s="1"/>
      <c r="N307" s="16"/>
    </row>
    <row r="308" spans="3:14" x14ac:dyDescent="0.25">
      <c r="C308" s="66"/>
      <c r="F308"/>
      <c r="K308" s="1"/>
      <c r="L308" s="1"/>
      <c r="M308" s="1"/>
      <c r="N308" s="16"/>
    </row>
    <row r="309" spans="3:14" x14ac:dyDescent="0.25">
      <c r="C309" s="66"/>
      <c r="F309"/>
      <c r="K309" s="1"/>
      <c r="L309" s="1"/>
      <c r="M309" s="1"/>
      <c r="N309" s="16"/>
    </row>
    <row r="310" spans="3:14" x14ac:dyDescent="0.25">
      <c r="C310" s="66"/>
      <c r="F310"/>
      <c r="K310" s="1"/>
      <c r="L310" s="1"/>
      <c r="M310" s="1"/>
      <c r="N310" s="16"/>
    </row>
    <row r="311" spans="3:14" x14ac:dyDescent="0.25">
      <c r="C311" s="66"/>
      <c r="F311"/>
      <c r="K311" s="1"/>
      <c r="L311" s="1"/>
      <c r="M311" s="1"/>
      <c r="N311" s="16"/>
    </row>
    <row r="312" spans="3:14" x14ac:dyDescent="0.25">
      <c r="C312" s="66"/>
      <c r="F312"/>
      <c r="K312" s="1"/>
      <c r="L312" s="1"/>
      <c r="M312" s="1"/>
      <c r="N312" s="16"/>
    </row>
    <row r="313" spans="3:14" x14ac:dyDescent="0.25">
      <c r="C313" s="66"/>
      <c r="F313"/>
      <c r="K313" s="1"/>
      <c r="L313" s="1"/>
      <c r="M313" s="1"/>
      <c r="N313" s="16"/>
    </row>
    <row r="314" spans="3:14" x14ac:dyDescent="0.25">
      <c r="C314" s="66"/>
      <c r="F314"/>
      <c r="K314" s="1"/>
      <c r="L314" s="1"/>
      <c r="M314" s="1"/>
      <c r="N314" s="16"/>
    </row>
    <row r="315" spans="3:14" x14ac:dyDescent="0.25">
      <c r="C315" s="66"/>
      <c r="F315"/>
      <c r="K315" s="1"/>
      <c r="L315" s="1"/>
      <c r="M315" s="1"/>
      <c r="N315" s="16"/>
    </row>
    <row r="316" spans="3:14" x14ac:dyDescent="0.25">
      <c r="C316" s="66"/>
      <c r="F316"/>
      <c r="K316" s="1"/>
      <c r="L316" s="1"/>
      <c r="M316" s="1"/>
      <c r="N316" s="16"/>
    </row>
    <row r="317" spans="3:14" x14ac:dyDescent="0.25">
      <c r="C317" s="66"/>
      <c r="F317"/>
      <c r="K317" s="1"/>
      <c r="L317" s="1"/>
      <c r="M317" s="1"/>
      <c r="N317" s="16"/>
    </row>
    <row r="318" spans="3:14" x14ac:dyDescent="0.25">
      <c r="C318" s="66"/>
      <c r="F318"/>
      <c r="K318" s="1"/>
      <c r="L318" s="1"/>
      <c r="M318" s="1"/>
      <c r="N318" s="16"/>
    </row>
    <row r="319" spans="3:14" x14ac:dyDescent="0.25">
      <c r="C319" s="66"/>
      <c r="F319"/>
      <c r="K319" s="1"/>
      <c r="L319" s="1"/>
      <c r="M319" s="1"/>
      <c r="N319" s="16"/>
    </row>
    <row r="320" spans="3:14" x14ac:dyDescent="0.25">
      <c r="C320" s="66"/>
      <c r="F320"/>
      <c r="K320" s="1"/>
      <c r="L320" s="1"/>
      <c r="M320" s="1"/>
      <c r="N320" s="16"/>
    </row>
    <row r="321" spans="1:14" x14ac:dyDescent="0.25">
      <c r="C321" s="66"/>
      <c r="F321"/>
      <c r="K321" s="1"/>
      <c r="L321" s="1"/>
      <c r="M321" s="1"/>
      <c r="N321" s="16"/>
    </row>
    <row r="322" spans="1:14" x14ac:dyDescent="0.25">
      <c r="C322" s="66"/>
      <c r="F322"/>
      <c r="K322" s="1"/>
      <c r="L322" s="1"/>
      <c r="M322" s="1"/>
      <c r="N322" s="16"/>
    </row>
    <row r="323" spans="1:14" x14ac:dyDescent="0.25">
      <c r="C323" s="66"/>
      <c r="F323"/>
      <c r="K323" s="1"/>
      <c r="L323" s="1"/>
      <c r="M323" s="1"/>
      <c r="N323" s="16"/>
    </row>
    <row r="324" spans="1:14" x14ac:dyDescent="0.25">
      <c r="C324" s="66"/>
      <c r="F324"/>
      <c r="K324" s="1"/>
      <c r="L324" s="1"/>
      <c r="M324" s="1"/>
      <c r="N324" s="16"/>
    </row>
    <row r="325" spans="1:14" x14ac:dyDescent="0.25">
      <c r="C325" s="66"/>
      <c r="F325"/>
      <c r="K325" s="1"/>
      <c r="L325" s="1"/>
      <c r="M325" s="1"/>
      <c r="N325" s="16"/>
    </row>
    <row r="326" spans="1:14" x14ac:dyDescent="0.25">
      <c r="C326" s="66"/>
      <c r="F326"/>
      <c r="K326" s="1"/>
      <c r="L326" s="1"/>
      <c r="M326" s="1"/>
      <c r="N326" s="16"/>
    </row>
    <row r="327" spans="1:14" x14ac:dyDescent="0.25">
      <c r="C327" s="66"/>
      <c r="F327"/>
      <c r="K327" s="1"/>
      <c r="L327" s="1"/>
      <c r="M327" s="1"/>
      <c r="N327" s="16"/>
    </row>
    <row r="328" spans="1:14" x14ac:dyDescent="0.25">
      <c r="C328" s="66"/>
      <c r="F328"/>
      <c r="K328" s="1"/>
      <c r="L328" s="1"/>
      <c r="M328" s="1"/>
      <c r="N328" s="16"/>
    </row>
    <row r="329" spans="1:14" x14ac:dyDescent="0.25">
      <c r="C329" s="66"/>
      <c r="F329"/>
      <c r="K329" s="1"/>
      <c r="L329" s="1"/>
      <c r="M329" s="1"/>
      <c r="N329" s="16"/>
    </row>
    <row r="330" spans="1:14" x14ac:dyDescent="0.25">
      <c r="C330" s="66"/>
      <c r="F330"/>
      <c r="K330" s="1"/>
      <c r="L330" s="1"/>
      <c r="M330" s="1"/>
      <c r="N330" s="16"/>
    </row>
    <row r="331" spans="1:14" x14ac:dyDescent="0.25">
      <c r="C331" s="66"/>
      <c r="F331"/>
      <c r="K331" s="1"/>
      <c r="L331" s="1"/>
      <c r="M331" s="1"/>
      <c r="N331" s="16"/>
    </row>
    <row r="332" spans="1:14" x14ac:dyDescent="0.25">
      <c r="C332" s="66"/>
      <c r="F332"/>
      <c r="K332" s="1"/>
      <c r="L332" s="1"/>
      <c r="M332" s="1"/>
      <c r="N332" s="16"/>
    </row>
    <row r="333" spans="1:14" x14ac:dyDescent="0.25">
      <c r="C333" s="66"/>
      <c r="F333"/>
      <c r="K333" s="21"/>
      <c r="L333" s="21"/>
      <c r="M333" s="21"/>
      <c r="N333" s="44"/>
    </row>
    <row r="334" spans="1:14" ht="75" x14ac:dyDescent="0.25">
      <c r="A334" s="16">
        <v>1</v>
      </c>
      <c r="B334" s="16" t="s">
        <v>458</v>
      </c>
      <c r="C334" s="66" t="s">
        <v>459</v>
      </c>
      <c r="D334" s="55" t="s">
        <v>215</v>
      </c>
      <c r="E334" s="67" t="s">
        <v>498</v>
      </c>
      <c r="F334" s="61" t="s">
        <v>460</v>
      </c>
      <c r="G334" s="16">
        <v>13</v>
      </c>
      <c r="H334" s="16" t="s">
        <v>249</v>
      </c>
      <c r="I334" s="16"/>
      <c r="K334" s="1"/>
      <c r="L334" s="1"/>
      <c r="M334" s="1"/>
      <c r="N334" s="65" t="s">
        <v>461</v>
      </c>
    </row>
    <row r="335" spans="1:14" ht="15" customHeight="1" x14ac:dyDescent="0.25">
      <c r="A335" s="16">
        <v>1</v>
      </c>
      <c r="B335" s="16" t="s">
        <v>458</v>
      </c>
      <c r="C335" s="66" t="s">
        <v>462</v>
      </c>
      <c r="D335" s="11" t="s">
        <v>216</v>
      </c>
      <c r="E335" s="69" t="s">
        <v>497</v>
      </c>
      <c r="F335" s="16" t="s">
        <v>463</v>
      </c>
      <c r="G335" s="16">
        <v>7</v>
      </c>
      <c r="H335" s="16" t="s">
        <v>248</v>
      </c>
      <c r="I335" s="1"/>
      <c r="K335" s="1"/>
      <c r="L335" s="1"/>
      <c r="M335" s="65"/>
    </row>
    <row r="336" spans="1:14" x14ac:dyDescent="0.25">
      <c r="A336" s="16">
        <v>1</v>
      </c>
      <c r="B336" s="16" t="s">
        <v>458</v>
      </c>
      <c r="C336" s="66" t="s">
        <v>464</v>
      </c>
      <c r="D336" s="55" t="s">
        <v>191</v>
      </c>
      <c r="E336" s="69" t="s">
        <v>497</v>
      </c>
      <c r="F336" s="16" t="s">
        <v>465</v>
      </c>
      <c r="G336" s="16">
        <v>5</v>
      </c>
      <c r="H336" s="16" t="s">
        <v>248</v>
      </c>
      <c r="I336" s="16"/>
      <c r="K336" s="1"/>
      <c r="L336" s="1"/>
      <c r="M336" s="1"/>
      <c r="N336" s="16"/>
    </row>
    <row r="337" spans="1:14" ht="30" x14ac:dyDescent="0.25">
      <c r="A337" s="16">
        <v>1</v>
      </c>
      <c r="B337" s="16" t="s">
        <v>458</v>
      </c>
      <c r="C337" s="66" t="s">
        <v>466</v>
      </c>
      <c r="D337" s="11" t="s">
        <v>217</v>
      </c>
      <c r="E337" s="69" t="s">
        <v>497</v>
      </c>
      <c r="F337" s="16" t="s">
        <v>473</v>
      </c>
      <c r="G337" s="16">
        <v>9</v>
      </c>
      <c r="H337" s="16" t="s">
        <v>248</v>
      </c>
      <c r="I337" s="1"/>
      <c r="K337" s="1"/>
      <c r="L337" s="1"/>
      <c r="M337" s="16"/>
    </row>
    <row r="338" spans="1:14" ht="30" x14ac:dyDescent="0.25">
      <c r="A338" s="16">
        <v>1</v>
      </c>
      <c r="B338" s="16" t="s">
        <v>458</v>
      </c>
      <c r="C338" s="19" t="s">
        <v>467</v>
      </c>
      <c r="D338" s="55" t="s">
        <v>183</v>
      </c>
      <c r="E338" s="69" t="s">
        <v>497</v>
      </c>
      <c r="F338" s="16" t="s">
        <v>474</v>
      </c>
      <c r="G338" s="16">
        <v>9</v>
      </c>
      <c r="H338" s="16" t="s">
        <v>248</v>
      </c>
      <c r="I338" s="16"/>
      <c r="K338" s="1"/>
      <c r="L338" s="1"/>
      <c r="M338" s="1"/>
      <c r="N338" s="16"/>
    </row>
    <row r="339" spans="1:14" ht="30" x14ac:dyDescent="0.25">
      <c r="A339" s="16">
        <v>1</v>
      </c>
      <c r="B339" s="16" t="s">
        <v>458</v>
      </c>
      <c r="C339" s="19" t="s">
        <v>468</v>
      </c>
      <c r="D339" s="55" t="s">
        <v>184</v>
      </c>
      <c r="E339" s="67" t="s">
        <v>498</v>
      </c>
      <c r="F339" s="16" t="s">
        <v>475</v>
      </c>
      <c r="G339" s="16">
        <v>14</v>
      </c>
      <c r="H339" s="16" t="s">
        <v>249</v>
      </c>
      <c r="I339" s="16"/>
      <c r="K339" s="1"/>
      <c r="L339" s="1"/>
      <c r="M339" s="1"/>
      <c r="N339" s="65" t="s">
        <v>480</v>
      </c>
    </row>
    <row r="340" spans="1:14" ht="30" x14ac:dyDescent="0.25">
      <c r="A340" s="16">
        <v>1</v>
      </c>
      <c r="B340" s="16" t="s">
        <v>458</v>
      </c>
      <c r="C340" s="19" t="s">
        <v>469</v>
      </c>
      <c r="D340" s="55" t="s">
        <v>209</v>
      </c>
      <c r="E340" s="69" t="s">
        <v>497</v>
      </c>
      <c r="F340" s="16" t="s">
        <v>476</v>
      </c>
      <c r="G340" s="16">
        <v>7</v>
      </c>
      <c r="H340" s="16" t="s">
        <v>248</v>
      </c>
      <c r="I340" s="16"/>
      <c r="K340" s="1"/>
      <c r="L340" s="1"/>
      <c r="M340" s="1"/>
      <c r="N340" s="16"/>
    </row>
    <row r="341" spans="1:14" ht="75" x14ac:dyDescent="0.25">
      <c r="A341" s="16">
        <v>1</v>
      </c>
      <c r="B341" s="16" t="s">
        <v>458</v>
      </c>
      <c r="C341" s="19" t="s">
        <v>470</v>
      </c>
      <c r="D341" s="55" t="s">
        <v>192</v>
      </c>
      <c r="E341" s="67" t="s">
        <v>498</v>
      </c>
      <c r="F341" s="16" t="s">
        <v>477</v>
      </c>
      <c r="G341" s="16">
        <v>6</v>
      </c>
      <c r="H341" s="16" t="s">
        <v>248</v>
      </c>
      <c r="I341" s="16"/>
      <c r="K341" s="1"/>
      <c r="L341" s="1"/>
      <c r="M341" s="1"/>
      <c r="N341" s="65" t="s">
        <v>481</v>
      </c>
    </row>
    <row r="342" spans="1:14" ht="75" x14ac:dyDescent="0.25">
      <c r="A342" s="16">
        <v>1</v>
      </c>
      <c r="B342" s="16" t="s">
        <v>458</v>
      </c>
      <c r="C342" s="19" t="s">
        <v>471</v>
      </c>
      <c r="D342" s="55" t="s">
        <v>200</v>
      </c>
      <c r="E342" s="67" t="s">
        <v>498</v>
      </c>
      <c r="F342" s="16" t="s">
        <v>478</v>
      </c>
      <c r="G342" s="16">
        <v>3</v>
      </c>
      <c r="H342" s="16" t="s">
        <v>248</v>
      </c>
      <c r="I342" s="16"/>
      <c r="K342" s="1"/>
      <c r="L342" s="1"/>
      <c r="M342" s="1"/>
      <c r="N342" s="65" t="s">
        <v>481</v>
      </c>
    </row>
    <row r="343" spans="1:14" ht="30" x14ac:dyDescent="0.25">
      <c r="A343" s="16">
        <v>1</v>
      </c>
      <c r="B343" s="16" t="s">
        <v>458</v>
      </c>
      <c r="C343" s="66" t="s">
        <v>472</v>
      </c>
      <c r="D343" s="16"/>
      <c r="E343" s="69" t="s">
        <v>497</v>
      </c>
      <c r="F343" s="16" t="s">
        <v>479</v>
      </c>
      <c r="G343" s="16">
        <v>3</v>
      </c>
      <c r="H343" s="16" t="s">
        <v>248</v>
      </c>
      <c r="I343" s="1"/>
      <c r="K343" s="1"/>
      <c r="L343" s="16"/>
      <c r="M343" s="1"/>
      <c r="N343" s="65"/>
    </row>
    <row r="344" spans="1:14" s="16" customFormat="1" ht="15" customHeight="1" x14ac:dyDescent="0.25">
      <c r="A344" s="16">
        <v>1</v>
      </c>
      <c r="B344" s="16" t="s">
        <v>482</v>
      </c>
      <c r="C344" s="66" t="s">
        <v>483</v>
      </c>
      <c r="E344" s="67" t="s">
        <v>498</v>
      </c>
      <c r="F344" s="16" t="s">
        <v>485</v>
      </c>
      <c r="G344" s="16">
        <v>3</v>
      </c>
      <c r="H344" s="16" t="s">
        <v>248</v>
      </c>
      <c r="N344" s="65" t="s">
        <v>486</v>
      </c>
    </row>
    <row r="345" spans="1:14" s="16" customFormat="1" ht="15" customHeight="1" x14ac:dyDescent="0.25">
      <c r="A345" s="16">
        <v>1</v>
      </c>
      <c r="B345" s="16" t="s">
        <v>482</v>
      </c>
      <c r="C345" s="66" t="s">
        <v>484</v>
      </c>
      <c r="E345" s="67" t="s">
        <v>498</v>
      </c>
      <c r="F345" s="16" t="s">
        <v>485</v>
      </c>
      <c r="G345" s="16">
        <v>3</v>
      </c>
      <c r="H345" s="16" t="s">
        <v>248</v>
      </c>
      <c r="N345" s="65" t="s">
        <v>487</v>
      </c>
    </row>
    <row r="346" spans="1:14" s="16" customFormat="1" ht="15" customHeight="1" x14ac:dyDescent="0.25">
      <c r="E346" s="10"/>
    </row>
    <row r="347" spans="1:14" s="16" customFormat="1" ht="15" customHeight="1" x14ac:dyDescent="0.25">
      <c r="E347" s="10"/>
    </row>
    <row r="348" spans="1:14" s="16" customFormat="1" ht="15" customHeight="1" x14ac:dyDescent="0.25">
      <c r="E348" s="10"/>
    </row>
  </sheetData>
  <autoFilter ref="E1:E348"/>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N14"/>
  <sheetViews>
    <sheetView workbookViewId="0">
      <selection activeCell="H3" sqref="H3"/>
    </sheetView>
  </sheetViews>
  <sheetFormatPr defaultRowHeight="15" x14ac:dyDescent="0.25"/>
  <cols>
    <col min="4" max="4" width="12.5703125" customWidth="1"/>
    <col min="8" max="13" width="10.42578125" customWidth="1"/>
    <col min="14" max="14" width="10.5703125" bestFit="1" customWidth="1"/>
  </cols>
  <sheetData>
    <row r="1" spans="2:14" ht="15.75" thickBot="1" x14ac:dyDescent="0.3"/>
    <row r="2" spans="2:14" ht="60.75" thickBot="1" x14ac:dyDescent="0.3">
      <c r="B2" s="49" t="s">
        <v>0</v>
      </c>
      <c r="C2" s="29" t="s">
        <v>252</v>
      </c>
      <c r="D2" s="50" t="s">
        <v>253</v>
      </c>
      <c r="E2" s="50" t="s">
        <v>247</v>
      </c>
      <c r="F2" s="50" t="s">
        <v>248</v>
      </c>
      <c r="G2" s="51" t="s">
        <v>249</v>
      </c>
      <c r="H2" s="51" t="s">
        <v>254</v>
      </c>
      <c r="I2" s="51" t="s">
        <v>255</v>
      </c>
      <c r="J2" s="51" t="s">
        <v>156</v>
      </c>
      <c r="K2" s="51" t="s">
        <v>256</v>
      </c>
      <c r="L2" s="51" t="s">
        <v>258</v>
      </c>
      <c r="M2" s="51" t="s">
        <v>257</v>
      </c>
      <c r="N2" s="49" t="s">
        <v>2</v>
      </c>
    </row>
    <row r="3" spans="2:14" x14ac:dyDescent="0.25">
      <c r="B3" s="2" t="s">
        <v>10</v>
      </c>
      <c r="C3" s="17">
        <f>COUNTIFS('Manual TestCases'!A:A,B3,'Manual TestCases'!D:D,"*")</f>
        <v>0</v>
      </c>
      <c r="D3" s="17">
        <f>COUNTIFS('Manual TestCases'!A:A,B3,'Manual TestCases'!D:D,"*",'Manual TestCases'!E:E,"Y")</f>
        <v>0</v>
      </c>
      <c r="E3" s="17">
        <f>COUNTIFS('Manual TestCases'!A:A,B3,'Manual TestCases'!H:H,"Simple")</f>
        <v>0</v>
      </c>
      <c r="F3" s="17">
        <f>COUNTIFS('Manual TestCases'!A:A,B3,'Manual TestCases'!H:H,"Medium")</f>
        <v>0</v>
      </c>
      <c r="G3" s="17">
        <f>COUNTIFS('Manual TestCases'!A:A,B3,'Manual TestCases'!H:H,"Complex")</f>
        <v>0</v>
      </c>
      <c r="H3" s="17">
        <f>SUMIF('Manual TestCases'!A:A,B:B,'Manual TestCases'!I:I)</f>
        <v>0</v>
      </c>
      <c r="I3" s="17">
        <f>ROUND(H3/8,1)</f>
        <v>0</v>
      </c>
      <c r="J3" s="17">
        <v>2.25</v>
      </c>
      <c r="K3" s="17">
        <f>ROUND(I3/J3,1)</f>
        <v>0</v>
      </c>
      <c r="L3" s="17">
        <f>SUMIF('Manual TestCases'!A:A,B:B,'Manual TestCases'!J:J)</f>
        <v>0</v>
      </c>
      <c r="M3" s="17">
        <f>ROUND((L3/8)/J3,1)</f>
        <v>0</v>
      </c>
      <c r="N3" s="17"/>
    </row>
    <row r="4" spans="2:14" x14ac:dyDescent="0.25">
      <c r="B4" s="3" t="s">
        <v>11</v>
      </c>
      <c r="C4" s="17">
        <f>COUNTIFS('Manual TestCases'!A:A,B4,'Manual TestCases'!D:D,"*")</f>
        <v>0</v>
      </c>
      <c r="D4" s="17">
        <f>COUNTIFS('Manual TestCases'!A:A,B4,'Manual TestCases'!D:D,"*",'Manual TestCases'!E:E,"Y")</f>
        <v>0</v>
      </c>
      <c r="E4" s="17">
        <f>COUNTIFS('Manual TestCases'!A:A,B4,'Manual TestCases'!H:H,"Simple")</f>
        <v>0</v>
      </c>
      <c r="F4" s="17">
        <f>COUNTIFS('Manual TestCases'!A:A,B4,'Manual TestCases'!H:H,"Medium")</f>
        <v>0</v>
      </c>
      <c r="G4" s="17">
        <f>COUNTIFS('Manual TestCases'!A:A,B4,'Manual TestCases'!H:H,"Complex")</f>
        <v>0</v>
      </c>
      <c r="H4" s="17">
        <f>SUMIF('Manual TestCases'!A:A,B:B,'Manual TestCases'!I:I)</f>
        <v>0</v>
      </c>
      <c r="I4" s="17">
        <f t="shared" ref="I4:I13" si="0">ROUND(H4/8,1)</f>
        <v>0</v>
      </c>
      <c r="J4" s="17">
        <v>2.25</v>
      </c>
      <c r="K4" s="17">
        <f t="shared" ref="K4:K13" si="1">ROUND(I4/J4,1)</f>
        <v>0</v>
      </c>
      <c r="L4" s="17">
        <f>SUMIF('Manual TestCases'!A:A,B:B,'Manual TestCases'!J:J)</f>
        <v>0</v>
      </c>
      <c r="M4" s="17">
        <f t="shared" ref="M4:M13" si="2">ROUND((L4/8)/J4,1)</f>
        <v>0</v>
      </c>
      <c r="N4" s="17"/>
    </row>
    <row r="5" spans="2:14" x14ac:dyDescent="0.25">
      <c r="B5" s="3" t="s">
        <v>12</v>
      </c>
      <c r="C5" s="17">
        <f>COUNTIFS('Manual TestCases'!A:A,B5,'Manual TestCases'!D:D,"*")</f>
        <v>0</v>
      </c>
      <c r="D5" s="17">
        <f>COUNTIFS('Manual TestCases'!A:A,B5,'Manual TestCases'!D:D,"*",'Manual TestCases'!E:E,"Y")</f>
        <v>0</v>
      </c>
      <c r="E5" s="17">
        <f>COUNTIFS('Manual TestCases'!A:A,B5,'Manual TestCases'!H:H,"Simple")</f>
        <v>0</v>
      </c>
      <c r="F5" s="17">
        <f>COUNTIFS('Manual TestCases'!A:A,B5,'Manual TestCases'!H:H,"Medium")</f>
        <v>0</v>
      </c>
      <c r="G5" s="17">
        <f>COUNTIFS('Manual TestCases'!A:A,B5,'Manual TestCases'!H:H,"Complex")</f>
        <v>0</v>
      </c>
      <c r="H5" s="17">
        <f>SUMIF('Manual TestCases'!A:A,B:B,'Manual TestCases'!I:I)</f>
        <v>0</v>
      </c>
      <c r="I5" s="17">
        <f t="shared" si="0"/>
        <v>0</v>
      </c>
      <c r="J5" s="17">
        <v>2.25</v>
      </c>
      <c r="K5" s="17">
        <f t="shared" si="1"/>
        <v>0</v>
      </c>
      <c r="L5" s="17">
        <f>SUMIF('Manual TestCases'!A:A,B:B,'Manual TestCases'!J:J)</f>
        <v>0</v>
      </c>
      <c r="M5" s="17">
        <f t="shared" si="2"/>
        <v>0</v>
      </c>
      <c r="N5" s="17"/>
    </row>
    <row r="6" spans="2:14" x14ac:dyDescent="0.25">
      <c r="B6" s="3" t="s">
        <v>13</v>
      </c>
      <c r="C6" s="17">
        <f>COUNTIFS('Manual TestCases'!A:A,B6,'Manual TestCases'!D:D,"*")</f>
        <v>0</v>
      </c>
      <c r="D6" s="17">
        <f>COUNTIFS('Manual TestCases'!A:A,B6,'Manual TestCases'!D:D,"*",'Manual TestCases'!E:E,"Y")</f>
        <v>0</v>
      </c>
      <c r="E6" s="17">
        <f>COUNTIFS('Manual TestCases'!A:A,B6,'Manual TestCases'!H:H,"Simple")</f>
        <v>0</v>
      </c>
      <c r="F6" s="17">
        <f>COUNTIFS('Manual TestCases'!A:A,B6,'Manual TestCases'!H:H,"Medium")</f>
        <v>0</v>
      </c>
      <c r="G6" s="17">
        <f>COUNTIFS('Manual TestCases'!A:A,B6,'Manual TestCases'!H:H,"Complex")</f>
        <v>0</v>
      </c>
      <c r="H6" s="17">
        <f>SUMIF('Manual TestCases'!A:A,B:B,'Manual TestCases'!I:I)</f>
        <v>0</v>
      </c>
      <c r="I6" s="17">
        <f t="shared" si="0"/>
        <v>0</v>
      </c>
      <c r="J6" s="17">
        <v>2.25</v>
      </c>
      <c r="K6" s="17">
        <f t="shared" si="1"/>
        <v>0</v>
      </c>
      <c r="L6" s="17">
        <f>SUMIF('Manual TestCases'!A:A,B:B,'Manual TestCases'!J:J)</f>
        <v>0</v>
      </c>
      <c r="M6" s="17">
        <f t="shared" si="2"/>
        <v>0</v>
      </c>
      <c r="N6" s="17"/>
    </row>
    <row r="7" spans="2:14" x14ac:dyDescent="0.25">
      <c r="B7" s="3" t="s">
        <v>165</v>
      </c>
      <c r="C7" s="17">
        <f>COUNTIFS('Manual TestCases'!A:A,B7,'Manual TestCases'!D:D,"*")</f>
        <v>0</v>
      </c>
      <c r="D7" s="17">
        <f>COUNTIFS('Manual TestCases'!A:A,B7,'Manual TestCases'!D:D,"*",'Manual TestCases'!E:E,"Y")</f>
        <v>0</v>
      </c>
      <c r="E7" s="17">
        <f>COUNTIFS('Manual TestCases'!A:A,B7,'Manual TestCases'!H:H,"Simple")</f>
        <v>0</v>
      </c>
      <c r="F7" s="17">
        <f>COUNTIFS('Manual TestCases'!A:A,B7,'Manual TestCases'!H:H,"Medium")</f>
        <v>0</v>
      </c>
      <c r="G7" s="17">
        <f>COUNTIFS('Manual TestCases'!A:A,B7,'Manual TestCases'!H:H,"Complex")</f>
        <v>0</v>
      </c>
      <c r="H7" s="17">
        <f>SUMIF('Manual TestCases'!A:A,B:B,'Manual TestCases'!I:I)</f>
        <v>0</v>
      </c>
      <c r="I7" s="17">
        <f t="shared" si="0"/>
        <v>0</v>
      </c>
      <c r="J7" s="17">
        <v>2.25</v>
      </c>
      <c r="K7" s="17">
        <f t="shared" si="1"/>
        <v>0</v>
      </c>
      <c r="L7" s="17">
        <f>SUMIF('Manual TestCases'!A:A,B:B,'Manual TestCases'!J:J)</f>
        <v>0</v>
      </c>
      <c r="M7" s="17">
        <f t="shared" si="2"/>
        <v>0</v>
      </c>
      <c r="N7" s="17"/>
    </row>
    <row r="8" spans="2:14" x14ac:dyDescent="0.25">
      <c r="B8" s="3" t="s">
        <v>177</v>
      </c>
      <c r="C8" s="17">
        <f>COUNTIFS('Manual TestCases'!A:A,B8,'Manual TestCases'!D:D,"*")</f>
        <v>0</v>
      </c>
      <c r="D8" s="17">
        <f>COUNTIFS('Manual TestCases'!A:A,B8,'Manual TestCases'!D:D,"*",'Manual TestCases'!E:E,"Y")</f>
        <v>0</v>
      </c>
      <c r="E8" s="17">
        <f>COUNTIFS('Manual TestCases'!A:A,B8,'Manual TestCases'!H:H,"Simple")</f>
        <v>0</v>
      </c>
      <c r="F8" s="17">
        <f>COUNTIFS('Manual TestCases'!A:A,B8,'Manual TestCases'!H:H,"Medium")</f>
        <v>0</v>
      </c>
      <c r="G8" s="17">
        <f>COUNTIFS('Manual TestCases'!A:A,B8,'Manual TestCases'!H:H,"Complex")</f>
        <v>0</v>
      </c>
      <c r="H8" s="17">
        <f>SUMIF('Manual TestCases'!A:A,B:B,'Manual TestCases'!I:I)</f>
        <v>0</v>
      </c>
      <c r="I8" s="17">
        <f t="shared" si="0"/>
        <v>0</v>
      </c>
      <c r="J8" s="17">
        <v>2.25</v>
      </c>
      <c r="K8" s="17">
        <f t="shared" si="1"/>
        <v>0</v>
      </c>
      <c r="L8" s="17">
        <f>SUMIF('Manual TestCases'!A:A,B:B,'Manual TestCases'!J:J)</f>
        <v>0</v>
      </c>
      <c r="M8" s="17">
        <f t="shared" si="2"/>
        <v>0</v>
      </c>
      <c r="N8" s="17"/>
    </row>
    <row r="9" spans="2:14" x14ac:dyDescent="0.25">
      <c r="B9" s="3" t="s">
        <v>219</v>
      </c>
      <c r="C9" s="17">
        <f>COUNTIFS('Manual TestCases'!A:A,B9,'Manual TestCases'!D:D,"*")</f>
        <v>0</v>
      </c>
      <c r="D9" s="17">
        <f>COUNTIFS('Manual TestCases'!A:A,B9,'Manual TestCases'!D:D,"*",'Manual TestCases'!E:E,"Y")</f>
        <v>0</v>
      </c>
      <c r="E9" s="17">
        <f>COUNTIFS('Manual TestCases'!A:A,B9,'Manual TestCases'!H:H,"Simple")</f>
        <v>0</v>
      </c>
      <c r="F9" s="17">
        <f>COUNTIFS('Manual TestCases'!A:A,B9,'Manual TestCases'!H:H,"Medium")</f>
        <v>0</v>
      </c>
      <c r="G9" s="17">
        <f>COUNTIFS('Manual TestCases'!A:A,B9,'Manual TestCases'!H:H,"Complex")</f>
        <v>0</v>
      </c>
      <c r="H9" s="17">
        <f>SUMIF('Manual TestCases'!A:A,B:B,'Manual TestCases'!I:I)</f>
        <v>0</v>
      </c>
      <c r="I9" s="17">
        <f t="shared" si="0"/>
        <v>0</v>
      </c>
      <c r="J9" s="17">
        <v>2.25</v>
      </c>
      <c r="K9" s="17">
        <f t="shared" si="1"/>
        <v>0</v>
      </c>
      <c r="L9" s="17">
        <f>SUMIF('Manual TestCases'!A:A,B:B,'Manual TestCases'!J:J)</f>
        <v>0</v>
      </c>
      <c r="M9" s="17">
        <f t="shared" si="2"/>
        <v>0</v>
      </c>
      <c r="N9" s="17"/>
    </row>
    <row r="10" spans="2:14" x14ac:dyDescent="0.25">
      <c r="B10" s="3" t="s">
        <v>220</v>
      </c>
      <c r="C10" s="17">
        <f>COUNTIFS('Manual TestCases'!A:A,B10,'Manual TestCases'!D:D,"*")</f>
        <v>0</v>
      </c>
      <c r="D10" s="17">
        <f>COUNTIFS('Manual TestCases'!A:A,B10,'Manual TestCases'!D:D,"*",'Manual TestCases'!E:E,"Y")</f>
        <v>0</v>
      </c>
      <c r="E10" s="17">
        <f>COUNTIFS('Manual TestCases'!A:A,B10,'Manual TestCases'!H:H,"Simple")</f>
        <v>0</v>
      </c>
      <c r="F10" s="17">
        <f>COUNTIFS('Manual TestCases'!A:A,B10,'Manual TestCases'!H:H,"Medium")</f>
        <v>0</v>
      </c>
      <c r="G10" s="17">
        <f>COUNTIFS('Manual TestCases'!A:A,B10,'Manual TestCases'!H:H,"Complex")</f>
        <v>0</v>
      </c>
      <c r="H10" s="17">
        <f>SUMIF('Manual TestCases'!A:A,B:B,'Manual TestCases'!I:I)</f>
        <v>0</v>
      </c>
      <c r="I10" s="17">
        <f t="shared" si="0"/>
        <v>0</v>
      </c>
      <c r="J10" s="17">
        <v>2.25</v>
      </c>
      <c r="K10" s="17">
        <f t="shared" si="1"/>
        <v>0</v>
      </c>
      <c r="L10" s="17">
        <f>SUMIF('Manual TestCases'!A:A,B:B,'Manual TestCases'!J:J)</f>
        <v>0</v>
      </c>
      <c r="M10" s="17">
        <f t="shared" si="2"/>
        <v>0</v>
      </c>
      <c r="N10" s="17"/>
    </row>
    <row r="11" spans="2:14" x14ac:dyDescent="0.25">
      <c r="B11" s="3" t="s">
        <v>221</v>
      </c>
      <c r="C11" s="17">
        <f>COUNTIFS('Manual TestCases'!A:A,B11,'Manual TestCases'!D:D,"*")</f>
        <v>0</v>
      </c>
      <c r="D11" s="17">
        <f>COUNTIFS('Manual TestCases'!A:A,B11,'Manual TestCases'!D:D,"*",'Manual TestCases'!E:E,"Y")</f>
        <v>0</v>
      </c>
      <c r="E11" s="17">
        <f>COUNTIFS('Manual TestCases'!A:A,B11,'Manual TestCases'!H:H,"Simple")</f>
        <v>0</v>
      </c>
      <c r="F11" s="17">
        <f>COUNTIFS('Manual TestCases'!A:A,B11,'Manual TestCases'!H:H,"Medium")</f>
        <v>0</v>
      </c>
      <c r="G11" s="17">
        <f>COUNTIFS('Manual TestCases'!A:A,B11,'Manual TestCases'!H:H,"Complex")</f>
        <v>0</v>
      </c>
      <c r="H11" s="17">
        <f>SUMIF('Manual TestCases'!A:A,B:B,'Manual TestCases'!I:I)</f>
        <v>0</v>
      </c>
      <c r="I11" s="17">
        <f t="shared" si="0"/>
        <v>0</v>
      </c>
      <c r="J11" s="17">
        <v>2.25</v>
      </c>
      <c r="K11" s="17">
        <f t="shared" si="1"/>
        <v>0</v>
      </c>
      <c r="L11" s="17">
        <f>SUMIF('Manual TestCases'!A:A,B:B,'Manual TestCases'!J:J)</f>
        <v>0</v>
      </c>
      <c r="M11" s="17">
        <f t="shared" si="2"/>
        <v>0</v>
      </c>
      <c r="N11" s="17"/>
    </row>
    <row r="12" spans="2:14" x14ac:dyDescent="0.25">
      <c r="B12" s="3" t="s">
        <v>222</v>
      </c>
      <c r="C12" s="17">
        <f>COUNTIFS('Manual TestCases'!A:A,B12,'Manual TestCases'!D:D,"*")</f>
        <v>0</v>
      </c>
      <c r="D12" s="17">
        <f>COUNTIFS('Manual TestCases'!A:A,B12,'Manual TestCases'!D:D,"*",'Manual TestCases'!E:E,"Y")</f>
        <v>0</v>
      </c>
      <c r="E12" s="17">
        <f>COUNTIFS('Manual TestCases'!A:A,B12,'Manual TestCases'!H:H,"Simple")</f>
        <v>0</v>
      </c>
      <c r="F12" s="17">
        <f>COUNTIFS('Manual TestCases'!A:A,B12,'Manual TestCases'!H:H,"Medium")</f>
        <v>0</v>
      </c>
      <c r="G12" s="17">
        <f>COUNTIFS('Manual TestCases'!A:A,B12,'Manual TestCases'!H:H,"Complex")</f>
        <v>0</v>
      </c>
      <c r="H12" s="17">
        <f>SUMIF('Manual TestCases'!A:A,B:B,'Manual TestCases'!I:I)</f>
        <v>0</v>
      </c>
      <c r="I12" s="17">
        <f t="shared" si="0"/>
        <v>0</v>
      </c>
      <c r="J12" s="17">
        <v>2.25</v>
      </c>
      <c r="K12" s="17">
        <f t="shared" si="1"/>
        <v>0</v>
      </c>
      <c r="L12" s="17">
        <f>SUMIF('Manual TestCases'!A:A,B:B,'Manual TestCases'!J:J)</f>
        <v>0</v>
      </c>
      <c r="M12" s="17">
        <f t="shared" si="2"/>
        <v>0</v>
      </c>
      <c r="N12" s="17"/>
    </row>
    <row r="13" spans="2:14" ht="15.75" thickBot="1" x14ac:dyDescent="0.3">
      <c r="B13" s="4" t="s">
        <v>223</v>
      </c>
      <c r="C13" s="20">
        <f>COUNTIFS('Manual TestCases'!A:A,B13,'Manual TestCases'!D:D,"*")</f>
        <v>0</v>
      </c>
      <c r="D13" s="17">
        <f>COUNTIFS('Manual TestCases'!A:A,B13,'Manual TestCases'!D:D,"*",'Manual TestCases'!E:E,"Y")</f>
        <v>0</v>
      </c>
      <c r="E13" s="17">
        <f>COUNTIFS('Manual TestCases'!A:A,B13,'Manual TestCases'!H:H,"Simple")</f>
        <v>0</v>
      </c>
      <c r="F13" s="17">
        <f>COUNTIFS('Manual TestCases'!A:A,B13,'Manual TestCases'!H:H,"Medium")</f>
        <v>0</v>
      </c>
      <c r="G13" s="17">
        <f>COUNTIFS('Manual TestCases'!A:A,B13,'Manual TestCases'!H:H,"Complex")</f>
        <v>0</v>
      </c>
      <c r="H13" s="17">
        <f>SUMIF('Manual TestCases'!A:A,B:B,'Manual TestCases'!I:I)</f>
        <v>0</v>
      </c>
      <c r="I13" s="17">
        <f t="shared" si="0"/>
        <v>0</v>
      </c>
      <c r="J13" s="17">
        <v>2.25</v>
      </c>
      <c r="K13" s="17">
        <f t="shared" si="1"/>
        <v>0</v>
      </c>
      <c r="L13" s="17">
        <f>SUMIF('Manual TestCases'!A:A,B:B,'Manual TestCases'!J:J)</f>
        <v>0</v>
      </c>
      <c r="M13" s="17">
        <f t="shared" si="2"/>
        <v>0</v>
      </c>
      <c r="N13" s="17"/>
    </row>
    <row r="14" spans="2:14" x14ac:dyDescent="0.25">
      <c r="B14" s="46" t="s">
        <v>14</v>
      </c>
      <c r="C14" s="46">
        <f>SUM(C3:C13)</f>
        <v>0</v>
      </c>
      <c r="D14" s="46">
        <f>SUM(D3:D13)</f>
        <v>0</v>
      </c>
      <c r="E14" s="46">
        <f>SUM(E3:E13)</f>
        <v>0</v>
      </c>
      <c r="F14" s="46">
        <f>SUM(F3:F13)</f>
        <v>0</v>
      </c>
      <c r="G14" s="46">
        <f>SUM(G3:G13)</f>
        <v>0</v>
      </c>
      <c r="H14" s="46"/>
      <c r="I14" s="46"/>
      <c r="J14" s="46"/>
      <c r="K14" s="46"/>
      <c r="L14" s="46"/>
      <c r="M14" s="46"/>
      <c r="N14" s="4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H14"/>
  <sheetViews>
    <sheetView workbookViewId="0">
      <selection activeCell="H24" sqref="H24"/>
    </sheetView>
  </sheetViews>
  <sheetFormatPr defaultRowHeight="15" x14ac:dyDescent="0.25"/>
  <cols>
    <col min="2" max="2" width="9" bestFit="1" customWidth="1"/>
    <col min="3" max="3" width="10.85546875" customWidth="1"/>
    <col min="4" max="4" width="11.42578125" customWidth="1"/>
    <col min="5" max="5" width="12" bestFit="1" customWidth="1"/>
    <col min="6" max="6" width="11.42578125" customWidth="1"/>
    <col min="7" max="7" width="12.42578125" customWidth="1"/>
    <col min="8" max="8" width="10.5703125" bestFit="1" customWidth="1"/>
    <col min="13" max="13" width="8.7109375" bestFit="1" customWidth="1"/>
    <col min="14" max="14" width="11.5703125" customWidth="1"/>
    <col min="15" max="15" width="12" customWidth="1"/>
    <col min="16" max="16" width="11.140625" customWidth="1"/>
    <col min="17" max="17" width="11.42578125" customWidth="1"/>
    <col min="18" max="18" width="11" customWidth="1"/>
  </cols>
  <sheetData>
    <row r="1" spans="2:8" ht="15.75" thickBot="1" x14ac:dyDescent="0.3"/>
    <row r="2" spans="2:8" ht="45.75" thickBot="1" x14ac:dyDescent="0.3">
      <c r="B2" s="49" t="s">
        <v>0</v>
      </c>
      <c r="C2" s="29" t="s">
        <v>3</v>
      </c>
      <c r="D2" s="30" t="s">
        <v>4</v>
      </c>
      <c r="E2" s="30" t="s">
        <v>5</v>
      </c>
      <c r="F2" s="30" t="s">
        <v>6</v>
      </c>
      <c r="G2" s="31" t="s">
        <v>7</v>
      </c>
      <c r="H2" s="49" t="s">
        <v>2</v>
      </c>
    </row>
    <row r="3" spans="2:8" x14ac:dyDescent="0.25">
      <c r="B3" s="2" t="s">
        <v>10</v>
      </c>
      <c r="C3" s="17">
        <f>COUNTIFS('Manual TestCases'!A:A,B3,'Manual TestCases'!D:D,"*")</f>
        <v>0</v>
      </c>
      <c r="D3" s="17">
        <v>50</v>
      </c>
      <c r="E3" s="17">
        <f t="shared" ref="E3:E13" si="0">IF(F3=0,0,ROUND((F3/C3)*100,0))</f>
        <v>0</v>
      </c>
      <c r="F3" s="17">
        <f>COUNTIFS('Manual TestCases'!A:A,B3,'Manual TestCases'!D:D,"*",'Manual TestCases'!E:E,"Y")</f>
        <v>0</v>
      </c>
      <c r="G3" s="17"/>
      <c r="H3" s="17"/>
    </row>
    <row r="4" spans="2:8" x14ac:dyDescent="0.25">
      <c r="B4" s="3" t="s">
        <v>11</v>
      </c>
      <c r="C4" s="17">
        <f>COUNTIFS('Manual TestCases'!A:A,B4,'Manual TestCases'!D:D,"*")</f>
        <v>0</v>
      </c>
      <c r="D4" s="1">
        <v>50</v>
      </c>
      <c r="E4" s="17">
        <f t="shared" si="0"/>
        <v>0</v>
      </c>
      <c r="F4" s="1">
        <f>COUNTIFS('Manual TestCases'!A:A,B4,'Manual TestCases'!D:D,"*",'Manual TestCases'!E:E,"Y")</f>
        <v>0</v>
      </c>
      <c r="G4" s="17" t="s">
        <v>218</v>
      </c>
      <c r="H4" s="17"/>
    </row>
    <row r="5" spans="2:8" x14ac:dyDescent="0.25">
      <c r="B5" s="3" t="s">
        <v>12</v>
      </c>
      <c r="C5" s="17">
        <f>COUNTIFS('Manual TestCases'!A:A,B5,'Manual TestCases'!D:D,"*")</f>
        <v>0</v>
      </c>
      <c r="D5" s="1">
        <v>50</v>
      </c>
      <c r="E5" s="17">
        <f t="shared" si="0"/>
        <v>0</v>
      </c>
      <c r="F5" s="1">
        <f>COUNTIFS('Manual TestCases'!A:A,B5,'Manual TestCases'!D:D,"*",'Manual TestCases'!E:E,"Y")</f>
        <v>0</v>
      </c>
      <c r="G5" s="17"/>
      <c r="H5" s="17"/>
    </row>
    <row r="6" spans="2:8" x14ac:dyDescent="0.25">
      <c r="B6" s="3" t="s">
        <v>13</v>
      </c>
      <c r="C6" s="17">
        <f>COUNTIFS('Manual TestCases'!A:A,B6,'Manual TestCases'!D:D,"*")</f>
        <v>0</v>
      </c>
      <c r="D6" s="1">
        <v>50</v>
      </c>
      <c r="E6" s="17">
        <f t="shared" si="0"/>
        <v>0</v>
      </c>
      <c r="F6" s="1">
        <f>COUNTIFS('Manual TestCases'!A:A,B6,'Manual TestCases'!D:D,"*",'Manual TestCases'!E:E,"Y")</f>
        <v>0</v>
      </c>
      <c r="G6" s="17"/>
      <c r="H6" s="17"/>
    </row>
    <row r="7" spans="2:8" x14ac:dyDescent="0.25">
      <c r="B7" s="3" t="s">
        <v>165</v>
      </c>
      <c r="C7" s="17">
        <f>COUNTIFS('Manual TestCases'!A:A,B7,'Manual TestCases'!D:D,"*")</f>
        <v>0</v>
      </c>
      <c r="D7" s="1">
        <v>50</v>
      </c>
      <c r="E7" s="17">
        <f t="shared" si="0"/>
        <v>0</v>
      </c>
      <c r="F7" s="1">
        <f>COUNTIFS('Manual TestCases'!A:A,B7,'Manual TestCases'!D:D,"*",'Manual TestCases'!E:E,"Y")</f>
        <v>0</v>
      </c>
      <c r="G7" s="17"/>
      <c r="H7" s="17"/>
    </row>
    <row r="8" spans="2:8" x14ac:dyDescent="0.25">
      <c r="B8" s="3" t="s">
        <v>177</v>
      </c>
      <c r="C8" s="17">
        <f>COUNTIFS('Manual TestCases'!A:A,B8,'Manual TestCases'!D:D,"*")</f>
        <v>0</v>
      </c>
      <c r="D8" s="1">
        <v>50</v>
      </c>
      <c r="E8" s="17">
        <f t="shared" si="0"/>
        <v>0</v>
      </c>
      <c r="F8" s="1">
        <f>COUNTIFS('Manual TestCases'!A:A,B8,'Manual TestCases'!D:D,"*",'Manual TestCases'!E:E,"Y")</f>
        <v>0</v>
      </c>
      <c r="G8" s="17">
        <v>3</v>
      </c>
      <c r="H8" s="17"/>
    </row>
    <row r="9" spans="2:8" x14ac:dyDescent="0.25">
      <c r="B9" s="3" t="s">
        <v>219</v>
      </c>
      <c r="C9" s="17">
        <f>COUNTIFS('Manual TestCases'!A:A,B9,'Manual TestCases'!D:D,"*")</f>
        <v>0</v>
      </c>
      <c r="D9" s="1">
        <v>50</v>
      </c>
      <c r="E9" s="17">
        <f t="shared" si="0"/>
        <v>0</v>
      </c>
      <c r="F9" s="1">
        <f>COUNTIFS('Manual TestCases'!A:A,B9,'Manual TestCases'!D:D,"*",'Manual TestCases'!E:E,"Y")</f>
        <v>0</v>
      </c>
      <c r="G9" s="17"/>
      <c r="H9" s="17"/>
    </row>
    <row r="10" spans="2:8" x14ac:dyDescent="0.25">
      <c r="B10" s="3" t="s">
        <v>220</v>
      </c>
      <c r="C10" s="17">
        <f>COUNTIFS('Manual TestCases'!A:A,B10,'Manual TestCases'!D:D,"*")</f>
        <v>0</v>
      </c>
      <c r="D10" s="1">
        <v>50</v>
      </c>
      <c r="E10" s="17">
        <f t="shared" si="0"/>
        <v>0</v>
      </c>
      <c r="F10" s="1">
        <f>COUNTIFS('Manual TestCases'!A:A,B10,'Manual TestCases'!D:D,"*",'Manual TestCases'!E:E,"Y")</f>
        <v>0</v>
      </c>
      <c r="G10" s="17"/>
      <c r="H10" s="17"/>
    </row>
    <row r="11" spans="2:8" x14ac:dyDescent="0.25">
      <c r="B11" s="3" t="s">
        <v>221</v>
      </c>
      <c r="C11" s="17">
        <f>COUNTIFS('Manual TestCases'!A:A,B11,'Manual TestCases'!D:D,"*")</f>
        <v>0</v>
      </c>
      <c r="D11" s="1">
        <v>50</v>
      </c>
      <c r="E11" s="17">
        <f t="shared" si="0"/>
        <v>0</v>
      </c>
      <c r="F11" s="1">
        <f>COUNTIFS('Manual TestCases'!A:A,B11,'Manual TestCases'!D:D,"*",'Manual TestCases'!E:E,"Y")</f>
        <v>0</v>
      </c>
      <c r="G11" s="17"/>
      <c r="H11" s="17"/>
    </row>
    <row r="12" spans="2:8" x14ac:dyDescent="0.25">
      <c r="B12" s="3" t="s">
        <v>222</v>
      </c>
      <c r="C12" s="17">
        <f>COUNTIFS('Manual TestCases'!A:A,B12,'Manual TestCases'!D:D,"*")</f>
        <v>0</v>
      </c>
      <c r="D12" s="1">
        <v>50</v>
      </c>
      <c r="E12" s="17">
        <f t="shared" si="0"/>
        <v>0</v>
      </c>
      <c r="F12" s="1">
        <f>COUNTIFS('Manual TestCases'!A:A,B12,'Manual TestCases'!D:D,"*",'Manual TestCases'!E:E,"Y")</f>
        <v>0</v>
      </c>
      <c r="G12" s="17"/>
      <c r="H12" s="17"/>
    </row>
    <row r="13" spans="2:8" ht="15.75" thickBot="1" x14ac:dyDescent="0.3">
      <c r="B13" s="4" t="s">
        <v>223</v>
      </c>
      <c r="C13" s="20">
        <f>COUNTIFS('Manual TestCases'!A:A,B13,'Manual TestCases'!D:D,"*")</f>
        <v>0</v>
      </c>
      <c r="D13" s="21">
        <v>50</v>
      </c>
      <c r="E13" s="20">
        <f t="shared" si="0"/>
        <v>0</v>
      </c>
      <c r="F13" s="21">
        <f>COUNTIFS('Manual TestCases'!A:A,B13,'Manual TestCases'!D:D,"*",'Manual TestCases'!E:E,"Y")</f>
        <v>0</v>
      </c>
      <c r="G13" s="17"/>
      <c r="H13" s="17"/>
    </row>
    <row r="14" spans="2:8" x14ac:dyDescent="0.25">
      <c r="B14" s="45" t="s">
        <v>14</v>
      </c>
      <c r="C14" s="45">
        <f>SUM(C3:C13)</f>
        <v>0</v>
      </c>
      <c r="D14" s="45">
        <f>AVERAGE(D3:D13)</f>
        <v>50</v>
      </c>
      <c r="E14" s="45">
        <f>ROUND(AVERAGE(E3:E13),0)</f>
        <v>0</v>
      </c>
      <c r="F14" s="45">
        <f>SUM(F3:F13)</f>
        <v>0</v>
      </c>
      <c r="G14" s="45">
        <f>SUM(G3:G13)</f>
        <v>3</v>
      </c>
      <c r="H14" s="4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23"/>
  <sheetViews>
    <sheetView workbookViewId="0">
      <selection activeCell="D3" sqref="D3"/>
    </sheetView>
  </sheetViews>
  <sheetFormatPr defaultRowHeight="15" x14ac:dyDescent="0.25"/>
  <cols>
    <col min="1" max="2" width="11.7109375" customWidth="1"/>
    <col min="3" max="3" width="12.28515625" customWidth="1"/>
    <col min="4" max="4" width="10.85546875" customWidth="1"/>
    <col min="5" max="5" width="9.140625" bestFit="1" customWidth="1"/>
    <col min="6" max="6" width="8.42578125" customWidth="1"/>
    <col min="7" max="7" width="7.42578125" customWidth="1"/>
    <col min="8" max="8" width="10.140625" customWidth="1"/>
    <col min="9" max="9" width="36.5703125" customWidth="1"/>
    <col min="10" max="10" width="13.85546875" bestFit="1" customWidth="1"/>
    <col min="11" max="11" width="11.42578125" bestFit="1" customWidth="1"/>
    <col min="12" max="12" width="2.5703125" customWidth="1"/>
  </cols>
  <sheetData>
    <row r="1" spans="1:11" ht="15.75" thickBot="1" x14ac:dyDescent="0.3"/>
    <row r="2" spans="1:11" ht="45.75" thickBot="1" x14ac:dyDescent="0.3">
      <c r="A2" s="37" t="s">
        <v>15</v>
      </c>
      <c r="B2" s="35" t="s">
        <v>224</v>
      </c>
      <c r="C2" s="35" t="s">
        <v>225</v>
      </c>
      <c r="D2" s="35" t="s">
        <v>226</v>
      </c>
      <c r="E2" s="34" t="s">
        <v>227</v>
      </c>
      <c r="F2" s="35" t="s">
        <v>228</v>
      </c>
      <c r="G2" s="35" t="s">
        <v>229</v>
      </c>
      <c r="H2" s="35" t="s">
        <v>230</v>
      </c>
      <c r="I2" s="34" t="s">
        <v>231</v>
      </c>
      <c r="J2" s="34" t="s">
        <v>232</v>
      </c>
      <c r="K2" s="34" t="s">
        <v>233</v>
      </c>
    </row>
    <row r="3" spans="1:11" ht="15" customHeight="1" x14ac:dyDescent="0.25">
      <c r="A3" s="36"/>
      <c r="B3" s="43"/>
      <c r="C3" s="16" t="s">
        <v>234</v>
      </c>
      <c r="D3" s="33">
        <f ca="1">INDIRECT("'Script-Develepment'!F"&amp;14)</f>
        <v>0</v>
      </c>
      <c r="E3" s="33"/>
      <c r="F3" s="33"/>
      <c r="G3" s="33"/>
      <c r="H3" s="33"/>
      <c r="I3" s="33"/>
      <c r="J3" s="33"/>
      <c r="K3" s="33"/>
    </row>
    <row r="4" spans="1:11" x14ac:dyDescent="0.25">
      <c r="A4" s="33"/>
      <c r="B4" s="36"/>
      <c r="C4" s="16" t="s">
        <v>271</v>
      </c>
      <c r="D4" s="33">
        <f t="shared" ref="D4:D23" ca="1" si="0">INDIRECT("'Script-Develepment'!F"&amp;14)</f>
        <v>0</v>
      </c>
      <c r="E4" s="16"/>
      <c r="F4" s="16"/>
      <c r="G4" s="16"/>
      <c r="H4" s="16"/>
      <c r="I4" s="16"/>
      <c r="J4" s="16"/>
      <c r="K4" s="16"/>
    </row>
    <row r="5" spans="1:11" x14ac:dyDescent="0.25">
      <c r="A5" s="33"/>
      <c r="B5" s="36"/>
      <c r="C5" s="16" t="s">
        <v>272</v>
      </c>
      <c r="D5" s="33">
        <f t="shared" ca="1" si="0"/>
        <v>0</v>
      </c>
      <c r="E5" s="16"/>
      <c r="F5" s="16"/>
      <c r="G5" s="16"/>
      <c r="H5" s="16"/>
      <c r="I5" s="16"/>
      <c r="J5" s="16"/>
      <c r="K5" s="16"/>
    </row>
    <row r="6" spans="1:11" x14ac:dyDescent="0.25">
      <c r="A6" s="33"/>
      <c r="B6" s="36"/>
      <c r="C6" s="16" t="s">
        <v>234</v>
      </c>
      <c r="D6" s="33">
        <f t="shared" ca="1" si="0"/>
        <v>0</v>
      </c>
      <c r="E6" s="16"/>
      <c r="F6" s="16"/>
      <c r="G6" s="16"/>
      <c r="H6" s="16"/>
      <c r="I6" s="16"/>
      <c r="J6" s="16"/>
      <c r="K6" s="16"/>
    </row>
    <row r="7" spans="1:11" x14ac:dyDescent="0.25">
      <c r="A7" s="33"/>
      <c r="B7" s="36"/>
      <c r="C7" s="16" t="s">
        <v>271</v>
      </c>
      <c r="D7" s="33">
        <f t="shared" ca="1" si="0"/>
        <v>0</v>
      </c>
      <c r="E7" s="16"/>
      <c r="F7" s="16"/>
      <c r="G7" s="16"/>
      <c r="H7" s="16"/>
      <c r="I7" s="16"/>
      <c r="J7" s="16"/>
      <c r="K7" s="16"/>
    </row>
    <row r="8" spans="1:11" x14ac:dyDescent="0.25">
      <c r="A8" s="33"/>
      <c r="B8" s="36"/>
      <c r="C8" s="16" t="s">
        <v>272</v>
      </c>
      <c r="D8" s="33">
        <f t="shared" ca="1" si="0"/>
        <v>0</v>
      </c>
      <c r="E8" s="16"/>
      <c r="F8" s="16"/>
      <c r="G8" s="16"/>
      <c r="H8" s="16"/>
      <c r="I8" s="16"/>
      <c r="J8" s="16"/>
      <c r="K8" s="16"/>
    </row>
    <row r="9" spans="1:11" x14ac:dyDescent="0.25">
      <c r="A9" s="33"/>
      <c r="B9" s="36"/>
      <c r="C9" s="16" t="s">
        <v>234</v>
      </c>
      <c r="D9" s="33">
        <f t="shared" ca="1" si="0"/>
        <v>0</v>
      </c>
      <c r="E9" s="16"/>
      <c r="F9" s="16"/>
      <c r="G9" s="16"/>
      <c r="H9" s="16"/>
      <c r="I9" s="16"/>
      <c r="J9" s="16"/>
      <c r="K9" s="16"/>
    </row>
    <row r="10" spans="1:11" x14ac:dyDescent="0.25">
      <c r="A10" s="33"/>
      <c r="B10" s="36"/>
      <c r="C10" s="16" t="s">
        <v>271</v>
      </c>
      <c r="D10" s="33">
        <f t="shared" ca="1" si="0"/>
        <v>0</v>
      </c>
      <c r="E10" s="16"/>
      <c r="F10" s="16"/>
      <c r="G10" s="16"/>
      <c r="H10" s="16"/>
      <c r="I10" s="16"/>
      <c r="J10" s="16"/>
      <c r="K10" s="16"/>
    </row>
    <row r="11" spans="1:11" x14ac:dyDescent="0.25">
      <c r="A11" s="33"/>
      <c r="B11" s="36"/>
      <c r="C11" s="16" t="s">
        <v>272</v>
      </c>
      <c r="D11" s="33">
        <f t="shared" ca="1" si="0"/>
        <v>0</v>
      </c>
      <c r="E11" s="16"/>
      <c r="F11" s="16"/>
      <c r="G11" s="16"/>
      <c r="H11" s="16"/>
      <c r="I11" s="16"/>
      <c r="J11" s="16"/>
      <c r="K11" s="16"/>
    </row>
    <row r="12" spans="1:11" x14ac:dyDescent="0.25">
      <c r="A12" s="33"/>
      <c r="B12" s="36"/>
      <c r="C12" s="16" t="s">
        <v>234</v>
      </c>
      <c r="D12" s="33">
        <f t="shared" ca="1" si="0"/>
        <v>0</v>
      </c>
      <c r="E12" s="16"/>
      <c r="F12" s="16"/>
      <c r="G12" s="16"/>
      <c r="H12" s="16"/>
      <c r="I12" s="16"/>
      <c r="J12" s="16"/>
      <c r="K12" s="16"/>
    </row>
    <row r="13" spans="1:11" x14ac:dyDescent="0.25">
      <c r="A13" s="33"/>
      <c r="B13" s="36"/>
      <c r="C13" s="16" t="s">
        <v>271</v>
      </c>
      <c r="D13" s="33">
        <f t="shared" ca="1" si="0"/>
        <v>0</v>
      </c>
      <c r="E13" s="16"/>
      <c r="F13" s="16"/>
      <c r="G13" s="16"/>
      <c r="H13" s="16"/>
      <c r="I13" s="16"/>
      <c r="J13" s="16"/>
      <c r="K13" s="16"/>
    </row>
    <row r="14" spans="1:11" x14ac:dyDescent="0.25">
      <c r="A14" s="33"/>
      <c r="B14" s="36"/>
      <c r="C14" s="16" t="s">
        <v>272</v>
      </c>
      <c r="D14" s="33">
        <f t="shared" ca="1" si="0"/>
        <v>0</v>
      </c>
      <c r="E14" s="16"/>
      <c r="F14" s="16"/>
      <c r="G14" s="16"/>
      <c r="H14" s="16"/>
      <c r="I14" s="16"/>
      <c r="J14" s="16"/>
      <c r="K14" s="16"/>
    </row>
    <row r="15" spans="1:11" x14ac:dyDescent="0.25">
      <c r="A15" s="33"/>
      <c r="B15" s="36"/>
      <c r="C15" s="16" t="s">
        <v>234</v>
      </c>
      <c r="D15" s="33">
        <f t="shared" ca="1" si="0"/>
        <v>0</v>
      </c>
      <c r="E15" s="16"/>
      <c r="F15" s="16"/>
      <c r="G15" s="16"/>
      <c r="H15" s="16"/>
      <c r="I15" s="16"/>
      <c r="J15" s="16"/>
      <c r="K15" s="16"/>
    </row>
    <row r="16" spans="1:11" x14ac:dyDescent="0.25">
      <c r="A16" s="33"/>
      <c r="B16" s="36"/>
      <c r="C16" s="16" t="s">
        <v>271</v>
      </c>
      <c r="D16" s="33">
        <f t="shared" ca="1" si="0"/>
        <v>0</v>
      </c>
      <c r="E16" s="16"/>
      <c r="F16" s="16"/>
      <c r="G16" s="16"/>
      <c r="H16" s="16"/>
      <c r="I16" s="16"/>
      <c r="J16" s="16"/>
      <c r="K16" s="16"/>
    </row>
    <row r="17" spans="1:11" x14ac:dyDescent="0.25">
      <c r="A17" s="33"/>
      <c r="B17" s="36"/>
      <c r="C17" s="16" t="s">
        <v>272</v>
      </c>
      <c r="D17" s="33">
        <f t="shared" ca="1" si="0"/>
        <v>0</v>
      </c>
      <c r="E17" s="16"/>
      <c r="F17" s="16"/>
      <c r="G17" s="16"/>
      <c r="H17" s="16"/>
      <c r="I17" s="16"/>
      <c r="J17" s="16"/>
      <c r="K17" s="16"/>
    </row>
    <row r="18" spans="1:11" x14ac:dyDescent="0.25">
      <c r="A18" s="33"/>
      <c r="B18" s="36"/>
      <c r="C18" s="16" t="s">
        <v>234</v>
      </c>
      <c r="D18" s="33">
        <f t="shared" ca="1" si="0"/>
        <v>0</v>
      </c>
      <c r="E18" s="16"/>
      <c r="F18" s="16"/>
      <c r="G18" s="16"/>
      <c r="H18" s="16"/>
      <c r="I18" s="16"/>
      <c r="J18" s="16"/>
      <c r="K18" s="16"/>
    </row>
    <row r="19" spans="1:11" x14ac:dyDescent="0.25">
      <c r="A19" s="33"/>
      <c r="B19" s="36"/>
      <c r="C19" s="16" t="s">
        <v>271</v>
      </c>
      <c r="D19" s="33">
        <f t="shared" ca="1" si="0"/>
        <v>0</v>
      </c>
      <c r="E19" s="16"/>
      <c r="F19" s="16"/>
      <c r="G19" s="16"/>
      <c r="H19" s="16"/>
      <c r="I19" s="16"/>
      <c r="J19" s="16"/>
      <c r="K19" s="16"/>
    </row>
    <row r="20" spans="1:11" x14ac:dyDescent="0.25">
      <c r="A20" s="33"/>
      <c r="B20" s="36"/>
      <c r="C20" s="16" t="s">
        <v>272</v>
      </c>
      <c r="D20" s="33">
        <f t="shared" ca="1" si="0"/>
        <v>0</v>
      </c>
      <c r="E20" s="16"/>
      <c r="F20" s="16"/>
      <c r="G20" s="16"/>
      <c r="H20" s="16"/>
      <c r="I20" s="16"/>
      <c r="J20" s="16"/>
      <c r="K20" s="16"/>
    </row>
    <row r="21" spans="1:11" x14ac:dyDescent="0.25">
      <c r="A21" s="33"/>
      <c r="B21" s="36"/>
      <c r="C21" s="16" t="s">
        <v>234</v>
      </c>
      <c r="D21" s="33">
        <f t="shared" ca="1" si="0"/>
        <v>0</v>
      </c>
      <c r="E21" s="16"/>
      <c r="F21" s="16"/>
      <c r="G21" s="16"/>
      <c r="H21" s="16"/>
      <c r="I21" s="16"/>
      <c r="J21" s="16"/>
      <c r="K21" s="16"/>
    </row>
    <row r="22" spans="1:11" x14ac:dyDescent="0.25">
      <c r="A22" s="33"/>
      <c r="B22" s="36"/>
      <c r="C22" s="16" t="s">
        <v>271</v>
      </c>
      <c r="D22" s="33">
        <f t="shared" ca="1" si="0"/>
        <v>0</v>
      </c>
      <c r="E22" s="16"/>
      <c r="F22" s="16"/>
      <c r="G22" s="16"/>
      <c r="H22" s="16"/>
      <c r="I22" s="16"/>
      <c r="J22" s="16"/>
      <c r="K22" s="16"/>
    </row>
    <row r="23" spans="1:11" x14ac:dyDescent="0.25">
      <c r="A23" s="33"/>
      <c r="B23" s="36"/>
      <c r="C23" s="16" t="s">
        <v>272</v>
      </c>
      <c r="D23" s="33">
        <f t="shared" ca="1" si="0"/>
        <v>0</v>
      </c>
      <c r="E23" s="16"/>
      <c r="F23" s="16"/>
      <c r="G23" s="16"/>
      <c r="H23" s="16"/>
      <c r="I23" s="16"/>
      <c r="J23" s="16"/>
      <c r="K23"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K20"/>
  <sheetViews>
    <sheetView topLeftCell="C1" workbookViewId="0">
      <selection activeCell="H31" sqref="H31"/>
    </sheetView>
  </sheetViews>
  <sheetFormatPr defaultRowHeight="15" x14ac:dyDescent="0.25"/>
  <cols>
    <col min="3" max="3" width="17.5703125" bestFit="1" customWidth="1"/>
    <col min="6" max="6" width="11" bestFit="1" customWidth="1"/>
    <col min="7" max="7" width="10.28515625" bestFit="1" customWidth="1"/>
    <col min="8" max="8" width="10.28515625" customWidth="1"/>
    <col min="9" max="9" width="69" customWidth="1"/>
    <col min="10" max="10" width="13.85546875" bestFit="1" customWidth="1"/>
    <col min="11" max="11" width="34.42578125" bestFit="1" customWidth="1"/>
  </cols>
  <sheetData>
    <row r="1" spans="2:11" ht="15.75" thickBot="1" x14ac:dyDescent="0.3"/>
    <row r="2" spans="2:11" ht="45.75" thickBot="1" x14ac:dyDescent="0.3">
      <c r="D2" s="63" t="s">
        <v>155</v>
      </c>
      <c r="E2" s="48" t="s">
        <v>227</v>
      </c>
      <c r="F2" s="48" t="s">
        <v>228</v>
      </c>
      <c r="G2" s="48" t="s">
        <v>229</v>
      </c>
      <c r="H2" s="37" t="s">
        <v>265</v>
      </c>
      <c r="I2" s="48" t="s">
        <v>231</v>
      </c>
      <c r="J2" s="48" t="s">
        <v>232</v>
      </c>
      <c r="K2" s="48" t="s">
        <v>233</v>
      </c>
    </row>
    <row r="3" spans="2:11" ht="15.75" thickBot="1" x14ac:dyDescent="0.3">
      <c r="B3" s="78" t="s">
        <v>264</v>
      </c>
      <c r="C3" s="56" t="s">
        <v>234</v>
      </c>
      <c r="D3" s="16"/>
      <c r="E3" s="16"/>
      <c r="F3" s="16"/>
      <c r="G3" s="16"/>
      <c r="H3" s="16"/>
      <c r="I3" s="10"/>
      <c r="J3" s="16"/>
      <c r="K3" s="16"/>
    </row>
    <row r="4" spans="2:11" ht="15.75" thickBot="1" x14ac:dyDescent="0.3">
      <c r="B4" s="79"/>
      <c r="C4" s="56" t="s">
        <v>259</v>
      </c>
      <c r="D4" s="16"/>
      <c r="E4" s="16"/>
      <c r="F4" s="16"/>
      <c r="G4" s="16"/>
      <c r="H4" s="16"/>
      <c r="I4" s="16"/>
      <c r="J4" s="16"/>
      <c r="K4" s="16"/>
    </row>
    <row r="5" spans="2:11" ht="15.75" thickBot="1" x14ac:dyDescent="0.3">
      <c r="B5" s="80"/>
      <c r="C5" s="34" t="s">
        <v>236</v>
      </c>
      <c r="D5" s="36"/>
      <c r="E5" s="36"/>
      <c r="F5" s="16"/>
      <c r="G5" s="16"/>
      <c r="H5" s="16"/>
      <c r="I5" s="16"/>
      <c r="J5" s="16"/>
      <c r="K5" s="16"/>
    </row>
    <row r="6" spans="2:11" ht="15.75" thickBot="1" x14ac:dyDescent="0.3">
      <c r="B6" s="59"/>
      <c r="C6" s="60"/>
      <c r="D6" s="57"/>
      <c r="E6" s="57"/>
      <c r="F6" s="57"/>
      <c r="G6" s="57"/>
      <c r="H6" s="57"/>
      <c r="I6" s="57"/>
      <c r="J6" s="57"/>
      <c r="K6" s="58"/>
    </row>
    <row r="7" spans="2:11" ht="15.75" thickBot="1" x14ac:dyDescent="0.3">
      <c r="B7" s="78" t="s">
        <v>235</v>
      </c>
      <c r="C7" s="34" t="s">
        <v>260</v>
      </c>
      <c r="D7" s="36"/>
      <c r="E7" s="36"/>
      <c r="F7" s="16"/>
      <c r="G7" s="16"/>
      <c r="H7" s="16"/>
      <c r="I7" s="16"/>
      <c r="J7" s="16"/>
      <c r="K7" s="16"/>
    </row>
    <row r="8" spans="2:11" ht="15.75" thickBot="1" x14ac:dyDescent="0.3">
      <c r="B8" s="79"/>
      <c r="C8" s="56" t="s">
        <v>261</v>
      </c>
      <c r="D8" s="16"/>
      <c r="E8" s="16"/>
      <c r="F8" s="16"/>
      <c r="G8" s="16"/>
      <c r="H8" s="16"/>
      <c r="I8" s="16"/>
      <c r="J8" s="16"/>
      <c r="K8" s="16"/>
    </row>
    <row r="9" spans="2:11" ht="15.75" thickBot="1" x14ac:dyDescent="0.3">
      <c r="B9" s="79"/>
      <c r="C9" s="56" t="s">
        <v>262</v>
      </c>
      <c r="D9" s="16"/>
      <c r="E9" s="16"/>
      <c r="F9" s="16"/>
      <c r="G9" s="16"/>
      <c r="H9" s="16"/>
      <c r="I9" s="16"/>
      <c r="J9" s="16"/>
      <c r="K9" s="16"/>
    </row>
    <row r="10" spans="2:11" ht="15.75" thickBot="1" x14ac:dyDescent="0.3">
      <c r="B10" s="79"/>
      <c r="C10" s="56" t="s">
        <v>237</v>
      </c>
      <c r="D10" s="16"/>
      <c r="E10" s="16"/>
      <c r="F10" s="16"/>
      <c r="G10" s="16"/>
      <c r="H10" s="16"/>
      <c r="I10" s="10"/>
      <c r="J10" s="16"/>
      <c r="K10" s="16"/>
    </row>
    <row r="11" spans="2:11" ht="15.75" thickBot="1" x14ac:dyDescent="0.3">
      <c r="B11" s="79"/>
      <c r="C11" s="56" t="s">
        <v>238</v>
      </c>
      <c r="D11" s="16"/>
      <c r="E11" s="16"/>
      <c r="F11" s="16"/>
      <c r="G11" s="16"/>
      <c r="H11" s="16"/>
      <c r="I11" s="10"/>
      <c r="J11" s="16"/>
      <c r="K11" s="16"/>
    </row>
    <row r="12" spans="2:11" ht="15.75" thickBot="1" x14ac:dyDescent="0.3">
      <c r="B12" s="79"/>
      <c r="C12" s="56" t="s">
        <v>263</v>
      </c>
      <c r="D12" s="16"/>
      <c r="E12" s="16"/>
      <c r="F12" s="16"/>
      <c r="G12" s="16"/>
      <c r="H12" s="16"/>
      <c r="I12" s="10"/>
      <c r="J12" s="16"/>
      <c r="K12" s="16"/>
    </row>
    <row r="13" spans="2:11" ht="15.75" thickBot="1" x14ac:dyDescent="0.3">
      <c r="B13" s="79"/>
      <c r="C13" s="56" t="s">
        <v>239</v>
      </c>
      <c r="D13" s="16"/>
      <c r="E13" s="16"/>
      <c r="F13" s="16"/>
      <c r="G13" s="16"/>
      <c r="H13" s="16"/>
      <c r="I13" s="10"/>
      <c r="J13" s="16"/>
      <c r="K13" s="16"/>
    </row>
    <row r="14" spans="2:11" ht="15.75" thickBot="1" x14ac:dyDescent="0.3">
      <c r="B14" s="79"/>
      <c r="C14" s="56" t="s">
        <v>240</v>
      </c>
      <c r="D14" s="16"/>
      <c r="E14" s="16"/>
      <c r="F14" s="16"/>
      <c r="G14" s="16"/>
      <c r="H14" s="16"/>
      <c r="I14" s="16"/>
      <c r="J14" s="16"/>
      <c r="K14" s="16"/>
    </row>
    <row r="15" spans="2:11" ht="15.75" thickBot="1" x14ac:dyDescent="0.3">
      <c r="B15" s="79"/>
      <c r="C15" s="56" t="s">
        <v>241</v>
      </c>
      <c r="D15" s="16"/>
      <c r="E15" s="16"/>
      <c r="F15" s="16"/>
      <c r="G15" s="16"/>
      <c r="H15" s="16"/>
      <c r="I15" s="10"/>
      <c r="J15" s="16"/>
      <c r="K15" s="16"/>
    </row>
    <row r="16" spans="2:11" ht="15.75" thickBot="1" x14ac:dyDescent="0.3">
      <c r="B16" s="79"/>
      <c r="C16" s="56" t="s">
        <v>242</v>
      </c>
      <c r="D16" s="16"/>
      <c r="E16" s="16"/>
      <c r="F16" s="16"/>
      <c r="G16" s="16"/>
      <c r="H16" s="16"/>
      <c r="I16" s="16"/>
      <c r="J16" s="16"/>
      <c r="K16" s="16"/>
    </row>
    <row r="17" spans="2:11" ht="15.75" thickBot="1" x14ac:dyDescent="0.3">
      <c r="B17" s="79"/>
      <c r="C17" s="56" t="s">
        <v>243</v>
      </c>
      <c r="D17" s="16"/>
      <c r="E17" s="16"/>
      <c r="F17" s="16"/>
      <c r="G17" s="16"/>
      <c r="H17" s="16"/>
      <c r="I17" s="16"/>
      <c r="J17" s="16"/>
      <c r="K17" s="16"/>
    </row>
    <row r="18" spans="2:11" ht="15.75" thickBot="1" x14ac:dyDescent="0.3">
      <c r="B18" s="79"/>
      <c r="C18" s="56" t="s">
        <v>244</v>
      </c>
      <c r="D18" s="16"/>
      <c r="E18" s="16"/>
      <c r="F18" s="16"/>
      <c r="G18" s="16"/>
      <c r="H18" s="16"/>
      <c r="I18" s="16"/>
      <c r="J18" s="16"/>
      <c r="K18" s="16"/>
    </row>
    <row r="19" spans="2:11" ht="15.75" thickBot="1" x14ac:dyDescent="0.3">
      <c r="B19" s="79"/>
      <c r="C19" s="56" t="s">
        <v>245</v>
      </c>
      <c r="D19" s="16"/>
      <c r="E19" s="16"/>
      <c r="F19" s="16"/>
      <c r="G19" s="16"/>
      <c r="H19" s="16"/>
      <c r="I19" s="16"/>
      <c r="J19" s="16"/>
      <c r="K19" s="16"/>
    </row>
    <row r="20" spans="2:11" ht="15.75" thickBot="1" x14ac:dyDescent="0.3">
      <c r="B20" s="80"/>
      <c r="C20" s="56" t="s">
        <v>246</v>
      </c>
      <c r="D20" s="16"/>
      <c r="E20" s="16"/>
      <c r="F20" s="16"/>
      <c r="G20" s="16"/>
      <c r="H20" s="16"/>
      <c r="I20" s="10"/>
      <c r="J20" s="16"/>
      <c r="K20" s="16"/>
    </row>
  </sheetData>
  <mergeCells count="2">
    <mergeCell ref="B3:B5"/>
    <mergeCell ref="B7:B2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5E8BB4CDCA00046A4AFEE6AFA104F4C" ma:contentTypeVersion="1" ma:contentTypeDescription="Create a new document." ma:contentTypeScope="" ma:versionID="739a5c3d461ab6db27f6302d7908dd7f">
  <xsd:schema xmlns:xsd="http://www.w3.org/2001/XMLSchema" xmlns:xs="http://www.w3.org/2001/XMLSchema" xmlns:p="http://schemas.microsoft.com/office/2006/metadata/properties" targetNamespace="http://schemas.microsoft.com/office/2006/metadata/properties" ma:root="true" ma:fieldsID="067e30616eeadeb776f014c5fbcfd81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640EC9-F13C-4B78-B30E-A1835D9603CF}">
  <ds:schemaRefs>
    <ds:schemaRef ds:uri="http://schemas.microsoft.com/sharepoint/v3/contenttype/forms"/>
  </ds:schemaRefs>
</ds:datastoreItem>
</file>

<file path=customXml/itemProps2.xml><?xml version="1.0" encoding="utf-8"?>
<ds:datastoreItem xmlns:ds="http://schemas.openxmlformats.org/officeDocument/2006/customXml" ds:itemID="{2A091A2B-EFD9-4673-9258-913A03EBEF23}">
  <ds:schemaRefs>
    <ds:schemaRef ds:uri="http://schemas.microsoft.com/office/infopath/2007/PartnerControls"/>
    <ds:schemaRef ds:uri="http://purl.org/dc/dcmitype/"/>
    <ds:schemaRef ds:uri="http://purl.org/dc/elements/1.1/"/>
    <ds:schemaRef ds:uri="http://schemas.microsoft.com/office/2006/metadata/properties"/>
    <ds:schemaRef ds:uri="http://schemas.microsoft.com/office/2006/documentManagement/types"/>
    <ds:schemaRef ds:uri="http://www.w3.org/XML/1998/namespace"/>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D17A6055-B5A9-4F5D-BF2B-15DBBF5DE2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FED</vt:lpstr>
      <vt:lpstr>DSR-Overview</vt:lpstr>
      <vt:lpstr>DSR-Team</vt:lpstr>
      <vt:lpstr>Manual TestCases</vt:lpstr>
      <vt:lpstr>Estimations</vt:lpstr>
      <vt:lpstr>Script-Develepment</vt:lpstr>
      <vt:lpstr>Execution-Regression</vt:lpstr>
      <vt:lpstr>Execution-Compatibility-Sprint1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Toyota Financial Services</dc:creator>
  <cp:lastModifiedBy>Toyota Financial Services</cp:lastModifiedBy>
  <dcterms:created xsi:type="dcterms:W3CDTF">2017-05-15T21:33:29Z</dcterms:created>
  <dcterms:modified xsi:type="dcterms:W3CDTF">2018-06-11T10:51:47Z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0x01010045E8BB4CDCA00046A4AFEE6AFA104F4C</vt:lpwstr>
  </property>
</Properties>
</file>