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9999\خالص للجامعة\6\تركيبات\تركيبات\محمد جمعة\"/>
    </mc:Choice>
  </mc:AlternateContent>
  <xr:revisionPtr revIDLastSave="0" documentId="13_ncr:1_{42674FD6-D318-4208-A6B0-E1D4890C45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30" i="1"/>
  <c r="L29" i="1"/>
  <c r="L28" i="1"/>
  <c r="L24" i="1"/>
  <c r="L23" i="1"/>
  <c r="L22" i="1"/>
  <c r="L16" i="1"/>
  <c r="L15" i="1"/>
  <c r="L9" i="1"/>
</calcChain>
</file>

<file path=xl/sharedStrings.xml><?xml version="1.0" encoding="utf-8"?>
<sst xmlns="http://schemas.openxmlformats.org/spreadsheetml/2006/main" count="141" uniqueCount="82">
  <si>
    <t xml:space="preserve">room </t>
  </si>
  <si>
    <t># lamp</t>
  </si>
  <si>
    <t xml:space="preserve">type </t>
  </si>
  <si>
    <t xml:space="preserve"># socket </t>
  </si>
  <si>
    <t>UCI ADULTOS</t>
  </si>
  <si>
    <t>CUIDADOS POST-QUIRURGICOS</t>
  </si>
  <si>
    <t>QUIROFANO DE ALTA COMPLEJIDAD</t>
  </si>
  <si>
    <t>CIRCULACION PARA MEDICOS</t>
  </si>
  <si>
    <t>DEPOSITO DE EQUIPOS</t>
  </si>
  <si>
    <t>ASEO</t>
  </si>
  <si>
    <t>OBSTETRICIA</t>
  </si>
  <si>
    <t>CUARTO SEPTICO</t>
  </si>
  <si>
    <t>TRABJO DE PARTO</t>
  </si>
  <si>
    <t>SALA DE RECUPERACION</t>
  </si>
  <si>
    <t>ATENCION A RECIEN NACIDO</t>
  </si>
  <si>
    <t>ALMACEN DE EQUIPOS</t>
  </si>
  <si>
    <t>ANESTESIA</t>
  </si>
  <si>
    <t>DESCANSO MEDICO DE TURNO</t>
  </si>
  <si>
    <t>SALA DE DESCANSO PARA ENFERMERAS</t>
  </si>
  <si>
    <t>KITCHEN</t>
  </si>
  <si>
    <t>SALA DE ESPERA</t>
  </si>
  <si>
    <t>CUNEROS</t>
  </si>
  <si>
    <t>VESTIDORES DEL PERSONAL MASCULINO</t>
  </si>
  <si>
    <t>VESTIDORES DEL PERSONAL FEMENINO</t>
  </si>
  <si>
    <t>CUARTO DE CAMILLAS/SILLAS</t>
  </si>
  <si>
    <t>UNIDAD CORONARIA</t>
  </si>
  <si>
    <t>CUARTO DE LIPIEZA</t>
  </si>
  <si>
    <t>OFICINA MEDICO</t>
  </si>
  <si>
    <t>JEFATURA</t>
  </si>
  <si>
    <t>UCI PEDIATRICA     2</t>
  </si>
  <si>
    <t>HABITACION DE AISLAMIENTO      6</t>
  </si>
  <si>
    <t>S.S              4</t>
  </si>
  <si>
    <t>ROPA SUCIA           2</t>
  </si>
  <si>
    <t>DEPOSITO DE RESIDUALES          2</t>
  </si>
  <si>
    <t>QUIROFANO           2</t>
  </si>
  <si>
    <t>AMPLICION PARA QUIROFANO        2</t>
  </si>
  <si>
    <t>SALA DE PARTO               2</t>
  </si>
  <si>
    <t>ARCHIVOS                      2</t>
  </si>
  <si>
    <t>ESTACION DE ENFERMERAS                       2</t>
  </si>
  <si>
    <t>S.S.H                  2</t>
  </si>
  <si>
    <t>S.S.M                 2</t>
  </si>
  <si>
    <t>AREA DE DESCANCO PERSONAL                2</t>
  </si>
  <si>
    <t>ALMACEN DE ASEO                        2</t>
  </si>
  <si>
    <t>DEPOSITO DE ROPA LIMPIA              2</t>
  </si>
  <si>
    <t>TRABAJO LIMPIA                   2</t>
  </si>
  <si>
    <t>S.S.P                                         2</t>
  </si>
  <si>
    <t>VESTIDORES HOMBRES                        2</t>
  </si>
  <si>
    <t>CAMBIO DE ROPA PARA VISITANTES         3</t>
  </si>
  <si>
    <t>4*18</t>
  </si>
  <si>
    <t>LAVADO QUIRURGICO              3</t>
  </si>
  <si>
    <t>ESTELIRIZACION                2</t>
  </si>
  <si>
    <t>VESTIDORES MUJERES                          4</t>
  </si>
  <si>
    <t>AREA DE MASTERIALES Y MEDICAMENTOS           3</t>
  </si>
  <si>
    <t>ROPA LIMPIA         2</t>
  </si>
  <si>
    <t>TRABAJO SUCIO                3</t>
  </si>
  <si>
    <t>CIRCULACION LIBRE</t>
  </si>
  <si>
    <t>light</t>
  </si>
  <si>
    <t>P (KW)</t>
  </si>
  <si>
    <t>CB</t>
  </si>
  <si>
    <t>1*10A</t>
  </si>
  <si>
    <t>3*1.5mm2</t>
  </si>
  <si>
    <t>cable</t>
  </si>
  <si>
    <t>P (Kw)</t>
  </si>
  <si>
    <t>socket</t>
  </si>
  <si>
    <t>1*16A</t>
  </si>
  <si>
    <t>3*2.5mm2</t>
  </si>
  <si>
    <t>FFP</t>
  </si>
  <si>
    <t>power (KW)</t>
  </si>
  <si>
    <t>IL</t>
  </si>
  <si>
    <t>CB &gt; 1.25*IL</t>
  </si>
  <si>
    <t>5*1.5mm2</t>
  </si>
  <si>
    <t>3*15A</t>
  </si>
  <si>
    <t xml:space="preserve">condition </t>
  </si>
  <si>
    <t>area</t>
  </si>
  <si>
    <t>#of 2 ton condition</t>
  </si>
  <si>
    <t>CB &gt; 1.25 * IL</t>
  </si>
  <si>
    <t>3*800A</t>
  </si>
  <si>
    <t>cable &gt; CB</t>
  </si>
  <si>
    <t>5*120mm2</t>
  </si>
  <si>
    <t>CB&gt;1.25*IL</t>
  </si>
  <si>
    <t>light + socket +FFP+ condition</t>
  </si>
  <si>
    <t>P floor2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</si>
</sst>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54"/>
  <sheetViews>
    <sheetView tabSelected="1" zoomScale="79" zoomScaleNormal="40" workbookViewId="0">
      <selection activeCell="O10" sqref="O10"/>
    </sheetView>
  </sheetViews>
  <sheetFormatPr defaultRowHeight="15" x14ac:dyDescent="0.25"/>
  <cols>
    <col min="2" max="2" width="45.28515625" customWidth="1"/>
    <col min="3" max="3" width="13.7109375" customWidth="1"/>
    <col min="4" max="4" width="12.85546875" customWidth="1"/>
    <col min="5" max="5" width="13.28515625" customWidth="1"/>
    <col min="10" max="10" width="16.5703125" customWidth="1"/>
    <col min="11" max="11" width="29.5703125" customWidth="1"/>
    <col min="12" max="12" width="16.7109375" customWidth="1"/>
    <col min="13" max="13" width="13.28515625" customWidth="1"/>
  </cols>
  <sheetData>
    <row r="3" spans="2:17" x14ac:dyDescent="0.25">
      <c r="B3" s="7" t="s">
        <v>0</v>
      </c>
      <c r="C3" s="7" t="s">
        <v>1</v>
      </c>
      <c r="D3" s="7" t="s">
        <v>2</v>
      </c>
      <c r="E3" s="7" t="s">
        <v>3</v>
      </c>
    </row>
    <row r="4" spans="2:17" x14ac:dyDescent="0.25">
      <c r="B4" s="7" t="s">
        <v>9</v>
      </c>
      <c r="C4" s="7">
        <v>1</v>
      </c>
      <c r="D4" s="7" t="s">
        <v>48</v>
      </c>
      <c r="E4" s="7">
        <v>1</v>
      </c>
      <c r="J4" s="8" t="s">
        <v>56</v>
      </c>
      <c r="K4" s="1" t="s">
        <v>57</v>
      </c>
      <c r="L4" s="1">
        <f>(18*4*18*10*0.9)/1000</f>
        <v>11.664</v>
      </c>
    </row>
    <row r="5" spans="2:17" x14ac:dyDescent="0.25">
      <c r="B5" s="7" t="s">
        <v>14</v>
      </c>
      <c r="C5" s="7">
        <v>1</v>
      </c>
      <c r="D5" s="7" t="s">
        <v>48</v>
      </c>
      <c r="E5" s="7">
        <v>1</v>
      </c>
      <c r="J5" s="8"/>
      <c r="K5" s="1" t="s">
        <v>58</v>
      </c>
      <c r="L5" s="1" t="s">
        <v>59</v>
      </c>
    </row>
    <row r="6" spans="2:17" x14ac:dyDescent="0.25">
      <c r="B6" s="7" t="s">
        <v>7</v>
      </c>
      <c r="C6" s="7">
        <v>1</v>
      </c>
      <c r="D6" s="7" t="s">
        <v>48</v>
      </c>
      <c r="E6" s="7">
        <v>1</v>
      </c>
      <c r="J6" s="8"/>
      <c r="K6" s="1" t="s">
        <v>61</v>
      </c>
      <c r="L6" s="1" t="s">
        <v>60</v>
      </c>
    </row>
    <row r="7" spans="2:17" x14ac:dyDescent="0.25">
      <c r="B7" s="7" t="s">
        <v>26</v>
      </c>
      <c r="C7" s="7">
        <v>1</v>
      </c>
      <c r="D7" s="7" t="s">
        <v>48</v>
      </c>
      <c r="E7" s="7">
        <v>1</v>
      </c>
      <c r="Q7" s="2"/>
    </row>
    <row r="8" spans="2:17" x14ac:dyDescent="0.25">
      <c r="B8" s="7" t="s">
        <v>8</v>
      </c>
      <c r="C8" s="7">
        <v>1</v>
      </c>
      <c r="D8" s="7" t="s">
        <v>48</v>
      </c>
      <c r="E8" s="7">
        <v>1</v>
      </c>
      <c r="Q8" s="2"/>
    </row>
    <row r="9" spans="2:17" x14ac:dyDescent="0.25">
      <c r="B9" s="7" t="s">
        <v>33</v>
      </c>
      <c r="C9" s="7">
        <v>1</v>
      </c>
      <c r="D9" s="7" t="s">
        <v>48</v>
      </c>
      <c r="E9" s="7">
        <v>1</v>
      </c>
      <c r="J9" s="9" t="s">
        <v>63</v>
      </c>
      <c r="K9" s="3" t="s">
        <v>62</v>
      </c>
      <c r="L9" s="3">
        <f>13*(250*1+250*0.75*7)/1000</f>
        <v>20.3125</v>
      </c>
      <c r="Q9" s="2"/>
    </row>
    <row r="10" spans="2:17" x14ac:dyDescent="0.25">
      <c r="B10" s="7" t="s">
        <v>17</v>
      </c>
      <c r="C10" s="7">
        <v>1</v>
      </c>
      <c r="D10" s="7" t="s">
        <v>48</v>
      </c>
      <c r="E10" s="7">
        <v>1</v>
      </c>
      <c r="J10" s="9"/>
      <c r="K10" s="3" t="s">
        <v>58</v>
      </c>
      <c r="L10" s="3" t="s">
        <v>64</v>
      </c>
      <c r="Q10" s="2"/>
    </row>
    <row r="11" spans="2:17" x14ac:dyDescent="0.25">
      <c r="B11" s="7" t="s">
        <v>19</v>
      </c>
      <c r="C11" s="7">
        <v>1</v>
      </c>
      <c r="D11" s="7" t="s">
        <v>48</v>
      </c>
      <c r="E11" s="7">
        <v>1</v>
      </c>
      <c r="J11" s="9"/>
      <c r="K11" s="3" t="s">
        <v>61</v>
      </c>
      <c r="L11" s="3" t="s">
        <v>65</v>
      </c>
    </row>
    <row r="12" spans="2:17" x14ac:dyDescent="0.25">
      <c r="B12" s="7" t="s">
        <v>10</v>
      </c>
      <c r="C12" s="7">
        <v>1</v>
      </c>
      <c r="D12" s="7" t="s">
        <v>48</v>
      </c>
      <c r="E12" s="7">
        <v>1</v>
      </c>
    </row>
    <row r="13" spans="2:17" x14ac:dyDescent="0.25">
      <c r="B13" s="7" t="s">
        <v>27</v>
      </c>
      <c r="C13" s="7">
        <v>1</v>
      </c>
      <c r="D13" s="7" t="s">
        <v>48</v>
      </c>
      <c r="E13" s="7">
        <v>1</v>
      </c>
    </row>
    <row r="14" spans="2:17" x14ac:dyDescent="0.25">
      <c r="B14" s="7" t="s">
        <v>53</v>
      </c>
      <c r="C14" s="7">
        <v>1</v>
      </c>
      <c r="D14" s="7" t="s">
        <v>48</v>
      </c>
      <c r="E14" s="7">
        <v>1</v>
      </c>
      <c r="J14" s="10" t="s">
        <v>66</v>
      </c>
      <c r="K14" s="4" t="s">
        <v>67</v>
      </c>
      <c r="L14" s="4">
        <v>4</v>
      </c>
      <c r="M14" s="4"/>
    </row>
    <row r="15" spans="2:17" x14ac:dyDescent="0.25">
      <c r="B15" s="7" t="s">
        <v>32</v>
      </c>
      <c r="C15" s="7">
        <v>1</v>
      </c>
      <c r="D15" s="7" t="s">
        <v>48</v>
      </c>
      <c r="E15" s="7">
        <v>1</v>
      </c>
      <c r="J15" s="10"/>
      <c r="K15" s="4" t="s">
        <v>68</v>
      </c>
      <c r="L15" s="4">
        <f>(4000)/(3*230*0.85)</f>
        <v>6.8201193520886614</v>
      </c>
      <c r="M15" s="4"/>
    </row>
    <row r="16" spans="2:17" x14ac:dyDescent="0.25">
      <c r="B16" s="7" t="s">
        <v>31</v>
      </c>
      <c r="C16" s="7">
        <v>1</v>
      </c>
      <c r="D16" s="7" t="s">
        <v>48</v>
      </c>
      <c r="E16" s="7">
        <v>1</v>
      </c>
      <c r="J16" s="10"/>
      <c r="K16" s="4" t="s">
        <v>69</v>
      </c>
      <c r="L16" s="4">
        <f>1.25*L15</f>
        <v>8.5251491901108274</v>
      </c>
      <c r="M16" s="4" t="s">
        <v>71</v>
      </c>
    </row>
    <row r="17" spans="2:13" x14ac:dyDescent="0.25">
      <c r="B17" s="7" t="s">
        <v>39</v>
      </c>
      <c r="C17" s="7">
        <v>1</v>
      </c>
      <c r="D17" s="7" t="s">
        <v>48</v>
      </c>
      <c r="E17" s="7">
        <v>1</v>
      </c>
      <c r="J17" s="10"/>
      <c r="K17" s="4" t="s">
        <v>61</v>
      </c>
      <c r="L17" s="4" t="s">
        <v>70</v>
      </c>
      <c r="M17" s="4"/>
    </row>
    <row r="18" spans="2:13" x14ac:dyDescent="0.25">
      <c r="B18" s="7" t="s">
        <v>40</v>
      </c>
      <c r="C18" s="7">
        <v>1</v>
      </c>
      <c r="D18" s="7" t="s">
        <v>48</v>
      </c>
      <c r="E18" s="7">
        <v>1</v>
      </c>
    </row>
    <row r="19" spans="2:13" x14ac:dyDescent="0.25">
      <c r="B19" s="7" t="s">
        <v>45</v>
      </c>
      <c r="C19" s="7">
        <v>1</v>
      </c>
      <c r="D19" s="7" t="s">
        <v>48</v>
      </c>
      <c r="E19" s="7">
        <v>1</v>
      </c>
    </row>
    <row r="20" spans="2:13" x14ac:dyDescent="0.25">
      <c r="B20" s="7" t="s">
        <v>36</v>
      </c>
      <c r="C20" s="7">
        <v>1</v>
      </c>
      <c r="D20" s="7" t="s">
        <v>48</v>
      </c>
      <c r="E20" s="7">
        <v>1</v>
      </c>
      <c r="J20" s="11" t="s">
        <v>72</v>
      </c>
      <c r="K20" s="5" t="s">
        <v>73</v>
      </c>
      <c r="L20" s="5">
        <v>5267</v>
      </c>
      <c r="M20" s="5"/>
    </row>
    <row r="21" spans="2:13" x14ac:dyDescent="0.25">
      <c r="B21" s="7" t="s">
        <v>44</v>
      </c>
      <c r="C21" s="7">
        <v>1</v>
      </c>
      <c r="D21" s="7" t="s">
        <v>48</v>
      </c>
      <c r="E21" s="7">
        <v>1</v>
      </c>
      <c r="J21" s="11"/>
      <c r="K21" s="5" t="s">
        <v>74</v>
      </c>
      <c r="L21" s="5">
        <v>263.35000000000002</v>
      </c>
      <c r="M21" s="5">
        <v>264</v>
      </c>
    </row>
    <row r="22" spans="2:13" x14ac:dyDescent="0.25">
      <c r="B22" s="7" t="s">
        <v>54</v>
      </c>
      <c r="C22" s="7">
        <v>1</v>
      </c>
      <c r="D22" s="7" t="s">
        <v>48</v>
      </c>
      <c r="E22" s="7">
        <v>1</v>
      </c>
      <c r="J22" s="11"/>
      <c r="K22" s="5" t="s">
        <v>67</v>
      </c>
      <c r="L22" s="5">
        <f>1.54 + ( 263*0.75*1.54)</f>
        <v>305.30500000000001</v>
      </c>
      <c r="M22" s="5">
        <v>306</v>
      </c>
    </row>
    <row r="23" spans="2:13" x14ac:dyDescent="0.25">
      <c r="B23" s="7" t="s">
        <v>42</v>
      </c>
      <c r="C23" s="7">
        <v>2</v>
      </c>
      <c r="D23" s="7" t="s">
        <v>48</v>
      </c>
      <c r="E23" s="7">
        <v>1</v>
      </c>
      <c r="J23" s="11"/>
      <c r="K23" s="5" t="s">
        <v>68</v>
      </c>
      <c r="L23" s="5">
        <f>(306*1000)/(3*230*0.85)</f>
        <v>521.73913043478262</v>
      </c>
      <c r="M23" s="5"/>
    </row>
    <row r="24" spans="2:13" x14ac:dyDescent="0.25">
      <c r="B24" s="7" t="s">
        <v>15</v>
      </c>
      <c r="C24" s="7">
        <v>2</v>
      </c>
      <c r="D24" s="7" t="s">
        <v>48</v>
      </c>
      <c r="E24" s="7">
        <v>1</v>
      </c>
      <c r="J24" s="11"/>
      <c r="K24" s="5" t="s">
        <v>75</v>
      </c>
      <c r="L24" s="5">
        <f>1.25*L23</f>
        <v>652.17391304347825</v>
      </c>
      <c r="M24" s="5" t="s">
        <v>76</v>
      </c>
    </row>
    <row r="25" spans="2:13" x14ac:dyDescent="0.25">
      <c r="B25" s="7" t="s">
        <v>35</v>
      </c>
      <c r="C25" s="7">
        <v>2</v>
      </c>
      <c r="D25" s="7" t="s">
        <v>48</v>
      </c>
      <c r="E25" s="7">
        <v>1</v>
      </c>
      <c r="J25" s="11"/>
      <c r="K25" s="5" t="s">
        <v>77</v>
      </c>
      <c r="L25" s="5" t="s">
        <v>78</v>
      </c>
      <c r="M25" s="5"/>
    </row>
    <row r="26" spans="2:13" x14ac:dyDescent="0.25">
      <c r="B26" s="7" t="s">
        <v>16</v>
      </c>
      <c r="C26" s="7">
        <v>2</v>
      </c>
      <c r="D26" s="7" t="s">
        <v>48</v>
      </c>
      <c r="E26" s="7">
        <v>1</v>
      </c>
    </row>
    <row r="27" spans="2:13" x14ac:dyDescent="0.25">
      <c r="B27" s="7" t="s">
        <v>37</v>
      </c>
      <c r="C27" s="7">
        <v>2</v>
      </c>
      <c r="D27" s="7" t="s">
        <v>48</v>
      </c>
      <c r="E27" s="7">
        <v>1</v>
      </c>
    </row>
    <row r="28" spans="2:13" x14ac:dyDescent="0.25">
      <c r="B28" s="7" t="s">
        <v>41</v>
      </c>
      <c r="C28" s="7">
        <v>2</v>
      </c>
      <c r="D28" s="7" t="s">
        <v>48</v>
      </c>
      <c r="E28" s="7">
        <v>1</v>
      </c>
      <c r="J28" s="12" t="s">
        <v>81</v>
      </c>
      <c r="K28" s="6" t="s">
        <v>80</v>
      </c>
      <c r="L28" s="6">
        <f>L4+L9+L14+M22</f>
        <v>341.97649999999999</v>
      </c>
      <c r="M28" s="6"/>
    </row>
    <row r="29" spans="2:13" x14ac:dyDescent="0.25">
      <c r="B29" s="7" t="s">
        <v>52</v>
      </c>
      <c r="C29" s="7">
        <v>2</v>
      </c>
      <c r="D29" s="7" t="s">
        <v>48</v>
      </c>
      <c r="E29" s="7">
        <v>1</v>
      </c>
      <c r="J29" s="12"/>
      <c r="K29" s="6" t="s">
        <v>68</v>
      </c>
      <c r="L29" s="6">
        <f>(L28*1000)/(3*250*0.85)</f>
        <v>536.43372549019603</v>
      </c>
      <c r="M29" s="6"/>
    </row>
    <row r="30" spans="2:13" x14ac:dyDescent="0.25">
      <c r="B30" s="7" t="s">
        <v>47</v>
      </c>
      <c r="C30" s="7">
        <v>2</v>
      </c>
      <c r="D30" s="7" t="s">
        <v>48</v>
      </c>
      <c r="E30" s="7">
        <v>1</v>
      </c>
      <c r="J30" s="12"/>
      <c r="K30" s="6" t="s">
        <v>79</v>
      </c>
      <c r="L30" s="6">
        <f>1.25*L29</f>
        <v>670.54215686274506</v>
      </c>
      <c r="M30" s="6" t="s">
        <v>76</v>
      </c>
    </row>
    <row r="31" spans="2:13" x14ac:dyDescent="0.25">
      <c r="B31" s="7" t="s">
        <v>24</v>
      </c>
      <c r="C31" s="7">
        <v>2</v>
      </c>
      <c r="D31" s="7" t="s">
        <v>48</v>
      </c>
      <c r="E31" s="7">
        <v>1</v>
      </c>
      <c r="J31" s="12"/>
      <c r="K31" s="6" t="s">
        <v>77</v>
      </c>
      <c r="L31" s="6" t="s">
        <v>78</v>
      </c>
      <c r="M31" s="6"/>
    </row>
    <row r="32" spans="2:13" x14ac:dyDescent="0.25">
      <c r="B32" s="7" t="s">
        <v>11</v>
      </c>
      <c r="C32" s="7">
        <v>2</v>
      </c>
      <c r="D32" s="7" t="s">
        <v>48</v>
      </c>
      <c r="E32" s="7">
        <v>1</v>
      </c>
    </row>
    <row r="33" spans="2:5" x14ac:dyDescent="0.25">
      <c r="B33" s="7" t="s">
        <v>21</v>
      </c>
      <c r="C33" s="7">
        <v>2</v>
      </c>
      <c r="D33" s="7" t="s">
        <v>48</v>
      </c>
      <c r="E33" s="7">
        <v>1</v>
      </c>
    </row>
    <row r="34" spans="2:5" x14ac:dyDescent="0.25">
      <c r="B34" s="7" t="s">
        <v>43</v>
      </c>
      <c r="C34" s="7">
        <v>2</v>
      </c>
      <c r="D34" s="7" t="s">
        <v>48</v>
      </c>
      <c r="E34" s="7">
        <v>1</v>
      </c>
    </row>
    <row r="35" spans="2:5" x14ac:dyDescent="0.25">
      <c r="B35" s="7" t="s">
        <v>38</v>
      </c>
      <c r="C35" s="7">
        <v>2</v>
      </c>
      <c r="D35" s="7" t="s">
        <v>48</v>
      </c>
      <c r="E35" s="7">
        <v>1</v>
      </c>
    </row>
    <row r="36" spans="2:5" x14ac:dyDescent="0.25">
      <c r="B36" s="7" t="s">
        <v>50</v>
      </c>
      <c r="C36" s="7">
        <v>2</v>
      </c>
      <c r="D36" s="7" t="s">
        <v>48</v>
      </c>
      <c r="E36" s="7">
        <v>1</v>
      </c>
    </row>
    <row r="37" spans="2:5" x14ac:dyDescent="0.25">
      <c r="B37" s="7" t="s">
        <v>30</v>
      </c>
      <c r="C37" s="7">
        <v>2</v>
      </c>
      <c r="D37" s="7" t="s">
        <v>48</v>
      </c>
      <c r="E37" s="7">
        <v>1</v>
      </c>
    </row>
    <row r="38" spans="2:5" x14ac:dyDescent="0.25">
      <c r="B38" s="7" t="s">
        <v>28</v>
      </c>
      <c r="C38" s="7">
        <v>2</v>
      </c>
      <c r="D38" s="7" t="s">
        <v>48</v>
      </c>
      <c r="E38" s="7">
        <v>1</v>
      </c>
    </row>
    <row r="39" spans="2:5" x14ac:dyDescent="0.25">
      <c r="B39" s="7" t="s">
        <v>49</v>
      </c>
      <c r="C39" s="7">
        <v>2</v>
      </c>
      <c r="D39" s="7" t="s">
        <v>48</v>
      </c>
      <c r="E39" s="7">
        <v>1</v>
      </c>
    </row>
    <row r="40" spans="2:5" x14ac:dyDescent="0.25">
      <c r="B40" s="7" t="s">
        <v>34</v>
      </c>
      <c r="C40" s="7">
        <v>2</v>
      </c>
      <c r="D40" s="7" t="s">
        <v>48</v>
      </c>
      <c r="E40" s="7">
        <v>1</v>
      </c>
    </row>
    <row r="41" spans="2:5" x14ac:dyDescent="0.25">
      <c r="B41" s="7" t="s">
        <v>6</v>
      </c>
      <c r="C41" s="7">
        <v>2</v>
      </c>
      <c r="D41" s="7" t="s">
        <v>48</v>
      </c>
      <c r="E41" s="7">
        <v>1</v>
      </c>
    </row>
    <row r="42" spans="2:5" x14ac:dyDescent="0.25">
      <c r="B42" s="7" t="s">
        <v>18</v>
      </c>
      <c r="C42" s="7">
        <v>2</v>
      </c>
      <c r="D42" s="7" t="s">
        <v>48</v>
      </c>
      <c r="E42" s="7">
        <v>1</v>
      </c>
    </row>
    <row r="43" spans="2:5" x14ac:dyDescent="0.25">
      <c r="B43" s="7" t="s">
        <v>13</v>
      </c>
      <c r="C43" s="7">
        <v>2</v>
      </c>
      <c r="D43" s="7" t="s">
        <v>48</v>
      </c>
      <c r="E43" s="7">
        <v>1</v>
      </c>
    </row>
    <row r="44" spans="2:5" x14ac:dyDescent="0.25">
      <c r="B44" s="7" t="s">
        <v>12</v>
      </c>
      <c r="C44" s="7">
        <v>2</v>
      </c>
      <c r="D44" s="7" t="s">
        <v>48</v>
      </c>
      <c r="E44" s="7">
        <v>1</v>
      </c>
    </row>
    <row r="45" spans="2:5" x14ac:dyDescent="0.25">
      <c r="B45" s="7" t="s">
        <v>29</v>
      </c>
      <c r="C45" s="7">
        <v>2</v>
      </c>
      <c r="D45" s="7" t="s">
        <v>48</v>
      </c>
      <c r="E45" s="7">
        <v>1</v>
      </c>
    </row>
    <row r="46" spans="2:5" x14ac:dyDescent="0.25">
      <c r="B46" s="7" t="s">
        <v>23</v>
      </c>
      <c r="C46" s="7">
        <v>2</v>
      </c>
      <c r="D46" s="7" t="s">
        <v>48</v>
      </c>
      <c r="E46" s="7">
        <v>1</v>
      </c>
    </row>
    <row r="47" spans="2:5" x14ac:dyDescent="0.25">
      <c r="B47" s="7" t="s">
        <v>22</v>
      </c>
      <c r="C47" s="7">
        <v>2</v>
      </c>
      <c r="D47" s="7" t="s">
        <v>48</v>
      </c>
      <c r="E47" s="7">
        <v>1</v>
      </c>
    </row>
    <row r="48" spans="2:5" x14ac:dyDescent="0.25">
      <c r="B48" s="7" t="s">
        <v>46</v>
      </c>
      <c r="C48" s="7">
        <v>2</v>
      </c>
      <c r="D48" s="7" t="s">
        <v>48</v>
      </c>
      <c r="E48" s="7">
        <v>1</v>
      </c>
    </row>
    <row r="49" spans="2:5" x14ac:dyDescent="0.25">
      <c r="B49" s="7" t="s">
        <v>51</v>
      </c>
      <c r="C49" s="7">
        <v>2</v>
      </c>
      <c r="D49" s="7" t="s">
        <v>48</v>
      </c>
      <c r="E49" s="7">
        <v>1</v>
      </c>
    </row>
    <row r="50" spans="2:5" x14ac:dyDescent="0.25">
      <c r="B50" s="7" t="s">
        <v>5</v>
      </c>
      <c r="C50" s="7">
        <v>3</v>
      </c>
      <c r="D50" s="7" t="s">
        <v>48</v>
      </c>
      <c r="E50" s="7">
        <v>1</v>
      </c>
    </row>
    <row r="51" spans="2:5" x14ac:dyDescent="0.25">
      <c r="B51" s="7" t="s">
        <v>20</v>
      </c>
      <c r="C51" s="7">
        <v>3</v>
      </c>
      <c r="D51" s="7" t="s">
        <v>48</v>
      </c>
      <c r="E51" s="7">
        <v>1</v>
      </c>
    </row>
    <row r="52" spans="2:5" x14ac:dyDescent="0.25">
      <c r="B52" s="7" t="s">
        <v>4</v>
      </c>
      <c r="C52" s="7">
        <v>3</v>
      </c>
      <c r="D52" s="7" t="s">
        <v>48</v>
      </c>
      <c r="E52" s="7">
        <v>1</v>
      </c>
    </row>
    <row r="53" spans="2:5" x14ac:dyDescent="0.25">
      <c r="B53" s="7" t="s">
        <v>25</v>
      </c>
      <c r="C53" s="7">
        <v>6</v>
      </c>
      <c r="D53" s="7" t="s">
        <v>48</v>
      </c>
      <c r="E53" s="7">
        <v>1</v>
      </c>
    </row>
    <row r="54" spans="2:5" x14ac:dyDescent="0.25">
      <c r="B54" s="7" t="s">
        <v>55</v>
      </c>
      <c r="C54" s="7">
        <v>46</v>
      </c>
      <c r="D54" s="7" t="s">
        <v>48</v>
      </c>
      <c r="E54" s="7">
        <v>14</v>
      </c>
    </row>
  </sheetData>
  <sortState xmlns:xlrd2="http://schemas.microsoft.com/office/spreadsheetml/2017/richdata2" ref="B4:C54">
    <sortCondition ref="C4:C54"/>
  </sortState>
  <mergeCells count="5">
    <mergeCell ref="J4:J6"/>
    <mergeCell ref="J9:J11"/>
    <mergeCell ref="J14:J17"/>
    <mergeCell ref="J20:J25"/>
    <mergeCell ref="J28:J3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ibrahem abu shqair</cp:lastModifiedBy>
  <dcterms:created xsi:type="dcterms:W3CDTF">2015-06-05T18:17:20Z</dcterms:created>
  <dcterms:modified xsi:type="dcterms:W3CDTF">2024-01-30T18:26:24Z</dcterms:modified>
</cp:coreProperties>
</file>