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9999\خالص للجامعة\6\تركيبات\تركيبات\محمد جمعة\"/>
    </mc:Choice>
  </mc:AlternateContent>
  <xr:revisionPtr revIDLastSave="0" documentId="13_ncr:1_{8EEA4CF0-2857-4C69-98B9-998441859C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2" i="1" l="1"/>
  <c r="D53" i="1" s="1"/>
  <c r="D54" i="1" s="1"/>
  <c r="C31" i="1"/>
  <c r="D48" i="1"/>
  <c r="D47" i="1"/>
  <c r="D46" i="1"/>
  <c r="D45" i="1"/>
  <c r="D40" i="1"/>
  <c r="D39" i="1"/>
  <c r="D34" i="1"/>
</calcChain>
</file>

<file path=xl/sharedStrings.xml><?xml version="1.0" encoding="utf-8"?>
<sst xmlns="http://schemas.openxmlformats.org/spreadsheetml/2006/main" count="82" uniqueCount="58">
  <si>
    <t>13 ROOM     HABITACION INDIVIDUAL</t>
  </si>
  <si>
    <t>40 ROOM     HABITACION CUADRUPLE</t>
  </si>
  <si>
    <t>12 ROOM     HABITACION DOBLE</t>
  </si>
  <si>
    <t>10 ROOM     HABITACION DE PEDIATRIA</t>
  </si>
  <si>
    <t>8 ROOM       HABITACION DE AISLAMIENTO</t>
  </si>
  <si>
    <t>CIRCULAION LIBRE</t>
  </si>
  <si>
    <t>3*36</t>
  </si>
  <si>
    <t>CIRCULAION CONTROLADA</t>
  </si>
  <si>
    <t>4*18</t>
  </si>
  <si>
    <t>2 ROOM       AREA SUCIA</t>
  </si>
  <si>
    <t>ALMACEN</t>
  </si>
  <si>
    <t>2 ROOM      AREA DE ASEO</t>
  </si>
  <si>
    <t>AREA LIMPIA</t>
  </si>
  <si>
    <t>DEPOSITO DE EQUIPO Y MATERIALES</t>
  </si>
  <si>
    <t>2 ROOM     ARCHIVOS</t>
  </si>
  <si>
    <t>FARMACIA</t>
  </si>
  <si>
    <t>ROPA LIMPIA</t>
  </si>
  <si>
    <t>ROPA SUCIA</t>
  </si>
  <si>
    <t>2 ROOM    S.S.H</t>
  </si>
  <si>
    <t>2 ROOM    S.S.M</t>
  </si>
  <si>
    <t>AREA DE ASEO</t>
  </si>
  <si>
    <t>CAMBIO DE ROPA PARA VISITANTES</t>
  </si>
  <si>
    <t xml:space="preserve">room </t>
  </si>
  <si>
    <t># lamp</t>
  </si>
  <si>
    <t xml:space="preserve">type </t>
  </si>
  <si>
    <t xml:space="preserve"># socket </t>
  </si>
  <si>
    <t>4*36</t>
  </si>
  <si>
    <t>1*16A</t>
  </si>
  <si>
    <t>cable</t>
  </si>
  <si>
    <t>3*2.5mm2</t>
  </si>
  <si>
    <t>IL</t>
  </si>
  <si>
    <t>5*1.5mm2</t>
  </si>
  <si>
    <t>CB</t>
  </si>
  <si>
    <t xml:space="preserve">condition </t>
  </si>
  <si>
    <t>area</t>
  </si>
  <si>
    <t>socket</t>
  </si>
  <si>
    <t>CB &gt; 1.25*IL</t>
  </si>
  <si>
    <t>FFP</t>
  </si>
  <si>
    <t>power (KW)</t>
  </si>
  <si>
    <t>CB &gt; 1.25 * IL</t>
  </si>
  <si>
    <t>cable &gt; CB</t>
  </si>
  <si>
    <t>#of 2 ton condition</t>
  </si>
  <si>
    <t>3*800A</t>
  </si>
  <si>
    <t>5*120mm2</t>
  </si>
  <si>
    <t>light + socket + elevator group+FFP+ condition</t>
  </si>
  <si>
    <t>CB&gt;1.25*IL</t>
  </si>
  <si>
    <t>3*1000A</t>
  </si>
  <si>
    <t>light (KW)</t>
  </si>
  <si>
    <t>lh=270</t>
  </si>
  <si>
    <t>raw=500</t>
  </si>
  <si>
    <t>rh</t>
  </si>
  <si>
    <t>rv</t>
  </si>
  <si>
    <t># electrod</t>
  </si>
  <si>
    <t>21 electrod</t>
  </si>
  <si>
    <t>distance</t>
  </si>
  <si>
    <t>earth</t>
  </si>
  <si>
    <t>P floor1 (KW)</t>
  </si>
  <si>
    <t>3*15A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</si>
</sst>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8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t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7">
          <cell r="E57">
            <v>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3"/>
  <sheetViews>
    <sheetView tabSelected="1" topLeftCell="A11" zoomScale="71" zoomScaleNormal="70" workbookViewId="0">
      <selection activeCell="G32" sqref="G32"/>
    </sheetView>
  </sheetViews>
  <sheetFormatPr defaultColWidth="8.85546875" defaultRowHeight="15" x14ac:dyDescent="0.25"/>
  <cols>
    <col min="1" max="1" width="8.85546875" style="4"/>
    <col min="2" max="2" width="38.7109375" style="4" customWidth="1"/>
    <col min="3" max="3" width="41.85546875" style="4" customWidth="1"/>
    <col min="4" max="4" width="16.5703125" style="4" customWidth="1"/>
    <col min="5" max="5" width="20.140625" style="4" customWidth="1"/>
    <col min="6" max="18" width="8.85546875" style="4"/>
    <col min="19" max="19" width="13.85546875" style="4" customWidth="1"/>
    <col min="20" max="16384" width="8.85546875" style="4"/>
  </cols>
  <sheetData>
    <row r="3" spans="2:5" x14ac:dyDescent="0.25">
      <c r="B3" s="11" t="s">
        <v>22</v>
      </c>
      <c r="C3" s="11" t="s">
        <v>23</v>
      </c>
      <c r="D3" s="11" t="s">
        <v>24</v>
      </c>
      <c r="E3" s="11" t="s">
        <v>25</v>
      </c>
    </row>
    <row r="4" spans="2:5" x14ac:dyDescent="0.25">
      <c r="B4" s="11" t="s">
        <v>0</v>
      </c>
      <c r="C4" s="11">
        <v>1</v>
      </c>
      <c r="D4" s="11" t="s">
        <v>26</v>
      </c>
      <c r="E4" s="11">
        <v>1</v>
      </c>
    </row>
    <row r="5" spans="2:5" x14ac:dyDescent="0.25">
      <c r="B5" s="11" t="s">
        <v>1</v>
      </c>
      <c r="C5" s="11">
        <v>1</v>
      </c>
      <c r="D5" s="11" t="s">
        <v>26</v>
      </c>
      <c r="E5" s="11">
        <v>1</v>
      </c>
    </row>
    <row r="6" spans="2:5" x14ac:dyDescent="0.25">
      <c r="B6" s="11" t="s">
        <v>2</v>
      </c>
      <c r="C6" s="11">
        <v>1</v>
      </c>
      <c r="D6" s="11" t="s">
        <v>26</v>
      </c>
      <c r="E6" s="11">
        <v>1</v>
      </c>
    </row>
    <row r="7" spans="2:5" x14ac:dyDescent="0.25">
      <c r="B7" s="11" t="s">
        <v>3</v>
      </c>
      <c r="C7" s="11">
        <v>1</v>
      </c>
      <c r="D7" s="11" t="s">
        <v>26</v>
      </c>
      <c r="E7" s="11">
        <v>1</v>
      </c>
    </row>
    <row r="8" spans="2:5" x14ac:dyDescent="0.25">
      <c r="B8" s="11" t="s">
        <v>4</v>
      </c>
      <c r="C8" s="11">
        <v>1</v>
      </c>
      <c r="D8" s="11" t="s">
        <v>26</v>
      </c>
      <c r="E8" s="11">
        <v>1</v>
      </c>
    </row>
    <row r="9" spans="2:5" x14ac:dyDescent="0.25">
      <c r="B9" s="11" t="s">
        <v>5</v>
      </c>
      <c r="C9" s="11">
        <v>31</v>
      </c>
      <c r="D9" s="11" t="s">
        <v>6</v>
      </c>
      <c r="E9" s="11">
        <v>24</v>
      </c>
    </row>
    <row r="10" spans="2:5" x14ac:dyDescent="0.25">
      <c r="B10" s="11" t="s">
        <v>7</v>
      </c>
      <c r="C10" s="11">
        <v>1</v>
      </c>
      <c r="D10" s="11" t="s">
        <v>8</v>
      </c>
      <c r="E10" s="11">
        <v>2</v>
      </c>
    </row>
    <row r="11" spans="2:5" x14ac:dyDescent="0.25">
      <c r="B11" s="11" t="s">
        <v>9</v>
      </c>
      <c r="C11" s="11">
        <v>1</v>
      </c>
      <c r="D11" s="11" t="s">
        <v>8</v>
      </c>
      <c r="E11" s="11">
        <v>2</v>
      </c>
    </row>
    <row r="12" spans="2:5" x14ac:dyDescent="0.25">
      <c r="B12" s="11" t="s">
        <v>10</v>
      </c>
      <c r="C12" s="11">
        <v>1</v>
      </c>
      <c r="D12" s="11" t="s">
        <v>8</v>
      </c>
      <c r="E12" s="11">
        <v>2</v>
      </c>
    </row>
    <row r="13" spans="2:5" x14ac:dyDescent="0.25">
      <c r="B13" s="11" t="s">
        <v>11</v>
      </c>
      <c r="C13" s="11">
        <v>1</v>
      </c>
      <c r="D13" s="11" t="s">
        <v>8</v>
      </c>
      <c r="E13" s="11">
        <v>1</v>
      </c>
    </row>
    <row r="14" spans="2:5" x14ac:dyDescent="0.25">
      <c r="B14" s="11" t="s">
        <v>12</v>
      </c>
      <c r="C14" s="11">
        <v>1</v>
      </c>
      <c r="D14" s="11" t="s">
        <v>8</v>
      </c>
      <c r="E14" s="11">
        <v>1</v>
      </c>
    </row>
    <row r="15" spans="2:5" x14ac:dyDescent="0.25">
      <c r="B15" s="11" t="s">
        <v>13</v>
      </c>
      <c r="C15" s="11">
        <v>1</v>
      </c>
      <c r="D15" s="11" t="s">
        <v>8</v>
      </c>
      <c r="E15" s="11">
        <v>1</v>
      </c>
    </row>
    <row r="16" spans="2:5" x14ac:dyDescent="0.25">
      <c r="B16" s="11" t="s">
        <v>14</v>
      </c>
      <c r="C16" s="11">
        <v>1</v>
      </c>
      <c r="D16" s="11" t="s">
        <v>8</v>
      </c>
      <c r="E16" s="11">
        <v>1</v>
      </c>
    </row>
    <row r="17" spans="2:5" x14ac:dyDescent="0.25">
      <c r="B17" s="11" t="s">
        <v>15</v>
      </c>
      <c r="C17" s="11">
        <v>1</v>
      </c>
      <c r="D17" s="11" t="s">
        <v>8</v>
      </c>
      <c r="E17" s="11">
        <v>2</v>
      </c>
    </row>
    <row r="18" spans="2:5" x14ac:dyDescent="0.25">
      <c r="B18" s="11" t="s">
        <v>16</v>
      </c>
      <c r="C18" s="11">
        <v>1</v>
      </c>
      <c r="D18" s="11" t="s">
        <v>8</v>
      </c>
      <c r="E18" s="11">
        <v>1</v>
      </c>
    </row>
    <row r="19" spans="2:5" x14ac:dyDescent="0.25">
      <c r="B19" s="11" t="s">
        <v>17</v>
      </c>
      <c r="C19" s="11">
        <v>1</v>
      </c>
      <c r="D19" s="11" t="s">
        <v>8</v>
      </c>
      <c r="E19" s="11">
        <v>1</v>
      </c>
    </row>
    <row r="20" spans="2:5" x14ac:dyDescent="0.25">
      <c r="B20" s="11" t="s">
        <v>18</v>
      </c>
      <c r="C20" s="11">
        <v>1</v>
      </c>
      <c r="D20" s="11" t="s">
        <v>8</v>
      </c>
      <c r="E20" s="11">
        <v>1</v>
      </c>
    </row>
    <row r="21" spans="2:5" x14ac:dyDescent="0.25">
      <c r="B21" s="11" t="s">
        <v>19</v>
      </c>
      <c r="C21" s="11">
        <v>1</v>
      </c>
      <c r="D21" s="11" t="s">
        <v>8</v>
      </c>
      <c r="E21" s="11">
        <v>1</v>
      </c>
    </row>
    <row r="22" spans="2:5" x14ac:dyDescent="0.25">
      <c r="B22" s="11" t="s">
        <v>20</v>
      </c>
      <c r="C22" s="11">
        <v>1</v>
      </c>
      <c r="D22" s="11" t="s">
        <v>8</v>
      </c>
      <c r="E22" s="11">
        <v>1</v>
      </c>
    </row>
    <row r="23" spans="2:5" x14ac:dyDescent="0.25">
      <c r="B23" s="11" t="s">
        <v>21</v>
      </c>
      <c r="C23" s="11">
        <v>1</v>
      </c>
      <c r="D23" s="11" t="s">
        <v>8</v>
      </c>
      <c r="E23" s="11">
        <v>1</v>
      </c>
    </row>
    <row r="31" spans="2:5" x14ac:dyDescent="0.25">
      <c r="B31" s="5" t="s">
        <v>47</v>
      </c>
      <c r="C31" s="5">
        <f>(14*4*18*10*0.9)/1000</f>
        <v>9.0719999999999992</v>
      </c>
    </row>
    <row r="34" spans="2:8" x14ac:dyDescent="0.25">
      <c r="B34" s="14" t="s">
        <v>35</v>
      </c>
      <c r="C34" s="1" t="s">
        <v>38</v>
      </c>
      <c r="D34" s="1">
        <f>16*(250*1+250*0.75*7)/1000</f>
        <v>25</v>
      </c>
    </row>
    <row r="35" spans="2:8" x14ac:dyDescent="0.25">
      <c r="B35" s="14"/>
      <c r="C35" s="1" t="s">
        <v>32</v>
      </c>
      <c r="D35" s="1" t="s">
        <v>27</v>
      </c>
    </row>
    <row r="36" spans="2:8" x14ac:dyDescent="0.25">
      <c r="B36" s="14"/>
      <c r="C36" s="1" t="s">
        <v>28</v>
      </c>
      <c r="D36" s="1" t="s">
        <v>29</v>
      </c>
    </row>
    <row r="38" spans="2:8" x14ac:dyDescent="0.25">
      <c r="B38" s="15" t="s">
        <v>37</v>
      </c>
      <c r="C38" s="10" t="s">
        <v>38</v>
      </c>
      <c r="D38" s="10">
        <v>4</v>
      </c>
      <c r="E38" s="10"/>
    </row>
    <row r="39" spans="2:8" x14ac:dyDescent="0.25">
      <c r="B39" s="15"/>
      <c r="C39" s="10" t="s">
        <v>30</v>
      </c>
      <c r="D39" s="10">
        <f>(4000)/(3*230*0.85)</f>
        <v>6.8201193520886614</v>
      </c>
      <c r="E39" s="10"/>
    </row>
    <row r="40" spans="2:8" x14ac:dyDescent="0.25">
      <c r="B40" s="15"/>
      <c r="C40" s="10" t="s">
        <v>36</v>
      </c>
      <c r="D40" s="10">
        <f>1.25*D39</f>
        <v>8.5251491901108274</v>
      </c>
      <c r="E40" s="10" t="s">
        <v>57</v>
      </c>
    </row>
    <row r="41" spans="2:8" x14ac:dyDescent="0.25">
      <c r="B41" s="15"/>
      <c r="C41" s="10" t="s">
        <v>28</v>
      </c>
      <c r="D41" s="10" t="s">
        <v>31</v>
      </c>
      <c r="E41" s="10"/>
    </row>
    <row r="44" spans="2:8" x14ac:dyDescent="0.25">
      <c r="B44" s="16" t="s">
        <v>33</v>
      </c>
      <c r="C44" s="2" t="s">
        <v>34</v>
      </c>
      <c r="D44" s="2">
        <v>5267</v>
      </c>
      <c r="E44" s="2"/>
      <c r="G44" s="6"/>
      <c r="H44" s="6"/>
    </row>
    <row r="45" spans="2:8" x14ac:dyDescent="0.25">
      <c r="B45" s="16"/>
      <c r="C45" s="2" t="s">
        <v>41</v>
      </c>
      <c r="D45" s="2">
        <f>D44/20</f>
        <v>263.35000000000002</v>
      </c>
      <c r="E45" s="2">
        <v>264</v>
      </c>
      <c r="G45" s="6"/>
      <c r="H45" s="6"/>
    </row>
    <row r="46" spans="2:8" x14ac:dyDescent="0.25">
      <c r="B46" s="16"/>
      <c r="C46" s="2" t="s">
        <v>38</v>
      </c>
      <c r="D46" s="2">
        <f>1.54 + ( 263*0.75*1.54)</f>
        <v>305.30500000000001</v>
      </c>
      <c r="E46" s="2">
        <v>306</v>
      </c>
      <c r="G46" s="6"/>
      <c r="H46" s="6"/>
    </row>
    <row r="47" spans="2:8" x14ac:dyDescent="0.25">
      <c r="B47" s="16"/>
      <c r="C47" s="2" t="s">
        <v>30</v>
      </c>
      <c r="D47" s="2">
        <f>(306*1000)/(3*230*0.85)</f>
        <v>521.73913043478262</v>
      </c>
      <c r="E47" s="2"/>
    </row>
    <row r="48" spans="2:8" x14ac:dyDescent="0.25">
      <c r="B48" s="16"/>
      <c r="C48" s="2" t="s">
        <v>39</v>
      </c>
      <c r="D48" s="2">
        <f>1.25*D47</f>
        <v>652.17391304347825</v>
      </c>
      <c r="E48" s="2" t="s">
        <v>42</v>
      </c>
    </row>
    <row r="49" spans="2:8" x14ac:dyDescent="0.25">
      <c r="B49" s="16"/>
      <c r="C49" s="2" t="s">
        <v>40</v>
      </c>
      <c r="D49" s="2" t="s">
        <v>43</v>
      </c>
      <c r="E49" s="2"/>
    </row>
    <row r="51" spans="2:8" x14ac:dyDescent="0.25">
      <c r="G51" s="7"/>
      <c r="H51" s="7"/>
    </row>
    <row r="52" spans="2:8" x14ac:dyDescent="0.25">
      <c r="B52" s="12" t="s">
        <v>56</v>
      </c>
      <c r="C52" s="3" t="s">
        <v>44</v>
      </c>
      <c r="D52" s="3">
        <f>[1]Sheet1!E57+E46+D38+D34+C31</f>
        <v>421.072</v>
      </c>
      <c r="E52" s="3"/>
      <c r="G52" s="7"/>
      <c r="H52" s="7"/>
    </row>
    <row r="53" spans="2:8" x14ac:dyDescent="0.25">
      <c r="B53" s="12"/>
      <c r="C53" s="3" t="s">
        <v>30</v>
      </c>
      <c r="D53" s="3">
        <f>(D52*1000)/(3*250*0.85)</f>
        <v>660.50509803921568</v>
      </c>
      <c r="E53" s="3"/>
      <c r="G53" s="7"/>
      <c r="H53" s="7"/>
    </row>
    <row r="54" spans="2:8" x14ac:dyDescent="0.25">
      <c r="B54" s="12"/>
      <c r="C54" s="3" t="s">
        <v>45</v>
      </c>
      <c r="D54" s="3">
        <f>1.25*D53</f>
        <v>825.6313725490196</v>
      </c>
      <c r="E54" s="3" t="s">
        <v>46</v>
      </c>
      <c r="G54" s="7"/>
      <c r="H54" s="7"/>
    </row>
    <row r="55" spans="2:8" x14ac:dyDescent="0.25">
      <c r="B55" s="12"/>
      <c r="C55" s="3" t="s">
        <v>40</v>
      </c>
      <c r="D55" s="3" t="s">
        <v>43</v>
      </c>
      <c r="E55" s="3"/>
    </row>
    <row r="93" spans="2:5" x14ac:dyDescent="0.25">
      <c r="B93" s="13" t="s">
        <v>55</v>
      </c>
      <c r="C93" s="8" t="s">
        <v>48</v>
      </c>
      <c r="D93" s="8" t="s">
        <v>49</v>
      </c>
      <c r="E93" s="8"/>
    </row>
    <row r="94" spans="2:5" x14ac:dyDescent="0.25">
      <c r="B94" s="13"/>
      <c r="C94" s="8" t="s">
        <v>50</v>
      </c>
      <c r="D94" s="8">
        <v>5.29</v>
      </c>
      <c r="E94" s="8"/>
    </row>
    <row r="95" spans="2:5" x14ac:dyDescent="0.25">
      <c r="B95" s="13"/>
      <c r="C95" s="8" t="s">
        <v>51</v>
      </c>
      <c r="D95" s="8">
        <v>12.15</v>
      </c>
      <c r="E95" s="8"/>
    </row>
    <row r="96" spans="2:5" x14ac:dyDescent="0.25">
      <c r="B96" s="13"/>
      <c r="C96" s="8" t="s">
        <v>52</v>
      </c>
      <c r="D96" s="8">
        <v>20.8</v>
      </c>
      <c r="E96" s="8" t="s">
        <v>53</v>
      </c>
    </row>
    <row r="97" spans="2:5" x14ac:dyDescent="0.25">
      <c r="B97" s="13"/>
      <c r="C97" s="8" t="s">
        <v>54</v>
      </c>
      <c r="D97" s="8">
        <v>12.8</v>
      </c>
      <c r="E97" s="8">
        <v>13</v>
      </c>
    </row>
    <row r="100" spans="2:5" x14ac:dyDescent="0.25">
      <c r="B100" s="9"/>
    </row>
    <row r="101" spans="2:5" x14ac:dyDescent="0.25">
      <c r="B101" s="9"/>
    </row>
    <row r="102" spans="2:5" x14ac:dyDescent="0.25">
      <c r="B102" s="9"/>
    </row>
    <row r="103" spans="2:5" x14ac:dyDescent="0.25">
      <c r="B103" s="9"/>
    </row>
  </sheetData>
  <mergeCells count="5">
    <mergeCell ref="B52:B55"/>
    <mergeCell ref="B93:B97"/>
    <mergeCell ref="B34:B36"/>
    <mergeCell ref="B38:B41"/>
    <mergeCell ref="B44:B49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ibrahem abu shqair</cp:lastModifiedBy>
  <dcterms:created xsi:type="dcterms:W3CDTF">2015-06-05T18:17:20Z</dcterms:created>
  <dcterms:modified xsi:type="dcterms:W3CDTF">2024-01-30T18:26:35Z</dcterms:modified>
</cp:coreProperties>
</file>