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7b1182a2190bd/Videos/Trio/"/>
    </mc:Choice>
  </mc:AlternateContent>
  <xr:revisionPtr revIDLastSave="470" documentId="8_{7D2CB9D5-513F-4872-942A-56E54E3AF195}" xr6:coauthVersionLast="47" xr6:coauthVersionMax="47" xr10:uidLastSave="{5FCA15F6-E90B-4238-80CB-DA6F049225BA}"/>
  <bookViews>
    <workbookView xWindow="-120" yWindow="-120" windowWidth="20730" windowHeight="11760" tabRatio="952" activeTab="1" xr2:uid="{23932851-039E-4008-852C-0F17E712920D}"/>
  </bookViews>
  <sheets>
    <sheet name="Projects Tracker" sheetId="12" r:id="rId1"/>
    <sheet name="Daily Progress" sheetId="17" r:id="rId2"/>
    <sheet name="Cloud's Chatbot" sheetId="18" r:id="rId3"/>
    <sheet name="C-SAT Survey" sheetId="8" r:id="rId4"/>
    <sheet name="GPM&amp;I" sheetId="14" r:id="rId5"/>
    <sheet name="AI Agents" sheetId="11" r:id="rId6"/>
    <sheet name="AI Projects Plan" sheetId="1" state="hidden" r:id="rId7"/>
    <sheet name="SG Website Plan" sheetId="5" r:id="rId8"/>
    <sheet name="Food Safety Program" sheetId="3" r:id="rId9"/>
    <sheet name="Trio Academy(LMS)" sheetId="15" r:id="rId10"/>
  </sheets>
  <definedNames>
    <definedName name="_xlnm._FilterDatabase" localSheetId="5" hidden="1">'AI Agents'!$A$1:$E$3</definedName>
    <definedName name="_xlnm._FilterDatabase" localSheetId="6" hidden="1">'AI Projects Plan'!$A$1:$F$3</definedName>
    <definedName name="_xlnm._FilterDatabase" localSheetId="3" hidden="1">'C-SAT Survey'!$A$1:$E$3</definedName>
    <definedName name="_xlnm._FilterDatabase" localSheetId="8" hidden="1">'Food Safety Program'!$A$1:$E$3</definedName>
    <definedName name="_xlnm._FilterDatabase" localSheetId="4" hidden="1">'GPM&amp;I'!$B$1:$F$3</definedName>
    <definedName name="_xlnm._FilterDatabase" localSheetId="7" hidden="1">'SG Website Plan'!$A$1:$E$3</definedName>
    <definedName name="_xlnm._FilterDatabase" localSheetId="9" hidden="1">'Trio Academy(LMS)'!$A$1:$E$3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7" l="1"/>
  <c r="A18" i="17" a="1"/>
  <c r="A18" i="17" s="1"/>
  <c r="O16" i="17"/>
  <c r="P16" i="17"/>
  <c r="Q16" i="17"/>
  <c r="R16" i="17"/>
  <c r="F8" i="12"/>
  <c r="E8" i="12"/>
  <c r="D8" i="12"/>
  <c r="O4" i="15"/>
  <c r="O3" i="15"/>
  <c r="O2" i="15"/>
  <c r="N6" i="15"/>
  <c r="N5" i="15"/>
  <c r="N4" i="15"/>
  <c r="N3" i="15"/>
  <c r="N2" i="15"/>
  <c r="A116" i="14"/>
  <c r="A109" i="14"/>
  <c r="A102" i="14"/>
  <c r="A95" i="14"/>
  <c r="A88" i="14"/>
  <c r="A81" i="14"/>
  <c r="A74" i="14"/>
  <c r="A67" i="14"/>
  <c r="A60" i="14"/>
  <c r="A53" i="14"/>
  <c r="A46" i="14"/>
  <c r="A39" i="14"/>
  <c r="A32" i="14"/>
  <c r="A25" i="14"/>
  <c r="A18" i="14"/>
  <c r="A11" i="14"/>
  <c r="A4" i="14"/>
  <c r="M116" i="14"/>
  <c r="L116" i="14" s="1"/>
  <c r="M117" i="14"/>
  <c r="L117" i="14" s="1"/>
  <c r="M118" i="14"/>
  <c r="L118" i="14" s="1"/>
  <c r="M119" i="14"/>
  <c r="L119" i="14" s="1"/>
  <c r="M120" i="14"/>
  <c r="L120" i="14" s="1"/>
  <c r="M121" i="14"/>
  <c r="L121" i="14" s="1"/>
  <c r="M122" i="14"/>
  <c r="L122" i="14" s="1"/>
  <c r="H119" i="17"/>
  <c r="G119" i="17"/>
  <c r="H118" i="17"/>
  <c r="G118" i="17"/>
  <c r="H117" i="17"/>
  <c r="G117" i="17"/>
  <c r="H116" i="17"/>
  <c r="G116" i="17"/>
  <c r="H115" i="17"/>
  <c r="G115" i="17"/>
  <c r="H114" i="17"/>
  <c r="G114" i="17"/>
  <c r="H113" i="17"/>
  <c r="G113" i="17"/>
  <c r="H112" i="17"/>
  <c r="G112" i="17"/>
  <c r="H111" i="17"/>
  <c r="G111" i="17"/>
  <c r="H110" i="17"/>
  <c r="G110" i="17"/>
  <c r="H109" i="17"/>
  <c r="G109" i="17"/>
  <c r="H108" i="17"/>
  <c r="G108" i="17"/>
  <c r="H107" i="17"/>
  <c r="G107" i="17"/>
  <c r="H106" i="17"/>
  <c r="G106" i="17"/>
  <c r="H105" i="17"/>
  <c r="G105" i="17"/>
  <c r="H104" i="17"/>
  <c r="G104" i="17"/>
  <c r="H103" i="17"/>
  <c r="G103" i="17"/>
  <c r="H102" i="17"/>
  <c r="G102" i="17"/>
  <c r="H101" i="17"/>
  <c r="G101" i="17"/>
  <c r="H100" i="17"/>
  <c r="G100" i="17"/>
  <c r="H99" i="17"/>
  <c r="G99" i="17"/>
  <c r="H98" i="17"/>
  <c r="G98" i="17"/>
  <c r="H97" i="17"/>
  <c r="G97" i="17"/>
  <c r="H96" i="17"/>
  <c r="G96" i="17"/>
  <c r="H95" i="17"/>
  <c r="G95" i="17"/>
  <c r="H94" i="17"/>
  <c r="G94" i="17"/>
  <c r="F8" i="17"/>
  <c r="G8" i="17"/>
  <c r="H8" i="17"/>
  <c r="I8" i="17"/>
  <c r="J8" i="17"/>
  <c r="K8" i="17" s="1"/>
  <c r="F10" i="17"/>
  <c r="G10" i="17"/>
  <c r="H10" i="17"/>
  <c r="I10" i="17"/>
  <c r="J10" i="17"/>
  <c r="K10" i="17" s="1"/>
  <c r="F11" i="17"/>
  <c r="G11" i="17"/>
  <c r="H11" i="17"/>
  <c r="I11" i="17"/>
  <c r="J11" i="17"/>
  <c r="K11" i="17" s="1"/>
  <c r="F13" i="17"/>
  <c r="G13" i="17"/>
  <c r="H13" i="17"/>
  <c r="I13" i="17"/>
  <c r="J13" i="17"/>
  <c r="K13" i="17" s="1"/>
  <c r="B3" i="17"/>
  <c r="E3" i="17" s="1"/>
  <c r="L164" i="15"/>
  <c r="K164" i="15" s="1"/>
  <c r="L163" i="15"/>
  <c r="K163" i="15" s="1"/>
  <c r="L161" i="15"/>
  <c r="K161" i="15" s="1"/>
  <c r="L162" i="15"/>
  <c r="K162" i="15" s="1"/>
  <c r="M95" i="14"/>
  <c r="L95" i="14" s="1"/>
  <c r="M96" i="14"/>
  <c r="L96" i="14" s="1"/>
  <c r="M97" i="14"/>
  <c r="L97" i="14" s="1"/>
  <c r="M98" i="14"/>
  <c r="L98" i="14" s="1"/>
  <c r="M99" i="14"/>
  <c r="L99" i="14" s="1"/>
  <c r="M100" i="14"/>
  <c r="L100" i="14" s="1"/>
  <c r="M101" i="14"/>
  <c r="L101" i="14" s="1"/>
  <c r="F5" i="12"/>
  <c r="L160" i="15"/>
  <c r="K160" i="15" s="1"/>
  <c r="M68" i="8"/>
  <c r="L68" i="8" s="1"/>
  <c r="M69" i="8"/>
  <c r="L69" i="8" s="1"/>
  <c r="M70" i="8"/>
  <c r="L70" i="8" s="1"/>
  <c r="M71" i="8"/>
  <c r="L71" i="8" s="1"/>
  <c r="M72" i="8"/>
  <c r="L72" i="8" s="1"/>
  <c r="M73" i="8"/>
  <c r="L73" i="8" s="1"/>
  <c r="M74" i="8"/>
  <c r="L74" i="8" s="1"/>
  <c r="M75" i="8"/>
  <c r="L75" i="8" s="1"/>
  <c r="L4" i="15"/>
  <c r="K4" i="15" s="1"/>
  <c r="L5" i="15"/>
  <c r="K5" i="15" s="1"/>
  <c r="L6" i="15"/>
  <c r="K6" i="15" s="1"/>
  <c r="L5" i="5"/>
  <c r="K5" i="5" s="1"/>
  <c r="L6" i="5"/>
  <c r="L8" i="5"/>
  <c r="L9" i="5"/>
  <c r="L10" i="5"/>
  <c r="L11" i="5"/>
  <c r="K11" i="5" s="1"/>
  <c r="L12" i="5"/>
  <c r="L14" i="5"/>
  <c r="L15" i="5"/>
  <c r="K15" i="5" s="1"/>
  <c r="L17" i="5"/>
  <c r="K17" i="5" s="1"/>
  <c r="L18" i="5"/>
  <c r="K18" i="5" s="1"/>
  <c r="L19" i="5"/>
  <c r="K19" i="5" s="1"/>
  <c r="L20" i="5"/>
  <c r="K20" i="5" s="1"/>
  <c r="L21" i="5"/>
  <c r="L22" i="5"/>
  <c r="L23" i="5"/>
  <c r="L24" i="5"/>
  <c r="L25" i="5"/>
  <c r="K25" i="5" s="1"/>
  <c r="L27" i="5"/>
  <c r="K27" i="5" s="1"/>
  <c r="L28" i="5"/>
  <c r="L29" i="5"/>
  <c r="K29" i="5" s="1"/>
  <c r="L30" i="5"/>
  <c r="K30" i="5" s="1"/>
  <c r="L31" i="5"/>
  <c r="K31" i="5" s="1"/>
  <c r="L33" i="5"/>
  <c r="K33" i="5" s="1"/>
  <c r="L34" i="5"/>
  <c r="K34" i="5" s="1"/>
  <c r="L35" i="5"/>
  <c r="L37" i="5"/>
  <c r="L38" i="5"/>
  <c r="L40" i="5"/>
  <c r="L41" i="5"/>
  <c r="K41" i="5" s="1"/>
  <c r="K6" i="5"/>
  <c r="K8" i="5"/>
  <c r="K9" i="5"/>
  <c r="K10" i="5"/>
  <c r="K12" i="5"/>
  <c r="K14" i="5"/>
  <c r="K21" i="5"/>
  <c r="K22" i="5"/>
  <c r="K23" i="5"/>
  <c r="K28" i="5"/>
  <c r="K35" i="5"/>
  <c r="K37" i="5"/>
  <c r="K38" i="5"/>
  <c r="K40" i="5"/>
  <c r="M5" i="8"/>
  <c r="M6" i="8"/>
  <c r="M7" i="8"/>
  <c r="L7" i="8" s="1"/>
  <c r="M8" i="8"/>
  <c r="L8" i="8" s="1"/>
  <c r="M9" i="8"/>
  <c r="L9" i="8" s="1"/>
  <c r="M10" i="8"/>
  <c r="L10" i="8" s="1"/>
  <c r="M12" i="8"/>
  <c r="L12" i="8" s="1"/>
  <c r="M13" i="8"/>
  <c r="L13" i="8" s="1"/>
  <c r="M14" i="8"/>
  <c r="L14" i="8" s="1"/>
  <c r="M15" i="8"/>
  <c r="L15" i="8" s="1"/>
  <c r="M16" i="8"/>
  <c r="L16" i="8" s="1"/>
  <c r="M17" i="8"/>
  <c r="L17" i="8" s="1"/>
  <c r="M18" i="8"/>
  <c r="M19" i="8"/>
  <c r="L19" i="8" s="1"/>
  <c r="M20" i="8"/>
  <c r="L20" i="8" s="1"/>
  <c r="M21" i="8"/>
  <c r="L21" i="8" s="1"/>
  <c r="M22" i="8"/>
  <c r="M23" i="8"/>
  <c r="L23" i="8" s="1"/>
  <c r="M24" i="8"/>
  <c r="L24" i="8" s="1"/>
  <c r="M25" i="8"/>
  <c r="L25" i="8" s="1"/>
  <c r="M26" i="8"/>
  <c r="L26" i="8" s="1"/>
  <c r="M27" i="8"/>
  <c r="L27" i="8" s="1"/>
  <c r="M29" i="8"/>
  <c r="L29" i="8" s="1"/>
  <c r="M30" i="8"/>
  <c r="L30" i="8" s="1"/>
  <c r="M31" i="8"/>
  <c r="M32" i="8"/>
  <c r="M33" i="8"/>
  <c r="L33" i="8" s="1"/>
  <c r="M34" i="8"/>
  <c r="L34" i="8" s="1"/>
  <c r="M35" i="8"/>
  <c r="L35" i="8" s="1"/>
  <c r="M37" i="8"/>
  <c r="L37" i="8" s="1"/>
  <c r="M38" i="8"/>
  <c r="L38" i="8" s="1"/>
  <c r="M39" i="8"/>
  <c r="L39" i="8" s="1"/>
  <c r="M40" i="8"/>
  <c r="L40" i="8" s="1"/>
  <c r="M41" i="8"/>
  <c r="L41" i="8" s="1"/>
  <c r="M42" i="8"/>
  <c r="L42" i="8" s="1"/>
  <c r="M43" i="8"/>
  <c r="L43" i="8" s="1"/>
  <c r="M44" i="8"/>
  <c r="M45" i="8"/>
  <c r="L45" i="8" s="1"/>
  <c r="M46" i="8"/>
  <c r="L46" i="8" s="1"/>
  <c r="M48" i="8"/>
  <c r="L48" i="8" s="1"/>
  <c r="M49" i="8"/>
  <c r="L49" i="8" s="1"/>
  <c r="M50" i="8"/>
  <c r="L50" i="8" s="1"/>
  <c r="M51" i="8"/>
  <c r="L51" i="8" s="1"/>
  <c r="M52" i="8"/>
  <c r="L52" i="8" s="1"/>
  <c r="M53" i="8"/>
  <c r="L53" i="8" s="1"/>
  <c r="M55" i="8"/>
  <c r="L55" i="8" s="1"/>
  <c r="M56" i="8"/>
  <c r="L56" i="8" s="1"/>
  <c r="M57" i="8"/>
  <c r="L57" i="8" s="1"/>
  <c r="M58" i="8"/>
  <c r="M60" i="8"/>
  <c r="L60" i="8" s="1"/>
  <c r="M61" i="8"/>
  <c r="L61" i="8" s="1"/>
  <c r="M62" i="8"/>
  <c r="L62" i="8" s="1"/>
  <c r="M63" i="8"/>
  <c r="L63" i="8" s="1"/>
  <c r="M64" i="8"/>
  <c r="L64" i="8" s="1"/>
  <c r="M65" i="8"/>
  <c r="L65" i="8" s="1"/>
  <c r="M66" i="8"/>
  <c r="L66" i="8" s="1"/>
  <c r="M67" i="8"/>
  <c r="L67" i="8" s="1"/>
  <c r="L5" i="8"/>
  <c r="L6" i="8"/>
  <c r="L18" i="8"/>
  <c r="L22" i="8"/>
  <c r="L31" i="8"/>
  <c r="L32" i="8"/>
  <c r="L44" i="8"/>
  <c r="L58" i="8"/>
  <c r="L7" i="15"/>
  <c r="K7" i="15" s="1"/>
  <c r="L8" i="15"/>
  <c r="K8" i="15" s="1"/>
  <c r="L9" i="15"/>
  <c r="K9" i="15" s="1"/>
  <c r="L10" i="15"/>
  <c r="K10" i="15" s="1"/>
  <c r="L11" i="15"/>
  <c r="K11" i="15" s="1"/>
  <c r="L12" i="15"/>
  <c r="K12" i="15" s="1"/>
  <c r="L13" i="15"/>
  <c r="K13" i="15" s="1"/>
  <c r="L14" i="15"/>
  <c r="K14" i="15" s="1"/>
  <c r="L15" i="15"/>
  <c r="K15" i="15" s="1"/>
  <c r="L16" i="15"/>
  <c r="K16" i="15" s="1"/>
  <c r="L17" i="15"/>
  <c r="K17" i="15" s="1"/>
  <c r="L18" i="15"/>
  <c r="K18" i="15" s="1"/>
  <c r="L19" i="15"/>
  <c r="K19" i="15" s="1"/>
  <c r="L20" i="15"/>
  <c r="K20" i="15" s="1"/>
  <c r="L21" i="15"/>
  <c r="K21" i="15" s="1"/>
  <c r="L22" i="15"/>
  <c r="K22" i="15" s="1"/>
  <c r="L23" i="15"/>
  <c r="K23" i="15" s="1"/>
  <c r="L24" i="15"/>
  <c r="K24" i="15" s="1"/>
  <c r="L25" i="15"/>
  <c r="K25" i="15" s="1"/>
  <c r="L26" i="15"/>
  <c r="K26" i="15" s="1"/>
  <c r="L27" i="15"/>
  <c r="K27" i="15" s="1"/>
  <c r="L28" i="15"/>
  <c r="K28" i="15" s="1"/>
  <c r="L29" i="15"/>
  <c r="K29" i="15" s="1"/>
  <c r="L30" i="15"/>
  <c r="K30" i="15" s="1"/>
  <c r="L31" i="15"/>
  <c r="L32" i="15"/>
  <c r="K32" i="15" s="1"/>
  <c r="L33" i="15"/>
  <c r="K33" i="15" s="1"/>
  <c r="L34" i="15"/>
  <c r="K34" i="15" s="1"/>
  <c r="L35" i="15"/>
  <c r="K35" i="15" s="1"/>
  <c r="L36" i="15"/>
  <c r="K36" i="15" s="1"/>
  <c r="L37" i="15"/>
  <c r="K37" i="15" s="1"/>
  <c r="L38" i="15"/>
  <c r="K38" i="15" s="1"/>
  <c r="L39" i="15"/>
  <c r="K39" i="15" s="1"/>
  <c r="L40" i="15"/>
  <c r="K40" i="15" s="1"/>
  <c r="L41" i="15"/>
  <c r="K41" i="15" s="1"/>
  <c r="L42" i="15"/>
  <c r="K42" i="15" s="1"/>
  <c r="L43" i="15"/>
  <c r="K43" i="15" s="1"/>
  <c r="L44" i="15"/>
  <c r="K44" i="15" s="1"/>
  <c r="L45" i="15"/>
  <c r="K45" i="15" s="1"/>
  <c r="L46" i="15"/>
  <c r="K46" i="15" s="1"/>
  <c r="L47" i="15"/>
  <c r="K47" i="15" s="1"/>
  <c r="L48" i="15"/>
  <c r="K48" i="15" s="1"/>
  <c r="L49" i="15"/>
  <c r="K49" i="15" s="1"/>
  <c r="L50" i="15"/>
  <c r="K50" i="15" s="1"/>
  <c r="L51" i="15"/>
  <c r="K51" i="15" s="1"/>
  <c r="L52" i="15"/>
  <c r="K52" i="15" s="1"/>
  <c r="L53" i="15"/>
  <c r="K53" i="15" s="1"/>
  <c r="L54" i="15"/>
  <c r="K54" i="15" s="1"/>
  <c r="L55" i="15"/>
  <c r="K55" i="15" s="1"/>
  <c r="L56" i="15"/>
  <c r="K56" i="15" s="1"/>
  <c r="L57" i="15"/>
  <c r="K57" i="15" s="1"/>
  <c r="L58" i="15"/>
  <c r="K58" i="15" s="1"/>
  <c r="L59" i="15"/>
  <c r="K59" i="15" s="1"/>
  <c r="L60" i="15"/>
  <c r="K60" i="15" s="1"/>
  <c r="L61" i="15"/>
  <c r="K61" i="15" s="1"/>
  <c r="L62" i="15"/>
  <c r="K62" i="15" s="1"/>
  <c r="L63" i="15"/>
  <c r="K63" i="15" s="1"/>
  <c r="L64" i="15"/>
  <c r="K64" i="15" s="1"/>
  <c r="L65" i="15"/>
  <c r="K65" i="15" s="1"/>
  <c r="L66" i="15"/>
  <c r="K66" i="15" s="1"/>
  <c r="L67" i="15"/>
  <c r="K67" i="15" s="1"/>
  <c r="L68" i="15"/>
  <c r="K68" i="15" s="1"/>
  <c r="L69" i="15"/>
  <c r="K69" i="15" s="1"/>
  <c r="L70" i="15"/>
  <c r="K70" i="15" s="1"/>
  <c r="L71" i="15"/>
  <c r="K71" i="15" s="1"/>
  <c r="L72" i="15"/>
  <c r="K72" i="15" s="1"/>
  <c r="L73" i="15"/>
  <c r="K73" i="15" s="1"/>
  <c r="L74" i="15"/>
  <c r="K74" i="15" s="1"/>
  <c r="L75" i="15"/>
  <c r="K75" i="15" s="1"/>
  <c r="L76" i="15"/>
  <c r="K76" i="15" s="1"/>
  <c r="L77" i="15"/>
  <c r="K77" i="15" s="1"/>
  <c r="L78" i="15"/>
  <c r="K78" i="15" s="1"/>
  <c r="L79" i="15"/>
  <c r="K79" i="15" s="1"/>
  <c r="L80" i="15"/>
  <c r="K80" i="15" s="1"/>
  <c r="L81" i="15"/>
  <c r="K81" i="15" s="1"/>
  <c r="L82" i="15"/>
  <c r="K82" i="15" s="1"/>
  <c r="L83" i="15"/>
  <c r="K83" i="15" s="1"/>
  <c r="L84" i="15"/>
  <c r="K84" i="15" s="1"/>
  <c r="L85" i="15"/>
  <c r="K85" i="15" s="1"/>
  <c r="L86" i="15"/>
  <c r="K86" i="15" s="1"/>
  <c r="L87" i="15"/>
  <c r="K87" i="15" s="1"/>
  <c r="L88" i="15"/>
  <c r="K88" i="15" s="1"/>
  <c r="L89" i="15"/>
  <c r="K89" i="15" s="1"/>
  <c r="L90" i="15"/>
  <c r="K90" i="15" s="1"/>
  <c r="L91" i="15"/>
  <c r="K91" i="15" s="1"/>
  <c r="L92" i="15"/>
  <c r="K92" i="15" s="1"/>
  <c r="L93" i="15"/>
  <c r="K93" i="15" s="1"/>
  <c r="L94" i="15"/>
  <c r="K94" i="15" s="1"/>
  <c r="L95" i="15"/>
  <c r="K95" i="15" s="1"/>
  <c r="L96" i="15"/>
  <c r="K96" i="15" s="1"/>
  <c r="L97" i="15"/>
  <c r="K97" i="15" s="1"/>
  <c r="L98" i="15"/>
  <c r="K98" i="15" s="1"/>
  <c r="L99" i="15"/>
  <c r="K99" i="15" s="1"/>
  <c r="L100" i="15"/>
  <c r="K100" i="15" s="1"/>
  <c r="L101" i="15"/>
  <c r="K101" i="15" s="1"/>
  <c r="L102" i="15"/>
  <c r="K102" i="15" s="1"/>
  <c r="L103" i="15"/>
  <c r="K103" i="15" s="1"/>
  <c r="L104" i="15"/>
  <c r="K104" i="15" s="1"/>
  <c r="L105" i="15"/>
  <c r="K105" i="15" s="1"/>
  <c r="L106" i="15"/>
  <c r="K106" i="15" s="1"/>
  <c r="L107" i="15"/>
  <c r="K107" i="15" s="1"/>
  <c r="L108" i="15"/>
  <c r="K108" i="15" s="1"/>
  <c r="L109" i="15"/>
  <c r="K109" i="15" s="1"/>
  <c r="L110" i="15"/>
  <c r="K110" i="15" s="1"/>
  <c r="L111" i="15"/>
  <c r="K111" i="15" s="1"/>
  <c r="L112" i="15"/>
  <c r="K112" i="15" s="1"/>
  <c r="L113" i="15"/>
  <c r="K113" i="15" s="1"/>
  <c r="L114" i="15"/>
  <c r="K114" i="15" s="1"/>
  <c r="L115" i="15"/>
  <c r="K115" i="15" s="1"/>
  <c r="L116" i="15"/>
  <c r="K116" i="15" s="1"/>
  <c r="L117" i="15"/>
  <c r="K117" i="15" s="1"/>
  <c r="L118" i="15"/>
  <c r="K118" i="15" s="1"/>
  <c r="L119" i="15"/>
  <c r="K119" i="15" s="1"/>
  <c r="L120" i="15"/>
  <c r="K120" i="15" s="1"/>
  <c r="L121" i="15"/>
  <c r="K121" i="15" s="1"/>
  <c r="L122" i="15"/>
  <c r="K122" i="15" s="1"/>
  <c r="L123" i="15"/>
  <c r="K123" i="15" s="1"/>
  <c r="L124" i="15"/>
  <c r="K124" i="15" s="1"/>
  <c r="L125" i="15"/>
  <c r="K125" i="15" s="1"/>
  <c r="L126" i="15"/>
  <c r="K126" i="15" s="1"/>
  <c r="L127" i="15"/>
  <c r="K127" i="15" s="1"/>
  <c r="L128" i="15"/>
  <c r="K128" i="15" s="1"/>
  <c r="L129" i="15"/>
  <c r="K129" i="15" s="1"/>
  <c r="L130" i="15"/>
  <c r="K130" i="15" s="1"/>
  <c r="L131" i="15"/>
  <c r="K131" i="15" s="1"/>
  <c r="L132" i="15"/>
  <c r="K132" i="15" s="1"/>
  <c r="L133" i="15"/>
  <c r="K133" i="15" s="1"/>
  <c r="L134" i="15"/>
  <c r="K134" i="15" s="1"/>
  <c r="L135" i="15"/>
  <c r="K135" i="15" s="1"/>
  <c r="L136" i="15"/>
  <c r="K136" i="15" s="1"/>
  <c r="L137" i="15"/>
  <c r="K137" i="15" s="1"/>
  <c r="L138" i="15"/>
  <c r="K138" i="15" s="1"/>
  <c r="L139" i="15"/>
  <c r="K139" i="15" s="1"/>
  <c r="L140" i="15"/>
  <c r="K140" i="15" s="1"/>
  <c r="L141" i="15"/>
  <c r="K141" i="15" s="1"/>
  <c r="L142" i="15"/>
  <c r="K142" i="15" s="1"/>
  <c r="L143" i="15"/>
  <c r="K143" i="15" s="1"/>
  <c r="L144" i="15"/>
  <c r="K144" i="15" s="1"/>
  <c r="L145" i="15"/>
  <c r="K145" i="15" s="1"/>
  <c r="L146" i="15"/>
  <c r="K146" i="15" s="1"/>
  <c r="L147" i="15"/>
  <c r="K147" i="15" s="1"/>
  <c r="L148" i="15"/>
  <c r="K148" i="15" s="1"/>
  <c r="L149" i="15"/>
  <c r="K149" i="15" s="1"/>
  <c r="L150" i="15"/>
  <c r="K150" i="15" s="1"/>
  <c r="L151" i="15"/>
  <c r="K151" i="15" s="1"/>
  <c r="L152" i="15"/>
  <c r="K152" i="15" s="1"/>
  <c r="L153" i="15"/>
  <c r="K153" i="15" s="1"/>
  <c r="L154" i="15"/>
  <c r="K154" i="15" s="1"/>
  <c r="L155" i="15"/>
  <c r="K155" i="15" s="1"/>
  <c r="L156" i="15"/>
  <c r="K156" i="15" s="1"/>
  <c r="L157" i="15"/>
  <c r="K157" i="15" s="1"/>
  <c r="L158" i="15"/>
  <c r="K158" i="15" s="1"/>
  <c r="L159" i="15"/>
  <c r="K159" i="15" s="1"/>
  <c r="K31" i="15"/>
  <c r="M4" i="14"/>
  <c r="L4" i="14" s="1"/>
  <c r="M5" i="14"/>
  <c r="L5" i="14" s="1"/>
  <c r="M6" i="14"/>
  <c r="L6" i="14" s="1"/>
  <c r="M7" i="14"/>
  <c r="L7" i="14" s="1"/>
  <c r="M8" i="14"/>
  <c r="L8" i="14" s="1"/>
  <c r="M9" i="14"/>
  <c r="L9" i="14" s="1"/>
  <c r="M10" i="14"/>
  <c r="L10" i="14" s="1"/>
  <c r="M11" i="14"/>
  <c r="L11" i="14" s="1"/>
  <c r="M12" i="14"/>
  <c r="L12" i="14" s="1"/>
  <c r="M13" i="14"/>
  <c r="L13" i="14" s="1"/>
  <c r="M14" i="14"/>
  <c r="L14" i="14" s="1"/>
  <c r="M15" i="14"/>
  <c r="L15" i="14" s="1"/>
  <c r="M16" i="14"/>
  <c r="L16" i="14" s="1"/>
  <c r="M17" i="14"/>
  <c r="L17" i="14" s="1"/>
  <c r="M18" i="14"/>
  <c r="L18" i="14" s="1"/>
  <c r="M19" i="14"/>
  <c r="L19" i="14" s="1"/>
  <c r="M20" i="14"/>
  <c r="L20" i="14" s="1"/>
  <c r="M21" i="14"/>
  <c r="L21" i="14" s="1"/>
  <c r="M22" i="14"/>
  <c r="L22" i="14" s="1"/>
  <c r="M23" i="14"/>
  <c r="L23" i="14" s="1"/>
  <c r="M24" i="14"/>
  <c r="L24" i="14" s="1"/>
  <c r="M25" i="14"/>
  <c r="L25" i="14" s="1"/>
  <c r="M26" i="14"/>
  <c r="L26" i="14" s="1"/>
  <c r="M27" i="14"/>
  <c r="L27" i="14" s="1"/>
  <c r="M28" i="14"/>
  <c r="L28" i="14" s="1"/>
  <c r="M29" i="14"/>
  <c r="L29" i="14" s="1"/>
  <c r="M30" i="14"/>
  <c r="L30" i="14" s="1"/>
  <c r="M31" i="14"/>
  <c r="L31" i="14" s="1"/>
  <c r="M32" i="14"/>
  <c r="L32" i="14" s="1"/>
  <c r="M33" i="14"/>
  <c r="L33" i="14" s="1"/>
  <c r="M34" i="14"/>
  <c r="L34" i="14" s="1"/>
  <c r="M35" i="14"/>
  <c r="L35" i="14" s="1"/>
  <c r="M36" i="14"/>
  <c r="L36" i="14" s="1"/>
  <c r="M37" i="14"/>
  <c r="L37" i="14" s="1"/>
  <c r="M38" i="14"/>
  <c r="L38" i="14" s="1"/>
  <c r="M39" i="14"/>
  <c r="L39" i="14" s="1"/>
  <c r="M40" i="14"/>
  <c r="L40" i="14" s="1"/>
  <c r="M41" i="14"/>
  <c r="L41" i="14" s="1"/>
  <c r="M42" i="14"/>
  <c r="L42" i="14" s="1"/>
  <c r="M43" i="14"/>
  <c r="L43" i="14" s="1"/>
  <c r="M44" i="14"/>
  <c r="L44" i="14" s="1"/>
  <c r="M45" i="14"/>
  <c r="L45" i="14" s="1"/>
  <c r="M46" i="14"/>
  <c r="L46" i="14" s="1"/>
  <c r="M47" i="14"/>
  <c r="L47" i="14" s="1"/>
  <c r="M48" i="14"/>
  <c r="L48" i="14" s="1"/>
  <c r="M49" i="14"/>
  <c r="L49" i="14" s="1"/>
  <c r="M50" i="14"/>
  <c r="L50" i="14" s="1"/>
  <c r="M51" i="14"/>
  <c r="L51" i="14" s="1"/>
  <c r="M52" i="14"/>
  <c r="L52" i="14" s="1"/>
  <c r="M53" i="14"/>
  <c r="L53" i="14" s="1"/>
  <c r="M54" i="14"/>
  <c r="L54" i="14" s="1"/>
  <c r="M55" i="14"/>
  <c r="L55" i="14" s="1"/>
  <c r="M56" i="14"/>
  <c r="L56" i="14" s="1"/>
  <c r="M57" i="14"/>
  <c r="L57" i="14" s="1"/>
  <c r="M58" i="14"/>
  <c r="L58" i="14" s="1"/>
  <c r="M59" i="14"/>
  <c r="L59" i="14" s="1"/>
  <c r="M60" i="14"/>
  <c r="L60" i="14" s="1"/>
  <c r="M61" i="14"/>
  <c r="L61" i="14" s="1"/>
  <c r="M62" i="14"/>
  <c r="L62" i="14" s="1"/>
  <c r="M63" i="14"/>
  <c r="L63" i="14" s="1"/>
  <c r="M64" i="14"/>
  <c r="L64" i="14" s="1"/>
  <c r="M65" i="14"/>
  <c r="L65" i="14" s="1"/>
  <c r="M66" i="14"/>
  <c r="L66" i="14" s="1"/>
  <c r="M67" i="14"/>
  <c r="L67" i="14" s="1"/>
  <c r="M68" i="14"/>
  <c r="L68" i="14" s="1"/>
  <c r="M69" i="14"/>
  <c r="L69" i="14" s="1"/>
  <c r="M70" i="14"/>
  <c r="L70" i="14" s="1"/>
  <c r="M71" i="14"/>
  <c r="L71" i="14" s="1"/>
  <c r="M72" i="14"/>
  <c r="L72" i="14" s="1"/>
  <c r="M73" i="14"/>
  <c r="L73" i="14" s="1"/>
  <c r="M74" i="14"/>
  <c r="L74" i="14" s="1"/>
  <c r="M75" i="14"/>
  <c r="L75" i="14" s="1"/>
  <c r="M76" i="14"/>
  <c r="L76" i="14" s="1"/>
  <c r="M77" i="14"/>
  <c r="L77" i="14" s="1"/>
  <c r="M78" i="14"/>
  <c r="L78" i="14" s="1"/>
  <c r="M79" i="14"/>
  <c r="L79" i="14" s="1"/>
  <c r="M80" i="14"/>
  <c r="L80" i="14" s="1"/>
  <c r="M81" i="14"/>
  <c r="L81" i="14" s="1"/>
  <c r="M82" i="14"/>
  <c r="L82" i="14" s="1"/>
  <c r="M83" i="14"/>
  <c r="L83" i="14" s="1"/>
  <c r="M84" i="14"/>
  <c r="L84" i="14" s="1"/>
  <c r="M85" i="14"/>
  <c r="L85" i="14" s="1"/>
  <c r="M86" i="14"/>
  <c r="L86" i="14" s="1"/>
  <c r="M87" i="14"/>
  <c r="L87" i="14" s="1"/>
  <c r="M88" i="14"/>
  <c r="L88" i="14" s="1"/>
  <c r="M89" i="14"/>
  <c r="L89" i="14" s="1"/>
  <c r="M90" i="14"/>
  <c r="L90" i="14" s="1"/>
  <c r="M91" i="14"/>
  <c r="L91" i="14" s="1"/>
  <c r="M92" i="14"/>
  <c r="L92" i="14" s="1"/>
  <c r="M93" i="14"/>
  <c r="L93" i="14" s="1"/>
  <c r="M94" i="14"/>
  <c r="L94" i="14" s="1"/>
  <c r="M102" i="14"/>
  <c r="L102" i="14" s="1"/>
  <c r="M103" i="14"/>
  <c r="L103" i="14" s="1"/>
  <c r="M104" i="14"/>
  <c r="L104" i="14" s="1"/>
  <c r="M105" i="14"/>
  <c r="L105" i="14" s="1"/>
  <c r="M106" i="14"/>
  <c r="L106" i="14" s="1"/>
  <c r="M107" i="14"/>
  <c r="L107" i="14" s="1"/>
  <c r="M108" i="14"/>
  <c r="L108" i="14" s="1"/>
  <c r="M109" i="14"/>
  <c r="L109" i="14" s="1"/>
  <c r="M110" i="14"/>
  <c r="L110" i="14" s="1"/>
  <c r="M111" i="14"/>
  <c r="L111" i="14" s="1"/>
  <c r="M112" i="14"/>
  <c r="L112" i="14" s="1"/>
  <c r="M113" i="14"/>
  <c r="L113" i="14" s="1"/>
  <c r="M114" i="14"/>
  <c r="L114" i="14" s="1"/>
  <c r="M115" i="14"/>
  <c r="L115" i="14" s="1"/>
  <c r="O66" i="3"/>
  <c r="N66" i="3" s="1"/>
  <c r="O67" i="3"/>
  <c r="N67" i="3" s="1"/>
  <c r="O68" i="3"/>
  <c r="N68" i="3" s="1"/>
  <c r="O69" i="3"/>
  <c r="N69" i="3" s="1"/>
  <c r="N36" i="11"/>
  <c r="M36" i="11" s="1"/>
  <c r="N35" i="11"/>
  <c r="M35" i="11" s="1"/>
  <c r="N34" i="11"/>
  <c r="M34" i="11" s="1"/>
  <c r="N33" i="11"/>
  <c r="M33" i="11" s="1"/>
  <c r="N32" i="11"/>
  <c r="M32" i="11" s="1"/>
  <c r="N31" i="11"/>
  <c r="M31" i="11" s="1"/>
  <c r="N30" i="11"/>
  <c r="M30" i="11" s="1"/>
  <c r="N29" i="11"/>
  <c r="M29" i="11" s="1"/>
  <c r="N28" i="11"/>
  <c r="M28" i="11" s="1"/>
  <c r="N27" i="11"/>
  <c r="M27" i="11" s="1"/>
  <c r="N26" i="11"/>
  <c r="M26" i="11" s="1"/>
  <c r="N25" i="11"/>
  <c r="M25" i="11" s="1"/>
  <c r="N24" i="11"/>
  <c r="M24" i="11" s="1"/>
  <c r="N23" i="11"/>
  <c r="M23" i="11" s="1"/>
  <c r="N22" i="11"/>
  <c r="M22" i="11" s="1"/>
  <c r="N21" i="11"/>
  <c r="M21" i="11" s="1"/>
  <c r="N20" i="11"/>
  <c r="M20" i="11" s="1"/>
  <c r="N19" i="11"/>
  <c r="M19" i="11" s="1"/>
  <c r="N18" i="11"/>
  <c r="M18" i="11" s="1"/>
  <c r="N17" i="11"/>
  <c r="M17" i="11" s="1"/>
  <c r="N16" i="11"/>
  <c r="M16" i="11" s="1"/>
  <c r="N15" i="11"/>
  <c r="M15" i="11" s="1"/>
  <c r="N14" i="11"/>
  <c r="M14" i="11" s="1"/>
  <c r="N13" i="11"/>
  <c r="M13" i="11" s="1"/>
  <c r="N12" i="11"/>
  <c r="M12" i="11" s="1"/>
  <c r="N11" i="11"/>
  <c r="M11" i="11" s="1"/>
  <c r="N10" i="11"/>
  <c r="M10" i="11" s="1"/>
  <c r="N9" i="11"/>
  <c r="M9" i="11" s="1"/>
  <c r="N8" i="11"/>
  <c r="M8" i="11" s="1"/>
  <c r="N7" i="11"/>
  <c r="M7" i="11" s="1"/>
  <c r="N6" i="11"/>
  <c r="M6" i="11" s="1"/>
  <c r="N5" i="11"/>
  <c r="O65" i="3"/>
  <c r="N65" i="3" s="1"/>
  <c r="O50" i="3"/>
  <c r="N50" i="3" s="1"/>
  <c r="O51" i="3"/>
  <c r="N51" i="3" s="1"/>
  <c r="O52" i="3"/>
  <c r="N52" i="3" s="1"/>
  <c r="O53" i="3"/>
  <c r="N53" i="3" s="1"/>
  <c r="O54" i="3"/>
  <c r="N54" i="3" s="1"/>
  <c r="O55" i="3"/>
  <c r="N55" i="3" s="1"/>
  <c r="O56" i="3"/>
  <c r="N56" i="3" s="1"/>
  <c r="O24" i="3"/>
  <c r="N24" i="3" s="1"/>
  <c r="O25" i="3"/>
  <c r="N25" i="3" s="1"/>
  <c r="O26" i="3"/>
  <c r="N26" i="3" s="1"/>
  <c r="O21" i="3"/>
  <c r="N21" i="3" s="1"/>
  <c r="O16" i="3"/>
  <c r="N16" i="3" s="1"/>
  <c r="O17" i="3"/>
  <c r="N17" i="3" s="1"/>
  <c r="O18" i="3"/>
  <c r="N18" i="3" s="1"/>
  <c r="O19" i="3"/>
  <c r="N19" i="3" s="1"/>
  <c r="O20" i="3"/>
  <c r="N20" i="3" s="1"/>
  <c r="O31" i="3"/>
  <c r="N31" i="3" s="1"/>
  <c r="O23" i="3"/>
  <c r="N23" i="3" s="1"/>
  <c r="O27" i="3"/>
  <c r="N27" i="3" s="1"/>
  <c r="O28" i="3"/>
  <c r="N28" i="3" s="1"/>
  <c r="O29" i="3"/>
  <c r="N29" i="3" s="1"/>
  <c r="O30" i="3"/>
  <c r="N30" i="3" s="1"/>
  <c r="O32" i="3"/>
  <c r="N32" i="3" s="1"/>
  <c r="O11" i="3"/>
  <c r="N11" i="3" s="1"/>
  <c r="O49" i="3"/>
  <c r="N49" i="3" s="1"/>
  <c r="O12" i="3"/>
  <c r="N12" i="3" s="1"/>
  <c r="O13" i="3"/>
  <c r="N13" i="3" s="1"/>
  <c r="O14" i="3"/>
  <c r="N14" i="3" s="1"/>
  <c r="O15" i="3"/>
  <c r="N15" i="3" s="1"/>
  <c r="O22" i="3"/>
  <c r="N22" i="3" s="1"/>
  <c r="O34" i="3"/>
  <c r="N34" i="3" s="1"/>
  <c r="O35" i="3"/>
  <c r="N35" i="3" s="1"/>
  <c r="O36" i="3"/>
  <c r="N36" i="3" s="1"/>
  <c r="O37" i="3"/>
  <c r="N37" i="3" s="1"/>
  <c r="O38" i="3"/>
  <c r="N38" i="3" s="1"/>
  <c r="O39" i="3"/>
  <c r="N39" i="3" s="1"/>
  <c r="O40" i="3"/>
  <c r="N40" i="3" s="1"/>
  <c r="O41" i="3"/>
  <c r="N41" i="3" s="1"/>
  <c r="O42" i="3"/>
  <c r="N42" i="3" s="1"/>
  <c r="O43" i="3"/>
  <c r="N43" i="3" s="1"/>
  <c r="O44" i="3"/>
  <c r="N44" i="3" s="1"/>
  <c r="O45" i="3"/>
  <c r="N45" i="3" s="1"/>
  <c r="O46" i="3"/>
  <c r="N46" i="3" s="1"/>
  <c r="O47" i="3"/>
  <c r="N47" i="3" s="1"/>
  <c r="O48" i="3"/>
  <c r="N48" i="3" s="1"/>
  <c r="O8" i="3"/>
  <c r="N8" i="3" s="1"/>
  <c r="T20" i="1"/>
  <c r="S20" i="1" s="1"/>
  <c r="T21" i="1"/>
  <c r="S21" i="1" s="1"/>
  <c r="T22" i="1"/>
  <c r="S22" i="1" s="1"/>
  <c r="T23" i="1"/>
  <c r="S23" i="1" s="1"/>
  <c r="T24" i="1"/>
  <c r="S24" i="1" s="1"/>
  <c r="T25" i="1"/>
  <c r="S25" i="1" s="1"/>
  <c r="T26" i="1"/>
  <c r="S26" i="1" s="1"/>
  <c r="T27" i="1"/>
  <c r="S27" i="1" s="1"/>
  <c r="T28" i="1"/>
  <c r="S28" i="1" s="1"/>
  <c r="T29" i="1"/>
  <c r="S29" i="1" s="1"/>
  <c r="T30" i="1"/>
  <c r="S30" i="1" s="1"/>
  <c r="T31" i="1"/>
  <c r="S31" i="1" s="1"/>
  <c r="T32" i="1"/>
  <c r="S32" i="1" s="1"/>
  <c r="T33" i="1"/>
  <c r="S33" i="1" s="1"/>
  <c r="T34" i="1"/>
  <c r="S34" i="1" s="1"/>
  <c r="T35" i="1"/>
  <c r="S35" i="1" s="1"/>
  <c r="T36" i="1"/>
  <c r="S36" i="1" s="1"/>
  <c r="T37" i="1"/>
  <c r="S37" i="1" s="1"/>
  <c r="T38" i="1"/>
  <c r="S38" i="1" s="1"/>
  <c r="T39" i="1"/>
  <c r="S39" i="1" s="1"/>
  <c r="O6" i="3"/>
  <c r="N6" i="3" s="1"/>
  <c r="O7" i="3"/>
  <c r="N7" i="3" s="1"/>
  <c r="O61" i="3"/>
  <c r="N61" i="3" s="1"/>
  <c r="O62" i="3"/>
  <c r="N62" i="3" s="1"/>
  <c r="O63" i="3"/>
  <c r="N63" i="3" s="1"/>
  <c r="O64" i="3"/>
  <c r="N64" i="3" s="1"/>
  <c r="O60" i="3"/>
  <c r="N60" i="3" s="1"/>
  <c r="O59" i="3"/>
  <c r="N59" i="3" s="1"/>
  <c r="O58" i="3"/>
  <c r="N58" i="3" s="1"/>
  <c r="O57" i="3"/>
  <c r="N57" i="3" s="1"/>
  <c r="O33" i="3"/>
  <c r="N33" i="3" s="1"/>
  <c r="B2" i="3"/>
  <c r="O10" i="3"/>
  <c r="N10" i="3" s="1"/>
  <c r="O9" i="3"/>
  <c r="N9" i="3" s="1"/>
  <c r="O5" i="3"/>
  <c r="O4" i="3"/>
  <c r="T19" i="1"/>
  <c r="S19" i="1" s="1"/>
  <c r="T18" i="1"/>
  <c r="S18" i="1" s="1"/>
  <c r="T17" i="1"/>
  <c r="S17" i="1" s="1"/>
  <c r="T16" i="1"/>
  <c r="S16" i="1" s="1"/>
  <c r="T15" i="1"/>
  <c r="S15" i="1" s="1"/>
  <c r="T6" i="1"/>
  <c r="S6" i="1" s="1"/>
  <c r="T14" i="1"/>
  <c r="S14" i="1" s="1"/>
  <c r="T13" i="1"/>
  <c r="S13" i="1" s="1"/>
  <c r="T12" i="1"/>
  <c r="S12" i="1" s="1"/>
  <c r="T11" i="1"/>
  <c r="S11" i="1" s="1"/>
  <c r="T10" i="1"/>
  <c r="S10" i="1" s="1"/>
  <c r="T9" i="1"/>
  <c r="S9" i="1" s="1"/>
  <c r="T8" i="1"/>
  <c r="S8" i="1" s="1"/>
  <c r="T7" i="1"/>
  <c r="S7" i="1" s="1"/>
  <c r="T5" i="1"/>
  <c r="S5" i="1" s="1"/>
  <c r="T4" i="1"/>
  <c r="S4" i="1" s="1"/>
  <c r="P7" i="14" l="1"/>
  <c r="P6" i="14"/>
  <c r="E7" i="12" s="1"/>
  <c r="P2" i="14"/>
  <c r="P3" i="14"/>
  <c r="P4" i="14"/>
  <c r="P5" i="14"/>
  <c r="F7" i="12" s="1"/>
  <c r="G7" i="12" s="1"/>
  <c r="P8" i="14"/>
  <c r="G89" i="17"/>
  <c r="G83" i="17"/>
  <c r="G77" i="17"/>
  <c r="G71" i="17"/>
  <c r="G65" i="17"/>
  <c r="G59" i="17"/>
  <c r="G53" i="17"/>
  <c r="G47" i="17"/>
  <c r="G41" i="17"/>
  <c r="G35" i="17"/>
  <c r="G29" i="17"/>
  <c r="G23" i="17"/>
  <c r="H89" i="17"/>
  <c r="H77" i="17"/>
  <c r="H71" i="17"/>
  <c r="H59" i="17"/>
  <c r="H53" i="17"/>
  <c r="H41" i="17"/>
  <c r="H35" i="17"/>
  <c r="H29" i="17"/>
  <c r="H88" i="17"/>
  <c r="H82" i="17"/>
  <c r="H76" i="17"/>
  <c r="H70" i="17"/>
  <c r="H64" i="17"/>
  <c r="H58" i="17"/>
  <c r="H52" i="17"/>
  <c r="H46" i="17"/>
  <c r="H40" i="17"/>
  <c r="H34" i="17"/>
  <c r="H28" i="17"/>
  <c r="H22" i="17"/>
  <c r="G88" i="17"/>
  <c r="G82" i="17"/>
  <c r="G76" i="17"/>
  <c r="G70" i="17"/>
  <c r="G64" i="17"/>
  <c r="G58" i="17"/>
  <c r="G52" i="17"/>
  <c r="G46" i="17"/>
  <c r="G40" i="17"/>
  <c r="G34" i="17"/>
  <c r="G28" i="17"/>
  <c r="G22" i="17"/>
  <c r="H33" i="17"/>
  <c r="G87" i="17"/>
  <c r="G81" i="17"/>
  <c r="G75" i="17"/>
  <c r="G69" i="17"/>
  <c r="G63" i="17"/>
  <c r="G57" i="17"/>
  <c r="G51" i="17"/>
  <c r="G45" i="17"/>
  <c r="G39" i="17"/>
  <c r="G33" i="17"/>
  <c r="G27" i="17"/>
  <c r="G21" i="17"/>
  <c r="H87" i="17"/>
  <c r="H39" i="17"/>
  <c r="H68" i="17"/>
  <c r="H50" i="17"/>
  <c r="H20" i="17"/>
  <c r="H69" i="17"/>
  <c r="H21" i="17"/>
  <c r="H32" i="17"/>
  <c r="G80" i="17"/>
  <c r="G74" i="17"/>
  <c r="G68" i="17"/>
  <c r="G62" i="17"/>
  <c r="G56" i="17"/>
  <c r="G50" i="17"/>
  <c r="G44" i="17"/>
  <c r="G38" i="17"/>
  <c r="G32" i="17"/>
  <c r="G20" i="17"/>
  <c r="H63" i="17"/>
  <c r="H80" i="17"/>
  <c r="H81" i="17"/>
  <c r="H27" i="17"/>
  <c r="H86" i="17"/>
  <c r="H74" i="17"/>
  <c r="H62" i="17"/>
  <c r="H56" i="17"/>
  <c r="H44" i="17"/>
  <c r="H38" i="17"/>
  <c r="H26" i="17"/>
  <c r="G86" i="17"/>
  <c r="G26" i="17"/>
  <c r="H85" i="17"/>
  <c r="H79" i="17"/>
  <c r="H73" i="17"/>
  <c r="H67" i="17"/>
  <c r="H61" i="17"/>
  <c r="H55" i="17"/>
  <c r="H49" i="17"/>
  <c r="H43" i="17"/>
  <c r="H37" i="17"/>
  <c r="H31" i="17"/>
  <c r="H25" i="17"/>
  <c r="H19" i="17"/>
  <c r="G85" i="17"/>
  <c r="G79" i="17"/>
  <c r="G73" i="17"/>
  <c r="G67" i="17"/>
  <c r="G61" i="17"/>
  <c r="G55" i="17"/>
  <c r="G49" i="17"/>
  <c r="G43" i="17"/>
  <c r="G37" i="17"/>
  <c r="G31" i="17"/>
  <c r="G25" i="17"/>
  <c r="G19" i="17"/>
  <c r="H57" i="17"/>
  <c r="H84" i="17"/>
  <c r="H78" i="17"/>
  <c r="H72" i="17"/>
  <c r="H66" i="17"/>
  <c r="H60" i="17"/>
  <c r="H54" i="17"/>
  <c r="H48" i="17"/>
  <c r="H42" i="17"/>
  <c r="H36" i="17"/>
  <c r="H30" i="17"/>
  <c r="H24" i="17"/>
  <c r="H18" i="17"/>
  <c r="H51" i="17"/>
  <c r="G84" i="17"/>
  <c r="G78" i="17"/>
  <c r="G72" i="17"/>
  <c r="G66" i="17"/>
  <c r="G60" i="17"/>
  <c r="G54" i="17"/>
  <c r="G48" i="17"/>
  <c r="G42" i="17"/>
  <c r="G36" i="17"/>
  <c r="G30" i="17"/>
  <c r="G24" i="17"/>
  <c r="G18" i="17"/>
  <c r="H75" i="17"/>
  <c r="H45" i="17"/>
  <c r="H83" i="17"/>
  <c r="H65" i="17"/>
  <c r="H47" i="17"/>
  <c r="H23" i="17"/>
  <c r="G93" i="17"/>
  <c r="H93" i="17"/>
  <c r="H92" i="17"/>
  <c r="G92" i="17"/>
  <c r="J12" i="17"/>
  <c r="K12" i="17" s="1"/>
  <c r="I12" i="17"/>
  <c r="H12" i="17"/>
  <c r="F12" i="17"/>
  <c r="G12" i="17"/>
  <c r="H91" i="17"/>
  <c r="G91" i="17"/>
  <c r="G9" i="17"/>
  <c r="F9" i="17"/>
  <c r="H9" i="17"/>
  <c r="G90" i="17"/>
  <c r="H90" i="17"/>
  <c r="K24" i="5"/>
  <c r="J9" i="17"/>
  <c r="K9" i="17" s="1"/>
  <c r="I9" i="17"/>
  <c r="D8" i="17"/>
  <c r="M3" i="17"/>
  <c r="D13" i="17"/>
  <c r="D12" i="17"/>
  <c r="D11" i="17"/>
  <c r="D10" i="17"/>
  <c r="D9" i="17"/>
  <c r="B9" i="17"/>
  <c r="E9" i="17"/>
  <c r="C8" i="17"/>
  <c r="B8" i="17"/>
  <c r="E10" i="17"/>
  <c r="C9" i="17"/>
  <c r="E11" i="17"/>
  <c r="C10" i="17"/>
  <c r="B10" i="17"/>
  <c r="E12" i="17"/>
  <c r="C11" i="17"/>
  <c r="B11" i="17"/>
  <c r="E13" i="17"/>
  <c r="C12" i="17"/>
  <c r="B12" i="17"/>
  <c r="C13" i="17"/>
  <c r="E8" i="17"/>
  <c r="B13" i="17"/>
  <c r="P6" i="8"/>
  <c r="E6" i="12" s="1"/>
  <c r="P2" i="8"/>
  <c r="B6" i="12" s="1"/>
  <c r="P3" i="8"/>
  <c r="C6" i="12" s="1"/>
  <c r="P4" i="8"/>
  <c r="D6" i="12" s="1"/>
  <c r="P5" i="8"/>
  <c r="F6" i="12" s="1"/>
  <c r="G6" i="12" s="1"/>
  <c r="N9" i="15"/>
  <c r="C8" i="12"/>
  <c r="N8" i="15"/>
  <c r="W3" i="1"/>
  <c r="O6" i="5"/>
  <c r="C4" i="12" s="1"/>
  <c r="W2" i="1"/>
  <c r="W4" i="1"/>
  <c r="O5" i="5"/>
  <c r="B4" i="12" s="1"/>
  <c r="O7" i="5"/>
  <c r="D4" i="12" s="1"/>
  <c r="O9" i="5"/>
  <c r="E4" i="12" s="1"/>
  <c r="W5" i="1"/>
  <c r="W6" i="1"/>
  <c r="O8" i="5"/>
  <c r="F4" i="12" s="1"/>
  <c r="G4" i="12" s="1"/>
  <c r="N5" i="3"/>
  <c r="Q2" i="3"/>
  <c r="B5" i="12" s="1"/>
  <c r="N4" i="3"/>
  <c r="Q6" i="3"/>
  <c r="E5" i="12" s="1"/>
  <c r="Q5" i="3"/>
  <c r="G5" i="12" s="1"/>
  <c r="Q4" i="3"/>
  <c r="D5" i="12" s="1"/>
  <c r="Q3" i="3"/>
  <c r="S10" i="11"/>
  <c r="E3" i="12" s="1"/>
  <c r="S7" i="11"/>
  <c r="S9" i="11"/>
  <c r="F3" i="12" s="1"/>
  <c r="S6" i="11"/>
  <c r="M5" i="11"/>
  <c r="S8" i="11"/>
  <c r="I14" i="17" l="1"/>
  <c r="F14" i="17"/>
  <c r="O3" i="17"/>
  <c r="P3" i="17"/>
  <c r="Q3" i="17"/>
  <c r="R3" i="17"/>
  <c r="H14" i="17"/>
  <c r="G14" i="17"/>
  <c r="N3" i="17"/>
  <c r="M4" i="17"/>
  <c r="B14" i="17"/>
  <c r="C14" i="17"/>
  <c r="D14" i="17"/>
  <c r="E14" i="17"/>
  <c r="F9" i="12"/>
  <c r="B4" i="17" s="1"/>
  <c r="E9" i="12"/>
  <c r="E4" i="17" s="1"/>
  <c r="G3" i="12"/>
  <c r="B8" i="12"/>
  <c r="B7" i="12"/>
  <c r="Q2" i="14"/>
  <c r="D7" i="12"/>
  <c r="Q4" i="14"/>
  <c r="C7" i="12"/>
  <c r="Q3" i="14"/>
  <c r="P6" i="5"/>
  <c r="X3" i="1"/>
  <c r="R3" i="3"/>
  <c r="C5" i="12"/>
  <c r="X4" i="1"/>
  <c r="T8" i="11"/>
  <c r="D3" i="12"/>
  <c r="T6" i="11"/>
  <c r="B3" i="12"/>
  <c r="P7" i="5"/>
  <c r="X2" i="1"/>
  <c r="T7" i="11"/>
  <c r="C3" i="12"/>
  <c r="P5" i="5"/>
  <c r="R4" i="3"/>
  <c r="R2" i="3"/>
  <c r="Q4" i="8"/>
  <c r="Q3" i="8"/>
  <c r="Q2" i="8"/>
  <c r="J14" i="17" l="1"/>
  <c r="K14" i="17" s="1"/>
  <c r="O4" i="17"/>
  <c r="P4" i="17"/>
  <c r="Q4" i="17"/>
  <c r="R4" i="17"/>
  <c r="M5" i="17"/>
  <c r="N4" i="17"/>
  <c r="G8" i="12"/>
  <c r="C9" i="12"/>
  <c r="B9" i="12"/>
  <c r="D9" i="12"/>
  <c r="O5" i="17" l="1"/>
  <c r="P5" i="17"/>
  <c r="R5" i="17"/>
  <c r="Q5" i="17"/>
  <c r="N5" i="17"/>
  <c r="M6" i="17"/>
  <c r="O6" i="17" l="1"/>
  <c r="P6" i="17"/>
  <c r="Q6" i="17"/>
  <c r="R6" i="17"/>
  <c r="M7" i="17"/>
  <c r="N6" i="17"/>
  <c r="O7" i="17" l="1"/>
  <c r="P7" i="17"/>
  <c r="Q7" i="17"/>
  <c r="R7" i="17"/>
  <c r="N7" i="17"/>
  <c r="O8" i="17" l="1"/>
  <c r="P8" i="17"/>
  <c r="Q8" i="17"/>
  <c r="R8" i="17"/>
  <c r="M9" i="17"/>
  <c r="N8" i="17"/>
  <c r="O9" i="17" l="1"/>
  <c r="P9" i="17"/>
  <c r="Q9" i="17"/>
  <c r="R9" i="17"/>
  <c r="N9" i="17"/>
  <c r="M10" i="17"/>
  <c r="P10" i="17" l="1"/>
  <c r="Q10" i="17"/>
  <c r="O10" i="17"/>
  <c r="R10" i="17"/>
  <c r="N10" i="17"/>
  <c r="M11" i="17"/>
  <c r="O11" i="17" l="1"/>
  <c r="P11" i="17"/>
  <c r="Q11" i="17"/>
  <c r="R11" i="17"/>
  <c r="M12" i="17"/>
  <c r="N11" i="17"/>
  <c r="O12" i="17" l="1"/>
  <c r="P12" i="17"/>
  <c r="Q12" i="17"/>
  <c r="R12" i="17"/>
  <c r="M13" i="17"/>
  <c r="N12" i="17"/>
  <c r="Q13" i="17" l="1"/>
  <c r="P13" i="17"/>
  <c r="O13" i="17"/>
  <c r="R13" i="17"/>
  <c r="N13" i="17"/>
  <c r="M14" i="17"/>
  <c r="O14" i="17" l="1"/>
  <c r="P14" i="17"/>
  <c r="Q14" i="17"/>
  <c r="R14" i="17"/>
  <c r="M15" i="17"/>
  <c r="N14" i="17"/>
  <c r="O15" i="17" l="1"/>
  <c r="P15" i="17"/>
  <c r="Q15" i="17"/>
  <c r="R15" i="17"/>
  <c r="N1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</author>
  </authors>
  <commentList>
    <comment ref="B3" authorId="0" shapeId="0" xr:uid="{814DD4D0-0D54-4C9A-A889-CB68C740F113}">
      <text>
        <r>
          <rPr>
            <b/>
            <sz val="9"/>
            <color indexed="81"/>
            <rFont val="Tahoma"/>
          </rPr>
          <t>Ibrahim:</t>
        </r>
        <r>
          <rPr>
            <sz val="9"/>
            <color indexed="81"/>
            <rFont val="Tahoma"/>
          </rPr>
          <t xml:space="preserve">
Input cell — change this date to re-run the whole dashboard for any day.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<sst xmlns="http://schemas.openxmlformats.org/spreadsheetml/2006/main" count="1278" uniqueCount="540">
  <si>
    <t>Progress</t>
  </si>
  <si>
    <t>Missing</t>
  </si>
  <si>
    <t>Done</t>
  </si>
  <si>
    <t>S</t>
  </si>
  <si>
    <t>Resp</t>
  </si>
  <si>
    <t>Start Date</t>
  </si>
  <si>
    <t>End Date</t>
  </si>
  <si>
    <t>Fin</t>
  </si>
  <si>
    <t>SC</t>
  </si>
  <si>
    <t>OPS</t>
  </si>
  <si>
    <t>HR</t>
  </si>
  <si>
    <t>FS</t>
  </si>
  <si>
    <t>Consult.</t>
  </si>
  <si>
    <t xml:space="preserve"> </t>
  </si>
  <si>
    <t>Building the Learning Management System</t>
  </si>
  <si>
    <t>Company functional Gap analysisi</t>
  </si>
  <si>
    <t>Competition analysis</t>
  </si>
  <si>
    <t>Company Systems (EPM&amp;I) Training</t>
  </si>
  <si>
    <t>Customer Relationship Management</t>
  </si>
  <si>
    <t>Customer Service Training - Critical Elements of Customer Service</t>
  </si>
  <si>
    <t>Customer Service Training - Managing Customer Service</t>
  </si>
  <si>
    <t>EPM&amp;I Mgmt and Tracking</t>
  </si>
  <si>
    <t>AI Agents</t>
  </si>
  <si>
    <t>The Professional Supervisor</t>
  </si>
  <si>
    <t>support OPS</t>
  </si>
  <si>
    <t xml:space="preserve"> support HR</t>
  </si>
  <si>
    <t>support Pur</t>
  </si>
  <si>
    <t xml:space="preserve"> support WH</t>
  </si>
  <si>
    <t>Communication Skills</t>
  </si>
  <si>
    <t>Communication Strategies</t>
  </si>
  <si>
    <t>Coaching - A Leadership Skill</t>
  </si>
  <si>
    <t>Leadership Skills for Supervisors - Communication, Coaching, and Conflict</t>
  </si>
  <si>
    <t>The ABC's of Supervising Others</t>
  </si>
  <si>
    <t>Time Management - Get Organized for Peak Performance</t>
  </si>
  <si>
    <t>Meeting Management - The Art of Making Meetings Work</t>
  </si>
  <si>
    <t>Employee Accountability</t>
  </si>
  <si>
    <t>MBTI and assessment centers</t>
  </si>
  <si>
    <t xml:space="preserve">Purchase the VPS on Hostinger($95.62/first year) and Creator Plan on Heygen(29$/mo) </t>
  </si>
  <si>
    <t>Setup the server and upload the full LMS</t>
  </si>
  <si>
    <t>Stress Management</t>
  </si>
  <si>
    <t>Accounting Skills for New Supervisors</t>
  </si>
  <si>
    <t>Team Building - Developing High Performance Teams</t>
  </si>
  <si>
    <t>Teamwork - Building Better Teams</t>
  </si>
  <si>
    <t>Inventory Management - The Nuts and Bolts</t>
  </si>
  <si>
    <t>Delegation - The Art of Delegating Effectively</t>
  </si>
  <si>
    <t>Motivation Training - Motivating Your Workforce</t>
  </si>
  <si>
    <t>Intro to Artificiel Intelligence</t>
  </si>
  <si>
    <t>Business Leadership - Becoming Mgmt Material</t>
  </si>
  <si>
    <t>IA&amp;MAS&amp; MM</t>
  </si>
  <si>
    <t xml:space="preserve">IA&amp;MAS </t>
  </si>
  <si>
    <t>Ibrahim</t>
  </si>
  <si>
    <t>IA&amp;MAM</t>
  </si>
  <si>
    <t>IA&amp;HH</t>
  </si>
  <si>
    <t>A+++</t>
  </si>
  <si>
    <t>A</t>
  </si>
  <si>
    <t>Priority</t>
  </si>
  <si>
    <t xml:space="preserve">Project paln &amp; approval </t>
  </si>
  <si>
    <t xml:space="preserve">Project concept approval </t>
  </si>
  <si>
    <t>Kick-off meeting</t>
  </si>
  <si>
    <t>Implementaion</t>
  </si>
  <si>
    <t>BOD</t>
  </si>
  <si>
    <t>Int Audit</t>
  </si>
  <si>
    <t>EC/CEO</t>
  </si>
  <si>
    <t>Project/Activity</t>
  </si>
  <si>
    <t>Approve SOPs material</t>
  </si>
  <si>
    <t>Review SOPs material</t>
  </si>
  <si>
    <t>Agree on concept of video presenter with side slide of info in writing</t>
  </si>
  <si>
    <t xml:space="preserve">Agree on the right tool to make the video </t>
  </si>
  <si>
    <t>start implementation</t>
  </si>
  <si>
    <t xml:space="preserve">Review on every activity line to ensure alignment with agreed upon plan </t>
  </si>
  <si>
    <t>Aopproval</t>
  </si>
  <si>
    <t>Posting/rollout</t>
  </si>
  <si>
    <t>المظهر الشخصى والنظافه الشخصيه:</t>
  </si>
  <si>
    <t xml:space="preserve">الاجراءات المتبعه لاستخدام و معايرة الترمومترات </t>
  </si>
  <si>
    <t xml:space="preserve">اجراء تشغيلى خاص بتتبع حاله حرجه </t>
  </si>
  <si>
    <t xml:space="preserve">اجراء التخلص من منتج به اصابه حشريه </t>
  </si>
  <si>
    <t>LMS OPS Manual Project</t>
  </si>
  <si>
    <t>LMS Food Safety Standards Project</t>
  </si>
  <si>
    <t>Purchase LMS Requirements</t>
  </si>
  <si>
    <t>Upload LMS and Setup on the Server</t>
  </si>
  <si>
    <t>IA</t>
  </si>
  <si>
    <t>MAS</t>
  </si>
  <si>
    <t>MAS&amp;IA</t>
  </si>
  <si>
    <t xml:space="preserve">AI Projects Plan 04/07/2026  </t>
  </si>
  <si>
    <t>Initialize the Full website and Create All Employee Accounts</t>
  </si>
  <si>
    <t>على جميع عاملي التغذيه بشركة أي أف أٍس الإلتزام بقوانين وقواعد الصحه والسلامه الغذائيه module(1)</t>
  </si>
  <si>
    <t>CEO</t>
  </si>
  <si>
    <t>AI</t>
  </si>
  <si>
    <t>FUP</t>
  </si>
  <si>
    <t xml:space="preserve">ثانيًا...أماكن المسموح فيها بالأكل و تناول المشروبات </t>
  </si>
  <si>
    <t>ثالثًا...غسيل اليدين و أهميته</t>
  </si>
  <si>
    <t>رابعًا...التدخين و مواعيده و مكان التدخين</t>
  </si>
  <si>
    <t>خامسًا... في حالة انك تكون مريض</t>
  </si>
  <si>
    <t xml:space="preserve">سادسًا... استخدام الجوانتي او الجلوفز </t>
  </si>
  <si>
    <t>سابعًا... أهمية قياس و تسجيل درجة الحراره</t>
  </si>
  <si>
    <t>ثامنًا... استلام المواد الغذائيه</t>
  </si>
  <si>
    <t>تاسعًا... النظافه</t>
  </si>
  <si>
    <t>عاشرًا... ترتيب الثلاجات و الفريزرات</t>
  </si>
  <si>
    <t>الحادي عشر... مناولة المواد الغذائيه</t>
  </si>
  <si>
    <t xml:space="preserve">الثاني عشر...صلاحية الخامات او المنتجات </t>
  </si>
  <si>
    <t>الثالث عشر... العينات</t>
  </si>
  <si>
    <t>الرابع عشر...الالتزام بالقانون</t>
  </si>
  <si>
    <t>الخامس عشر... الالتزام المهني</t>
  </si>
  <si>
    <t xml:space="preserve">الخاتمه </t>
  </si>
  <si>
    <t>MAS - IA - MM</t>
  </si>
  <si>
    <t>Create All Employee Accounts</t>
  </si>
  <si>
    <t xml:space="preserve">Update Exam Security </t>
  </si>
  <si>
    <t>Food Safety Exam</t>
  </si>
  <si>
    <t>Present LMS</t>
  </si>
  <si>
    <t>LMS Marketing Campain</t>
  </si>
  <si>
    <t>Company Presentation</t>
  </si>
  <si>
    <t>IA - MM</t>
  </si>
  <si>
    <t>MAS - MM</t>
  </si>
  <si>
    <t>MAS - IA</t>
  </si>
  <si>
    <t>MAS - MM - F</t>
  </si>
  <si>
    <t>MAS - MM - DR.A</t>
  </si>
  <si>
    <t>* Design Digital Posters for WhatsApp</t>
  </si>
  <si>
    <t>* Prepare Supervisor Communication Kit</t>
  </si>
  <si>
    <t>* Launch Site Competition</t>
  </si>
  <si>
    <t>* Announce Best Performing Site</t>
  </si>
  <si>
    <t>* Design Digital Certificates &amp; Badges</t>
  </si>
  <si>
    <t xml:space="preserve"> أولًا... النظافة الشخصية</t>
  </si>
  <si>
    <t>Create GIF Signature</t>
  </si>
  <si>
    <t>Enhance Report page to track Employee</t>
  </si>
  <si>
    <t>* Exam Security</t>
  </si>
  <si>
    <t>* Issued Certificates</t>
  </si>
  <si>
    <t>* Course Performance</t>
  </si>
  <si>
    <t>* Employee Directory</t>
  </si>
  <si>
    <t>* Overview &amp; Compliance</t>
  </si>
  <si>
    <t>** Poster Trio Academy Trans 4%</t>
  </si>
  <si>
    <t>** Poster Trio Academy Trans 100%</t>
  </si>
  <si>
    <t>** Poster Goals of Trio Academy</t>
  </si>
  <si>
    <t>MAS - IA -MM</t>
  </si>
  <si>
    <t>* Activition Account</t>
  </si>
  <si>
    <t>Upload Website to Server</t>
  </si>
  <si>
    <t>Review</t>
  </si>
  <si>
    <t>Start Coding</t>
  </si>
  <si>
    <t>Design UI For Phone</t>
  </si>
  <si>
    <t>Design UI For Desktop</t>
  </si>
  <si>
    <t>Get SS&amp;C Content Writing</t>
  </si>
  <si>
    <t xml:space="preserve">Get Proc Content Writing </t>
  </si>
  <si>
    <t>Get EFS Content Writing</t>
  </si>
  <si>
    <t>Get Trio Events Content Writing</t>
  </si>
  <si>
    <t>Get Trio The Cloud Chefs Content Writing</t>
  </si>
  <si>
    <t>Get Trio Academy Content Writing</t>
  </si>
  <si>
    <t>Get Trio Café(In Premesis) Content Writing</t>
  </si>
  <si>
    <t>Get Trio Catering Content Writing</t>
  </si>
  <si>
    <t>Get Soliman Group Content Writing</t>
  </si>
  <si>
    <t xml:space="preserve">IA </t>
  </si>
  <si>
    <t>Desgining Logo</t>
  </si>
  <si>
    <t>AE</t>
  </si>
  <si>
    <t>Get Hostigator Credentials</t>
  </si>
  <si>
    <t>Planning &amp; Determine Goals</t>
  </si>
  <si>
    <t>SG Webiste Project</t>
  </si>
  <si>
    <t>Update Product Page:</t>
  </si>
  <si>
    <t>* Add Entry Level Programs</t>
  </si>
  <si>
    <t>* Add Supervisor Level Programs</t>
  </si>
  <si>
    <t>* Add Managerial Level Programs</t>
  </si>
  <si>
    <t>Apply Mobile Responsive to Website</t>
  </si>
  <si>
    <t>Generate Exam Certificate</t>
  </si>
  <si>
    <t>Create Branding:</t>
  </si>
  <si>
    <t>* Branding Book</t>
  </si>
  <si>
    <t>* Logo with Background removal</t>
  </si>
  <si>
    <t>* Color Palette</t>
  </si>
  <si>
    <t xml:space="preserve">Adapt the System for Exam Questions </t>
  </si>
  <si>
    <t>Update website based on requirements</t>
  </si>
  <si>
    <t>update skill test</t>
  </si>
  <si>
    <t>feat: add Trio Catering managed by EFS image asset</t>
  </si>
  <si>
    <t>feat: implement foundational brand pages, layouts, and motion components for the Soliman Group website</t>
  </si>
  <si>
    <t>feat: implement brand and corporate page layouts, section components, and motion-enhanced UI elements</t>
  </si>
  <si>
    <t>feat: add HostGator deployment automation script and requirement documentation</t>
  </si>
  <si>
    <t>feat: implement Trio Catering content, mobile navigation components, and immersive home hero section</t>
  </si>
  <si>
    <t>perf: cut image weight, throttle 3D scene, defer video preload</t>
  </si>
  <si>
    <t>IA-MH</t>
  </si>
  <si>
    <t>Analysis Each site alone</t>
  </si>
  <si>
    <t>* PEPSI TANTA</t>
  </si>
  <si>
    <t>* ASTRAZINCA</t>
  </si>
  <si>
    <t>* IFF</t>
  </si>
  <si>
    <t>* BALL</t>
  </si>
  <si>
    <t>** MONDELEZ B-TOR</t>
  </si>
  <si>
    <t>** MONDELEZ C-TOR</t>
  </si>
  <si>
    <t>** MONDELEZ BEA</t>
  </si>
  <si>
    <t>* MONDELEZ:</t>
  </si>
  <si>
    <t>** EDITA-15</t>
  </si>
  <si>
    <t>** EDITA-10</t>
  </si>
  <si>
    <t>** EDITA-9</t>
  </si>
  <si>
    <t>** EDITA-8</t>
  </si>
  <si>
    <t>** EDITA-7</t>
  </si>
  <si>
    <t>** EDITA-6</t>
  </si>
  <si>
    <t>* EDITA:</t>
  </si>
  <si>
    <t>* MARS</t>
  </si>
  <si>
    <t>Deliver QR code</t>
  </si>
  <si>
    <t>IA-MH-MM-AM</t>
  </si>
  <si>
    <t>Test Forms with QR code</t>
  </si>
  <si>
    <t>Generate QR for Forms</t>
  </si>
  <si>
    <t>IA-MH-MAS</t>
  </si>
  <si>
    <t xml:space="preserve">Review </t>
  </si>
  <si>
    <t>Creating Google Forms</t>
  </si>
  <si>
    <t>Planning for Implementation</t>
  </si>
  <si>
    <t>IT</t>
  </si>
  <si>
    <t>C-SaT Survay</t>
  </si>
  <si>
    <t>* Survey Interface &amp; Worker UX</t>
  </si>
  <si>
    <t>** Build 1-10 rating scale UI with color-coded guidance (1-3 unsatisfied, 4-8 satisfied, 9-10 excellent)</t>
  </si>
  <si>
    <t>** Program the 12 approved quality criteria (meal quality, taste, quantity, variety, temperature, cleanliness, staff, speed, packaging, hall cleanliness, meal timing, overall satisfaction)</t>
  </si>
  <si>
    <t>** Full mobile &amp; touchscreen responsive support for field devices</t>
  </si>
  <si>
    <t>** Full Arabic (RTL) language support with correct number ordering</t>
  </si>
  <si>
    <t>** Optional notes fields for worker name, suggestions and complaints with timestamp</t>
  </si>
  <si>
    <t>* Executive Admin Dashboard</t>
  </si>
  <si>
    <t>** Live KPI dashboard: overall CSAT, average score, Promoters/Passives/Detractors classification</t>
  </si>
  <si>
    <t>** Interactive D3 arc gauge for real-time satisfaction % vs. target</t>
  </si>
  <si>
    <t>** Side-by-side dual branch/factory comparison tool</t>
  </si>
  <si>
    <t>** Critical alert system: auto-flag ratings below 6.0 with acknowledge/follow-up action</t>
  </si>
  <si>
    <t>** Advanced date &amp; site filters (today, yesterday, last 7/30 days, this month, custom range)</t>
  </si>
  <si>
    <t>* Site Management &amp; Access Control</t>
  </si>
  <si>
    <t>** Create and manage branches/factories with activate/deactivate toggle and instant save</t>
  </si>
  <si>
    <t>** Active/Inactive site filter tabs for large factory rollouts</t>
  </si>
  <si>
    <t>** Bulk site import via JSON/CSV/plain text with duplicate validation</t>
  </si>
  <si>
    <t>** Custom QR code generator &amp; PNG downloader for each site, print-ready for dining halls</t>
  </si>
  <si>
    <t>** Randomized encrypted survey links (UUID) per site with Rotate UUID button to prevent guessing</t>
  </si>
  <si>
    <t>* Gemini AI Deep-Dive Analytics</t>
  </si>
  <si>
    <t>** Backend integration with Google Gemini for periodic executive summary of all worker feedback</t>
  </si>
  <si>
    <t>** Automated sentiment &amp; root-cause classification of complaints/suggestions by service theme and priority</t>
  </si>
  <si>
    <t>** Auto-generated corrective action list for kitchen &amp; food service teams</t>
  </si>
  <si>
    <t>* Reporting &amp; Export Engine</t>
  </si>
  <si>
    <t>** Export formal Word reports (.docx) with org structure, AI summary and branch comparison table</t>
  </si>
  <si>
    <t>** Export formatted print-ready PDF reports (.pdf) for management meetings</t>
  </si>
  <si>
    <t>** Export raw survey data (.csv / Excel) for statistical analysis</t>
  </si>
  <si>
    <t>* Security &amp; Production Hardening</t>
  </si>
  <si>
    <t>** Brute-force protection: auto-lock login for 30 seconds after 5 failed attempts</t>
  </si>
  <si>
    <t>** Removed autofill/autosave of passwords and secured default admin account</t>
  </si>
  <si>
    <t>** Input sanitization (XSS) for name and notes fields against malicious code/tags</t>
  </si>
  <si>
    <t>** Honeypot bot trap field to block fake/automated survey submissions</t>
  </si>
  <si>
    <t>** Offline &amp; PWA support via Service Worker with local caching and Firebase Firestore sync</t>
  </si>
  <si>
    <t>** Multi-layer logo fallback system (transparent image, embedded encoding, pure SVG) for all production environments</t>
  </si>
  <si>
    <t>** Comprehensive project documentation (README.md) covering setup, build and deployment</t>
  </si>
  <si>
    <t>* Next Phase / Future Roadmap</t>
  </si>
  <si>
    <t>** [High Priority] Automated notifications (Email/WhatsApp) to site manager &amp; quality supervisor on critical rating below 4/10 for immediate action during meal service</t>
  </si>
  <si>
    <t>** [High Priority] Multi-role user permissions (RBAC): Super Admin (all branches), Site Manager (own branch only), Quality Auditor (reports only)</t>
  </si>
  <si>
    <t>** [Medium Priority] Meal shift classification filter (breakfast/lunch/dinner/suhoor/dry ration) to analyze quality per work shift</t>
  </si>
  <si>
    <t>** [Medium Priority] Photo upload with survey complaints so workers can attach a picture of the meal/dish to document issues for central kitchen teams</t>
  </si>
  <si>
    <t>** [Enhancement] Scheduled executive digest: automated weekly/monthly PDF summary report emailed to Trio Catering senior management</t>
  </si>
  <si>
    <t>** [Enhancement] Additional language support (Arabic / English / Urdu / Hindi) in survey interface to cover expatriate workforce at factories and sites</t>
  </si>
  <si>
    <t>Mail Digest AI Agent</t>
  </si>
  <si>
    <t>Design / Spec</t>
  </si>
  <si>
    <t>Build</t>
  </si>
  <si>
    <t>Delivery</t>
  </si>
  <si>
    <t>Config</t>
  </si>
  <si>
    <t>Test</t>
  </si>
  <si>
    <t>Deploy</t>
  </si>
  <si>
    <t>Verify</t>
  </si>
  <si>
    <t>Docs</t>
  </si>
  <si>
    <t>PHASE 1 — Local IMAP Tool (this machine)</t>
  </si>
  <si>
    <t>T01  Build core IMAP client (mail.py)</t>
  </si>
  <si>
    <t>T02  Build setup wizard (setup.py)</t>
  </si>
  <si>
    <t>T03  Write project docs (CLAUDE.md, README.md)</t>
  </si>
  <si>
    <t>T04  Configure real mailbox credentials (.env)</t>
  </si>
  <si>
    <t>T05  Verify live IMAP connection</t>
  </si>
  <si>
    <t>T06  Build daily digest engine (digest.py)</t>
  </si>
  <si>
    <t>T07  Fix --json flag argparse bug</t>
  </si>
  <si>
    <t>T08  Install Windows scheduled task (10:00 daily)</t>
  </si>
  <si>
    <t>T09  Decide send-every-day vs only-if-new-mail</t>
  </si>
  <si>
    <t>T10  Build Telegram bot (telegram_bot.py)</t>
  </si>
  <si>
    <t>T11  Fix pythonw stdout=None crash</t>
  </si>
  <si>
    <t>T12  Register bot as background service</t>
  </si>
  <si>
    <t>T13  Wire Telegram /digest to also email Outlook</t>
  </si>
  <si>
    <t>T14  Redesign digest format (priority buckets + links)</t>
  </si>
  <si>
    <t>T15  User acceptance test of live /digest command</t>
  </si>
  <si>
    <t>PHASE 2 — n8n Cloud Migration (n8n.dawrly.space)</t>
  </si>
  <si>
    <t>T16  Connect to n8n instance</t>
  </si>
  <si>
    <t>T17  Investigate n8n IMAP node capabilities</t>
  </si>
  <si>
    <t>T18  Design capture + buffer + digest architecture</t>
  </si>
  <si>
    <t>T19  Create IMAP credential in n8n</t>
  </si>
  <si>
    <t>T20  Generate n8n API key</t>
  </si>
  <si>
    <t>T21  Create "mail-digest-inbox" Data Table</t>
  </si>
  <si>
    <t>T22  Build "Mail Capture" workflow</t>
  </si>
  <si>
    <t>T23  Build "Daily Digest 10AM" workflow</t>
  </si>
  <si>
    <t>T24  Build "Telegram Command Bot" workflow</t>
  </si>
  <si>
    <t>T25  Create SMTP credential in n8n</t>
  </si>
  <si>
    <t>T26  Create Telegram credential for @hemaminibot</t>
  </si>
  <si>
    <t>T27  Wire new credentials into workflow nodes</t>
  </si>
  <si>
    <t>T28  Activate all three n8n workflows</t>
  </si>
  <si>
    <t>T29  Live-verify Mail Capture field mapping</t>
  </si>
  <si>
    <t>T30  Add Telegram command routing (/high /search /read)</t>
  </si>
  <si>
    <t>T31  Add Data Table retention/cleanup</t>
  </si>
  <si>
    <t>STATUS SUMMARY</t>
  </si>
  <si>
    <t>In progress / Pending</t>
  </si>
  <si>
    <t>Backlog / Not started</t>
  </si>
  <si>
    <t>Overall completion</t>
  </si>
  <si>
    <t>Total tasks</t>
  </si>
  <si>
    <t>Design Prepare Exam Photo</t>
  </si>
  <si>
    <t>Design Entry Level Photo</t>
  </si>
  <si>
    <t xml:space="preserve">Design Supervisor Level Photo </t>
  </si>
  <si>
    <t>Design Managerial Level Photo</t>
  </si>
  <si>
    <t>Mail Digest AI Agent — Project Plan  24/08/2026</t>
  </si>
  <si>
    <t xml:space="preserve">SG Website 24/08/2026  </t>
  </si>
  <si>
    <t xml:space="preserve">AI Projects Plan 24/08/2026  </t>
  </si>
  <si>
    <t xml:space="preserve">C-SaT Survay Project Plan 24/08/2026  </t>
  </si>
  <si>
    <t>All Projects — Status Tracker</t>
  </si>
  <si>
    <t>Project</t>
  </si>
  <si>
    <t>In Progress / Pending</t>
  </si>
  <si>
    <t>Backlog / Not Started</t>
  </si>
  <si>
    <t>Total Tasks</t>
  </si>
  <si>
    <t>Overall Completion</t>
  </si>
  <si>
    <t>Status</t>
  </si>
  <si>
    <t>AI Agents (Mail Digest)</t>
  </si>
  <si>
    <t>SG Website Plan</t>
  </si>
  <si>
    <t>C-SAT Survey</t>
  </si>
  <si>
    <t>TOTAL / OVERALL</t>
  </si>
  <si>
    <t>GPM&amp;I</t>
  </si>
  <si>
    <t>مقدمة واستراتيجية الشركة (سلايد 1–8)</t>
  </si>
  <si>
    <t>مقدمة عن GPM&amp;I ودورة الأداء (سلايد 9–13)</t>
  </si>
  <si>
    <t>مرحلة التخطيط للأداء (سلايد 14–17)</t>
  </si>
  <si>
    <t>تمرين SMARTER + BSC/KPIs (سلايد 18–21)</t>
  </si>
  <si>
    <t>أمثلة KPIs ووصف وظيفي - مدير سلامة الغذاء (سلايد 22–26)</t>
  </si>
  <si>
    <t>أمثلة مستويات أداء قياسية (سلايد 27–28)</t>
  </si>
  <si>
    <t>مرحلة التنفيذ: سجل الأحداث واجتماعات المراجعة (سلايد 29–33)</t>
  </si>
  <si>
    <t>التوجيه الفعال ODSEAF + تمارين Role Play (سلايد 34–37)</t>
  </si>
  <si>
    <t xml:space="preserve">    إعداد البرومبت (Prepare Prompt)</t>
  </si>
  <si>
    <t xml:space="preserve">    توليد الفيديو (Generate Video)</t>
  </si>
  <si>
    <t xml:space="preserve">    مونتاج الفيديو (Edit Video)</t>
  </si>
  <si>
    <t xml:space="preserve">    الرفع على Bunny (Upload to Bunny)</t>
  </si>
  <si>
    <t xml:space="preserve">    المزامنة مع Trio Academy (Sync with Trio Academy)</t>
  </si>
  <si>
    <t>GPM&amp;I Project Plan</t>
  </si>
  <si>
    <t xml:space="preserve">    مراجعة الفيديو (Review Video)</t>
  </si>
  <si>
    <t>IA &amp; MM</t>
  </si>
  <si>
    <t>MAS &amp; MM</t>
  </si>
  <si>
    <t>MAS &amp; MM &amp; IA</t>
  </si>
  <si>
    <t>Trio Academy (LMS) — Technical Tasks Plan</t>
  </si>
  <si>
    <t>Trio Academy LMS — Dev</t>
  </si>
  <si>
    <t>Food Safety Program</t>
  </si>
  <si>
    <t>Support certificate template orientation and improve program imagery</t>
  </si>
  <si>
    <t>Remove Clerk authentication dependency</t>
  </si>
  <si>
    <t>Add period-aware admin reports and valid Excel exports</t>
  </si>
  <si>
    <t>Update reports of employees to Cost Center</t>
  </si>
  <si>
    <t>Update Progress bar Logic</t>
  </si>
  <si>
    <t>Add Tracking employee loging everyday</t>
  </si>
  <si>
    <t>Trio Academy(LMS)</t>
  </si>
  <si>
    <t>Implementation</t>
  </si>
  <si>
    <t>Brainstorming</t>
  </si>
  <si>
    <t>Plan</t>
  </si>
  <si>
    <t>Execute</t>
  </si>
  <si>
    <t>Redeploy</t>
  </si>
  <si>
    <t>Date</t>
  </si>
  <si>
    <t>In Progress</t>
  </si>
  <si>
    <t>Planning &amp; Setup</t>
  </si>
  <si>
    <t>Site Rollout (Client Deployments)</t>
  </si>
  <si>
    <t>Analysis &amp; Design (UX/Survey Interface)</t>
  </si>
  <si>
    <t>Admin Dashboard &amp; Analytics</t>
  </si>
  <si>
    <t>Site Management &amp; Access Control</t>
  </si>
  <si>
    <t>Reporting &amp; Export</t>
  </si>
  <si>
    <t>Security &amp; Production Hardening</t>
  </si>
  <si>
    <t>Future Roadmap</t>
  </si>
  <si>
    <t>Branding &amp; Design</t>
  </si>
  <si>
    <t>UI Design</t>
  </si>
  <si>
    <t>Content Writing</t>
  </si>
  <si>
    <t>Development &amp; Coding</t>
  </si>
  <si>
    <t>Reviews (QA Checkpoints)</t>
  </si>
  <si>
    <t>Deployment &amp; Launch</t>
  </si>
  <si>
    <t>Post-Launch Updates</t>
  </si>
  <si>
    <t>Create Certificate Template for Food Safety</t>
  </si>
  <si>
    <t>Optimize Certificate Page and Backend</t>
  </si>
  <si>
    <t>DAILY PROGRESS DASHBOARD — ALL PROJECTS</t>
  </si>
  <si>
    <t>Report Date</t>
  </si>
  <si>
    <t>Weekday</t>
  </si>
  <si>
    <t>Portfolio Completion</t>
  </si>
  <si>
    <t>PROJECT ROLLUP FOR REPORT DATE</t>
  </si>
  <si>
    <t>Starting Today</t>
  </si>
  <si>
    <t>Due Today</t>
  </si>
  <si>
    <t>Active Today</t>
  </si>
  <si>
    <t>Overdue Open</t>
  </si>
  <si>
    <t>Not Started</t>
  </si>
  <si>
    <t>Completion %</t>
  </si>
  <si>
    <t>TASK DETAIL — ACTIVE ON REPORT DATE + OVERDUE OPEN ITEMS</t>
  </si>
  <si>
    <t>Task</t>
  </si>
  <si>
    <t>Done %</t>
  </si>
  <si>
    <t>Day Flag</t>
  </si>
  <si>
    <t>Days to Due</t>
  </si>
  <si>
    <t>14-DAY ROLLING WORKLOAD LOG</t>
  </si>
  <si>
    <t>Starting</t>
  </si>
  <si>
    <t>Due</t>
  </si>
  <si>
    <t>Active</t>
  </si>
  <si>
    <t xml:space="preserve">GPM&amp;I Project Plan 07/09/2026  </t>
  </si>
  <si>
    <t xml:space="preserve">GPM&amp;I Project </t>
  </si>
  <si>
    <t xml:space="preserve">SG Website </t>
  </si>
  <si>
    <t>M /  Hrs.</t>
  </si>
  <si>
    <t>Trio Academy (LMS) Development</t>
  </si>
  <si>
    <t>الإعداد لعملية التقييم النهائي (سلايد 38–42)</t>
  </si>
  <si>
    <t>تقييم الأداء وأخطاؤه الشائعة (سلايد 43–47)</t>
  </si>
  <si>
    <t>نماذج الوظائف حسب المستوى E (سلايد 47–53)</t>
  </si>
  <si>
    <t>نماذج الوظائف حسب المستوى M (Job Models – Level M)</t>
  </si>
  <si>
    <t>نماذج الوظائف حسب المستوى S (Job Models – Level S)</t>
  </si>
  <si>
    <t>نموذج الجدارات وتقييمها (سلايد 72–76)</t>
  </si>
  <si>
    <t>المعايرة Calibration ولجنة المراجعة (سلايد 77–80)</t>
  </si>
  <si>
    <t>منحنى التوزيع الطبيعي Forced Distribution (NDC)</t>
  </si>
  <si>
    <t>BSC لكل الإدارات (سلايد 82–88)</t>
  </si>
  <si>
    <t>Upload the full project</t>
  </si>
  <si>
    <t>Implement admin resource management system with CRUD and versioning capabilities</t>
  </si>
  <si>
    <t>Implement LearningService for course progress tracking and add CourseDetail pages with RTL support</t>
  </si>
  <si>
    <t>Implement admin certificate management module including issuance, revocation, and template design capabilities</t>
  </si>
  <si>
    <t>Implement secure exam window with randomization, auto-save, and anti-cheating features</t>
  </si>
  <si>
    <t>Implement secure exam interface with tab-guarding, auto-saving, and anti-cheat security measures</t>
  </si>
  <si>
    <t>Implement core API hooks, TypeScript definitions, and UI components for certificate viewing and exam management pages.</t>
  </si>
  <si>
    <t>Add Arabic and English Certificate assessment hubs with course tracking and exam request functionality</t>
  </si>
  <si>
    <t>Implement learning service and add dashboard and certificate pages</t>
  </si>
  <si>
    <t>Implement Arabic language support and assessment hub for certificate tracking</t>
  </si>
  <si>
    <t>Implement LearningService for course management and dashboard tracking, and add supporting infrastructure configurations</t>
  </si>
  <si>
    <t>Implement certificate page functionality with new API hooks and bilingual support</t>
  </si>
  <si>
    <t>Implement learning dashboard, backend services, and exam progress tracking hooks</t>
  </si>
  <si>
    <t>Implement localized login pages and add utility helpers for ID display and class merging</t>
  </si>
  <si>
    <t>Implement UserService and migration to support company-level username formatting</t>
  </si>
  <si>
    <t>Add development data seeder to initialize catalog and user entities</t>
  </si>
  <si>
    <t>Implement bulk import services and infrastructure for users, departments, and exam security, and update seed data formats.</t>
  </si>
  <si>
    <t>Introduce redesigned employee dashboard with navigation header and localized support</t>
  </si>
  <si>
    <t>Add PreToolUse hooks configuration to integrate graphify security checks</t>
  </si>
  <si>
    <t>Implement core learning infrastructure, exam management, and dashboard services with frontend integration</t>
  </si>
  <si>
    <t>Implement ImportService for batch data processing and ReportingService for generating system reports</t>
  </si>
  <si>
    <t>Implement ImportService for batch data processing and add QuizPlayer component for AR and standard course views</t>
  </si>
  <si>
    <t>Implement reporting service and manager Excel export functionality with API hooks</t>
  </si>
  <si>
    <t>Fix: add MANAGERID column with matching collation for FK compatibility</t>
  </si>
  <si>
    <t>Fix: add raw SQL fallback hotfixes for ManagerId and CareerLevelRaw columns</t>
  </si>
  <si>
    <t>Maintenance: trigger Dokploy redeploy</t>
  </si>
  <si>
    <t>Add CareerLevelRaw column to import rows migration</t>
  </si>
  <si>
    <t>Add admin employee management page with CRUD, bulk import, and credential reporting features</t>
  </si>
  <si>
    <t>Implement admin employees management page with bulk import and reporting features</t>
  </si>
  <si>
    <t>Add ManagerId to ApplicationUser, implement import and reporting services, and create employee management page</t>
  </si>
  <si>
    <t>Implement ReportingService to provide analytics for exams, departments, and course performance</t>
  </si>
  <si>
    <t>Add admin reports page for Arabic localization</t>
  </si>
  <si>
    <t>Implement bilingual employee management and reporting pages for admin dashboard</t>
  </si>
  <si>
    <t>Implement employee management module with API DTOs, administrative UI, and backend services.</t>
  </si>
  <si>
    <t>Implement ReportingService to provide aggregated platform, department, course, and exam security data with caching</t>
  </si>
  <si>
    <t>Add employee management page, implement bulk import functionality, and expose department credential reporting for administrators</t>
  </si>
  <si>
    <t>Implement IMemoryCache service and add auxiliary guard skills</t>
  </si>
  <si>
    <t>Implement admin modules for employees and reporting with bulk import and credential management capabilities</t>
  </si>
  <si>
    <t>Implement comprehensive reporting dashboard with multi-language support and advanced data filtering analytics</t>
  </si>
  <si>
    <t>Implement ReportingService for exam security, overview, department, and course analytics</t>
  </si>
  <si>
    <t>Implement .env configuration loader and DataProtection persistence in Program.cs</t>
  </si>
  <si>
    <t>Implement reporting service and add employee overview page for data visualization</t>
  </si>
  <si>
    <t>Implement ImportService to support batch importing of employees, departments, and job titles via Excel templates</t>
  </si>
  <si>
    <t>Implement comprehensive analytics dashboard with multi-metric reporting, filtering, and data export capabilities</t>
  </si>
  <si>
    <t>Implement Arabic administrative dashboard pages for Reports and Employees management</t>
  </si>
  <si>
    <t>Implement employee management and credential reporting features for both English and Arabic admin dashboards</t>
  </si>
  <si>
    <t>Implement quiz validation logic and create admin management pages for quizzes and exams</t>
  </si>
  <si>
    <t>Implement reporting service and admin dashboard analytics pages</t>
  </si>
  <si>
    <t>Add Quiz management page for admin and localization modules</t>
  </si>
  <si>
    <t>Add quiz management dashboard with bulk import support and Nginx configurations</t>
  </si>
  <si>
    <t>Implement multi-language support with RTL layout and localized Arabic navigation routes</t>
  </si>
  <si>
    <t>Implement reporting service and import service for data analysis and administration</t>
  </si>
  <si>
    <t>Implement comprehensive administrative reporting dashboard with data analytics and filtering</t>
  </si>
  <si>
    <t>Add certificate expiry tracking and implement comprehensive administrative reporting dashboard with export capabilities</t>
  </si>
  <si>
    <t>Implement reporting service, DTOs, and controller for system analytics and exam security monitoring</t>
  </si>
  <si>
    <t>Implement user management service and API controllers for employee CRUD and administrative operations</t>
  </si>
  <si>
    <t>Add Arabic and English employee detail pages with backend service integration</t>
  </si>
  <si>
    <t>Add schema migrations for user hierarchy, activity tracking, certificate expiry, and import data enhancements</t>
  </si>
  <si>
    <t>Implement secure resource viewer with anti-tamper watermarking, audit logging, and content protection controls</t>
  </si>
  <si>
    <t>Implement bilingual course platform with Arabic RTL support and Netflix-style navigation components</t>
  </si>
  <si>
    <t>Implement import functionality with caching, database indexing, and service extensions</t>
  </si>
  <si>
    <t>Add IntroLoadingScreen component and implement Arabic admin employee detail page</t>
  </si>
  <si>
    <t>Add Hub page component for Arabic localization</t>
  </si>
  <si>
    <t>Implement full Arabic localization for core pages and components including authentication, dashboard, and employee management modules.</t>
  </si>
  <si>
    <t>Implement Arabic language support with dedicated layout, header, and navigation components along with a shared course toolbar.</t>
  </si>
  <si>
    <t>Add IntroLoadingScreen, setup AR routing, and migrate ManagerId to ApplicationUser</t>
  </si>
  <si>
    <t>Add Nginx production/development configurations and implement application setup in Program.cs</t>
  </si>
  <si>
    <t>Implement responsive Logo component with configurable brand variants and sizing</t>
  </si>
  <si>
    <t>Add trio branding assets and update logo copy logic in vite config</t>
  </si>
  <si>
    <t>Implement CourseDetail page with enrollment, video playback, and resource viewing features</t>
  </si>
  <si>
    <t>Implement course detail page and navigation structure with localized components and branding assets</t>
  </si>
  <si>
    <t>Implement certificates and assessments page with branded logo component and associated assets</t>
  </si>
  <si>
    <t>Implement LearningService and add FluentValidation rules for learning modules</t>
  </si>
  <si>
    <t>Implement bilingual exam window with secure proctoring and progress tracking features</t>
  </si>
  <si>
    <t>Implement secure ResourceViewer with dynamic watermarking, audit logging, and anti-tamper protections.</t>
  </si>
  <si>
    <t>Implement secure multilingual exam interface with dynamic routing and quiz player components</t>
  </si>
  <si>
    <t>Implement ExamWindow page with secure proctoring features and bilingual support</t>
  </si>
  <si>
    <t>Implement secure resource viewer with watermark, tamper detection, and audit logging</t>
  </si>
  <si>
    <t>Implement multilingual exam interface with secure navigation and quiz player components</t>
  </si>
  <si>
    <t>Add IntroLoadingScreen and implement Arabic localized admin/employee layouts and i18n configuration</t>
  </si>
  <si>
    <t>Implement CatalogService to manage departments, job titles, and categories with caching support</t>
  </si>
  <si>
    <t>Add backend startup configuration, environment-based settings, and Nginx reverse proxy templates</t>
  </si>
  <si>
    <t>Add employee learning record detail page with CSV export and notification features</t>
  </si>
  <si>
    <t>Implement HLS-supported video player component with progress tracking and backend integration</t>
  </si>
  <si>
    <t>Implement HLS-compatible video player with progress tracking and playback controls</t>
  </si>
  <si>
    <t>Make admin dashboard and layouts responsive on mobile devices</t>
  </si>
  <si>
    <t>Resolve JSX grid container nesting imbalance in English and Arabic CourseDetail pages</t>
  </si>
  <si>
    <t>Implement course detail page with enrollment, video progress tracking, and resource viewing support</t>
  </si>
  <si>
    <t>Resolve ReferenceError completed is not defined in Arabic CourseDetail</t>
  </si>
  <si>
    <t>Implement course management page for Arabic admin dashboard</t>
  </si>
  <si>
    <t>Implement course-department association and career-based targeting functionality</t>
  </si>
  <si>
    <t>Implement course management entities, validation, and Arabic localized course detail page</t>
  </si>
  <si>
    <t>Add new product catalog pages with program details and filtering functionality</t>
  </si>
  <si>
    <t>Documentation: add documentation for enhanced course progress and video playback features</t>
  </si>
  <si>
    <t>Implement complete multi-language profile management, video progress tracking, and administrative dashboard components</t>
  </si>
  <si>
    <t>Add admin video management page with CRUD operations and Bunny Stream integration</t>
  </si>
  <si>
    <t>Implement comprehensive certificate management system including issuance, revocation, and template customization with RTL support.</t>
  </si>
  <si>
    <t>Implement LearningService and refactor practical tests to skill-based assessment system</t>
  </si>
  <si>
    <t>Implement admin video management interface with CRUD functionality and Bunny Stream integration</t>
  </si>
  <si>
    <t>Implement comprehensive course details page with enrollment, video playback, and responsive layout management</t>
  </si>
  <si>
    <t>Add ExamSecurityReport component, PaginationBar, and localized Arabic pages for certificates and analytics</t>
  </si>
  <si>
    <t>Implement Arabic language support and admin dashboard pages for quizzes, courses, and user management.</t>
  </si>
  <si>
    <t>Add migrations for exam session career levels and question counts, and document schema-change requirements in AGENTS.md</t>
  </si>
  <si>
    <t>Implement exam session scheduling with career level filtering and configurable question counts</t>
  </si>
  <si>
    <t>Maintenance: ignore exam-related files in gitignore</t>
  </si>
  <si>
    <t>Implement secure resource viewer with dynamic watermarking, audit tracking, and DRM protection features</t>
  </si>
  <si>
    <t>Implement category management, course CRUD, and localized AR hub pages with corresponding backend services and data structures</t>
  </si>
  <si>
    <t>Implement AR course detail page with component structure and mobile-responsive test suite</t>
  </si>
  <si>
    <t>Implement LearningService for course navigation and tracking, and add ExamSessionCareerLevel unit tests</t>
  </si>
  <si>
    <t>Implement CatalogService and initialize dashboard and quiz pages with localization support</t>
  </si>
  <si>
    <t>Testing: add unit tests for BunnyLessonVideoPlayer completion logic and progress tracking</t>
  </si>
  <si>
    <t>Implement import module for employees, departments, job titles, and bilingual quizzes</t>
  </si>
  <si>
    <t>Update light mood</t>
  </si>
  <si>
    <t>Fix exam upload</t>
  </si>
  <si>
    <t>Update quiz questions</t>
  </si>
  <si>
    <t>Update progress bar</t>
  </si>
  <si>
    <t>Update course window in ar</t>
  </si>
  <si>
    <t>Fix exam</t>
  </si>
  <si>
    <t>Fix: localize CareerPathCard for Arabic and fix RTL layout and strings</t>
  </si>
  <si>
    <t>Fix: integrate react-markdown and remark-gfm for tables, punctuation, and full markdown rendering</t>
  </si>
  <si>
    <t>Fix ai chat copilot</t>
  </si>
  <si>
    <t>Fix: enhance AI chatbot with direct LLM fallback, intelligent domain knowledge engine, and bilingual UI</t>
  </si>
  <si>
    <t>Resolve 400 bad request, fix Arabic UTF-8 encoding, and remove hardcoded mock managers</t>
  </si>
  <si>
    <t>Maintenance: wire AI and ERB environment variables to docker-compose and .env.example</t>
  </si>
  <si>
    <t>Cleanly separate Arabic and English employee names and add cost center filter</t>
  </si>
  <si>
    <t>Fix: make admin reports hub, tabs, and sub-reports fully responsive</t>
  </si>
  <si>
    <t>Integrate AI Copilot with dynamic role orchestration, executive insights, career pathing, and proctoring anomaly scoring</t>
  </si>
  <si>
    <t>Update skill test</t>
  </si>
  <si>
    <t>Merge branch: Copilot streaming and latency</t>
  </si>
  <si>
    <t>Stream copilot replies over SSE to cut perceived latency</t>
  </si>
  <si>
    <t>Update</t>
  </si>
  <si>
    <t>Fix recommends real courses from your Products page, personalized by each user's career level, job title, and department.</t>
  </si>
  <si>
    <t>Update logo</t>
  </si>
  <si>
    <t>Merge branch: Exam camera mic monitoring</t>
  </si>
  <si>
    <t>Live camera/mic presence indicator during exams</t>
  </si>
  <si>
    <t>Fix: trust upstream proxy IP for rate limiting and raise api burst limit</t>
  </si>
  <si>
    <t>Fix: group exam violations by enum so the query translates to SQL</t>
  </si>
  <si>
    <t>Add Exam Attendance tab filtered by cost center</t>
  </si>
  <si>
    <t>Fix: use AdminOnly policy for AiController and ErbSyncController</t>
  </si>
  <si>
    <t>Fix: connect ai-service to prod network and set default production endpoint</t>
  </si>
  <si>
    <t>Fix track loginng</t>
  </si>
  <si>
    <t>In the admin Reports area, both exam tabs now drill into the graded paper:</t>
  </si>
  <si>
    <t>Exam Attendance — expand an employee row, and each exam they sat gets a Review answers button (one per attempt when they took it more than once).</t>
  </si>
  <si>
    <t>Exam Security — each attempt row gets its own Review answers button.</t>
  </si>
  <si>
    <t>Admin pass/fail status override, retake grant, and threshold recalculation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</si>
</sst>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;@"/>
    <numFmt numFmtId="165" formatCode="dd\-mm\-yyyy"/>
    <numFmt numFmtId="166" formatCode="ddd\ d\-mmm\-yyyy"/>
    <numFmt numFmtId="167" formatCode="0.0%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2060"/>
      <name val="Calibri"/>
      <family val="2"/>
    </font>
    <font>
      <b/>
      <sz val="11"/>
      <color rgb="FFFFFF00"/>
      <name val="Calibri"/>
      <family val="2"/>
    </font>
    <font>
      <b/>
      <sz val="11"/>
      <color rgb="FFFFFF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FF00"/>
      <name val="Calibri"/>
      <family val="2"/>
      <scheme val="minor"/>
    </font>
    <font>
      <sz val="9"/>
      <color theme="1"/>
      <name val="Calibri"/>
      <family val="2"/>
    </font>
    <font>
      <b/>
      <sz val="12"/>
      <color rgb="FF002060"/>
      <name val="Calibri"/>
      <family val="2"/>
    </font>
    <font>
      <b/>
      <sz val="12"/>
      <color rgb="FFFFFF00"/>
      <name val="Calibri"/>
      <family val="2"/>
    </font>
    <font>
      <b/>
      <sz val="14"/>
      <color rgb="FFFFFF00"/>
      <name val="Calibri"/>
      <scheme val="minor"/>
    </font>
    <font>
      <b/>
      <sz val="11"/>
      <color rgb="FF002060"/>
      <name val="Calibri"/>
      <scheme val="minor"/>
    </font>
    <font>
      <b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65">
    <xf numFmtId="0" fontId="0" fillId="0" borderId="0" xfId="0"/>
    <xf numFmtId="0" fontId="6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4" xfId="0" applyNumberFormat="1" applyBorder="1" applyAlignment="1">
      <alignment vertical="center"/>
    </xf>
    <xf numFmtId="9" fontId="2" fillId="0" borderId="4" xfId="1" applyFont="1" applyBorder="1" applyAlignment="1">
      <alignment vertical="center"/>
    </xf>
    <xf numFmtId="0" fontId="8" fillId="4" borderId="0" xfId="2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vertical="center" wrapText="1"/>
    </xf>
    <xf numFmtId="0" fontId="14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textRotation="90" wrapText="1"/>
    </xf>
    <xf numFmtId="0" fontId="7" fillId="8" borderId="4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16" fontId="6" fillId="4" borderId="4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horizontal="right" vertical="center" indent="2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22" fillId="9" borderId="4" xfId="0" applyFont="1" applyFill="1" applyBorder="1" applyAlignment="1">
      <alignment horizontal="center" vertical="center" wrapText="1"/>
    </xf>
    <xf numFmtId="9" fontId="23" fillId="0" borderId="4" xfId="1" applyFont="1" applyBorder="1" applyAlignment="1">
      <alignment vertical="center"/>
    </xf>
    <xf numFmtId="9" fontId="24" fillId="0" borderId="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textRotation="90" wrapText="1"/>
    </xf>
    <xf numFmtId="14" fontId="6" fillId="0" borderId="4" xfId="0" applyNumberFormat="1" applyFont="1" applyBorder="1" applyAlignment="1">
      <alignment horizontal="center" vertical="center" textRotation="90" wrapText="1"/>
    </xf>
    <xf numFmtId="0" fontId="6" fillId="0" borderId="0" xfId="0" applyFont="1" applyAlignment="1">
      <alignment vertical="center" textRotation="90" wrapText="1"/>
    </xf>
    <xf numFmtId="0" fontId="6" fillId="0" borderId="4" xfId="0" applyFont="1" applyBorder="1" applyAlignment="1">
      <alignment vertical="center" textRotation="90" wrapText="1"/>
    </xf>
    <xf numFmtId="0" fontId="4" fillId="3" borderId="6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6" fillId="3" borderId="4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 wrapText="1"/>
    </xf>
    <xf numFmtId="16" fontId="27" fillId="3" borderId="4" xfId="0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1" fontId="21" fillId="0" borderId="4" xfId="0" applyNumberFormat="1" applyFont="1" applyBorder="1" applyAlignment="1">
      <alignment horizontal="center" vertical="center"/>
    </xf>
    <xf numFmtId="9" fontId="21" fillId="0" borderId="13" xfId="0" applyNumberFormat="1" applyFont="1" applyBorder="1" applyAlignment="1">
      <alignment horizontal="center" vertical="center"/>
    </xf>
    <xf numFmtId="9" fontId="21" fillId="0" borderId="4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9" fontId="21" fillId="0" borderId="10" xfId="0" applyNumberFormat="1" applyFont="1" applyBorder="1" applyAlignment="1">
      <alignment horizontal="center" vertical="center" wrapText="1"/>
    </xf>
    <xf numFmtId="9" fontId="21" fillId="0" borderId="10" xfId="2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 vertical="center"/>
    </xf>
    <xf numFmtId="0" fontId="21" fillId="0" borderId="10" xfId="2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vertical="center"/>
    </xf>
    <xf numFmtId="1" fontId="27" fillId="3" borderId="10" xfId="0" applyNumberFormat="1" applyFont="1" applyFill="1" applyBorder="1" applyAlignment="1">
      <alignment horizontal="center" vertical="center"/>
    </xf>
    <xf numFmtId="9" fontId="27" fillId="3" borderId="10" xfId="0" applyNumberFormat="1" applyFont="1" applyFill="1" applyBorder="1" applyAlignment="1">
      <alignment horizontal="center" vertical="center"/>
    </xf>
    <xf numFmtId="0" fontId="21" fillId="0" borderId="10" xfId="2" applyNumberFormat="1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center" vertical="center" readingOrder="2"/>
    </xf>
    <xf numFmtId="0" fontId="27" fillId="3" borderId="4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16" fontId="30" fillId="4" borderId="4" xfId="0" applyNumberFormat="1" applyFont="1" applyFill="1" applyBorder="1" applyAlignment="1">
      <alignment horizontal="center" vertical="center" wrapText="1"/>
    </xf>
    <xf numFmtId="0" fontId="29" fillId="3" borderId="10" xfId="0" applyFont="1" applyFill="1" applyBorder="1"/>
    <xf numFmtId="0" fontId="0" fillId="0" borderId="10" xfId="0" applyBorder="1"/>
    <xf numFmtId="16" fontId="27" fillId="0" borderId="10" xfId="0" applyNumberFormat="1" applyFont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 vertical="center" indent="2"/>
    </xf>
    <xf numFmtId="1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/>
    <xf numFmtId="0" fontId="21" fillId="0" borderId="14" xfId="0" applyFont="1" applyBorder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12" borderId="4" xfId="0" applyFont="1" applyFill="1" applyBorder="1" applyAlignment="1">
      <alignment vertical="center"/>
    </xf>
    <xf numFmtId="0" fontId="20" fillId="12" borderId="4" xfId="0" applyFont="1" applyFill="1" applyBorder="1" applyAlignment="1">
      <alignment horizontal="right" vertical="center"/>
    </xf>
    <xf numFmtId="0" fontId="31" fillId="12" borderId="4" xfId="0" applyFont="1" applyFill="1" applyBorder="1" applyAlignment="1">
      <alignment vertical="center"/>
    </xf>
    <xf numFmtId="0" fontId="32" fillId="3" borderId="4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34" fillId="0" borderId="0" xfId="0" applyFont="1"/>
    <xf numFmtId="166" fontId="35" fillId="13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167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1" fontId="40" fillId="0" borderId="10" xfId="0" applyNumberFormat="1" applyFont="1" applyBorder="1" applyAlignment="1">
      <alignment horizontal="center"/>
    </xf>
    <xf numFmtId="167" fontId="40" fillId="0" borderId="10" xfId="0" applyNumberFormat="1" applyFont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1" fontId="41" fillId="11" borderId="10" xfId="0" applyNumberFormat="1" applyFont="1" applyFill="1" applyBorder="1" applyAlignment="1">
      <alignment horizontal="center"/>
    </xf>
    <xf numFmtId="167" fontId="41" fillId="11" borderId="10" xfId="0" applyNumberFormat="1" applyFont="1" applyFill="1" applyBorder="1" applyAlignment="1">
      <alignment horizontal="center"/>
    </xf>
    <xf numFmtId="0" fontId="34" fillId="0" borderId="10" xfId="0" applyFont="1" applyBorder="1"/>
    <xf numFmtId="0" fontId="41" fillId="11" borderId="10" xfId="0" applyFont="1" applyFill="1" applyBorder="1"/>
    <xf numFmtId="0" fontId="40" fillId="0" borderId="10" xfId="0" applyFont="1" applyBorder="1" applyAlignment="1">
      <alignment horizontal="center"/>
    </xf>
    <xf numFmtId="0" fontId="41" fillId="11" borderId="10" xfId="0" applyFont="1" applyFill="1" applyBorder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15" fontId="43" fillId="0" borderId="0" xfId="0" applyNumberFormat="1" applyFont="1" applyAlignment="1">
      <alignment horizontal="center"/>
    </xf>
    <xf numFmtId="9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44" fillId="10" borderId="10" xfId="0" applyFont="1" applyFill="1" applyBorder="1" applyAlignment="1">
      <alignment horizontal="center"/>
    </xf>
    <xf numFmtId="15" fontId="40" fillId="0" borderId="10" xfId="0" applyNumberFormat="1" applyFont="1" applyBorder="1" applyAlignment="1">
      <alignment horizontal="center"/>
    </xf>
    <xf numFmtId="0" fontId="47" fillId="5" borderId="0" xfId="0" applyFont="1" applyFill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21" fillId="0" borderId="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0" borderId="1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0" fontId="16" fillId="3" borderId="4" xfId="2" applyFont="1" applyFill="1" applyBorder="1" applyAlignment="1">
      <alignment horizontal="center" vertical="center" wrapText="1"/>
    </xf>
    <xf numFmtId="0" fontId="17" fillId="3" borderId="4" xfId="2" quotePrefix="1" applyFont="1" applyFill="1" applyBorder="1" applyAlignment="1">
      <alignment horizontal="center" vertical="center"/>
    </xf>
    <xf numFmtId="0" fontId="17" fillId="3" borderId="4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 textRotation="90" wrapText="1"/>
    </xf>
    <xf numFmtId="0" fontId="7" fillId="8" borderId="4" xfId="0" applyFont="1" applyFill="1" applyBorder="1" applyAlignment="1">
      <alignment horizontal="center" vertical="center" textRotation="90" wrapText="1"/>
    </xf>
    <xf numFmtId="0" fontId="15" fillId="8" borderId="1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90" wrapText="1"/>
    </xf>
    <xf numFmtId="0" fontId="8" fillId="4" borderId="4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/>
    </xf>
    <xf numFmtId="0" fontId="48" fillId="3" borderId="10" xfId="0" applyFont="1" applyFill="1" applyBorder="1"/>
    <xf numFmtId="0" fontId="48" fillId="0" borderId="0" xfId="0" applyFont="1"/>
    <xf numFmtId="0" fontId="45" fillId="10" borderId="10" xfId="0" applyFont="1" applyFill="1" applyBorder="1" applyAlignment="1">
      <alignment horizontal="center"/>
    </xf>
    <xf numFmtId="0" fontId="49" fillId="0" borderId="10" xfId="0" applyFont="1" applyBorder="1"/>
    <xf numFmtId="1" fontId="50" fillId="0" borderId="10" xfId="0" applyNumberFormat="1" applyFont="1" applyBorder="1" applyAlignment="1">
      <alignment horizontal="center"/>
    </xf>
    <xf numFmtId="9" fontId="50" fillId="0" borderId="10" xfId="0" applyNumberFormat="1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45" fillId="11" borderId="10" xfId="0" applyFont="1" applyFill="1" applyBorder="1"/>
    <xf numFmtId="1" fontId="45" fillId="11" borderId="10" xfId="0" applyNumberFormat="1" applyFont="1" applyFill="1" applyBorder="1" applyAlignment="1">
      <alignment horizontal="center"/>
    </xf>
    <xf numFmtId="9" fontId="45" fillId="11" borderId="10" xfId="0" applyNumberFormat="1" applyFont="1" applyFill="1" applyBorder="1" applyAlignment="1">
      <alignment horizontal="center"/>
    </xf>
    <xf numFmtId="0" fontId="48" fillId="11" borderId="10" xfId="0" applyFont="1" applyFill="1" applyBorder="1" applyAlignment="1">
      <alignment horizontal="center"/>
    </xf>
  </cellXfs>
  <cellStyles count="3">
    <cellStyle name="20% - Accent5" xfId="2" builtinId="46"/>
    <cellStyle name="Normal" xfId="0" builtinId="0"/>
    <cellStyle name="Percent" xfId="1" builtinId="5"/>
  </cellStyles>
  <dxfs count="12">
    <dxf>
      <font>
        <b/>
        <i val="0"/>
      </font>
      <fill>
        <patternFill patternType="solid">
          <fgColor indexed="64"/>
          <bgColor rgb="FFFFFF00"/>
        </patternFill>
      </fill>
    </dxf>
    <dxf>
      <font>
        <color rgb="FF404040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1F4E79"/>
      </font>
      <fill>
        <patternFill patternType="solid">
          <fgColor indexed="64"/>
          <bgColor rgb="FFDDEBF7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Workload — 14-Day Window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Progress'!$O$2</c:f>
              <c:strCache>
                <c:ptCount val="1"/>
                <c:pt idx="0">
                  <c:v>Starting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'Daily Progress'!$M$3:$N$15</c:f>
              <c:multiLvlStrCache>
                <c:ptCount val="13"/>
                <c:lvl>
                  <c:pt idx="0">
                    <c:v>Fri</c:v>
                  </c:pt>
                  <c:pt idx="1">
                    <c:v>Sat</c:v>
                  </c:pt>
                  <c:pt idx="2">
                    <c:v>Sun</c:v>
                  </c:pt>
                  <c:pt idx="3">
                    <c:v>Mon</c:v>
                  </c:pt>
                  <c:pt idx="4">
                    <c:v>Tue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  <c:lvl>
                  <c:pt idx="0">
                    <c:v>4-Sep-26</c:v>
                  </c:pt>
                  <c:pt idx="1">
                    <c:v>5-Sep-26</c:v>
                  </c:pt>
                  <c:pt idx="2">
                    <c:v>6-Sep-26</c:v>
                  </c:pt>
                  <c:pt idx="3">
                    <c:v>7-Sep-26</c:v>
                  </c:pt>
                  <c:pt idx="4">
                    <c:v>8-Sep-26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</c:multiLvlStrCache>
            </c:multiLvlStrRef>
          </c:cat>
          <c:val>
            <c:numRef>
              <c:f>'Daily Progress'!$O$3:$O$15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F08-B58A-D232D7FEAF1F}"/>
            </c:ext>
          </c:extLst>
        </c:ser>
        <c:ser>
          <c:idx val="1"/>
          <c:order val="1"/>
          <c:tx>
            <c:strRef>
              <c:f>'Daily Progress'!$P$2</c:f>
              <c:strCache>
                <c:ptCount val="1"/>
                <c:pt idx="0">
                  <c:v>Due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'Daily Progress'!$M$3:$N$15</c:f>
              <c:multiLvlStrCache>
                <c:ptCount val="13"/>
                <c:lvl>
                  <c:pt idx="0">
                    <c:v>Fri</c:v>
                  </c:pt>
                  <c:pt idx="1">
                    <c:v>Sat</c:v>
                  </c:pt>
                  <c:pt idx="2">
                    <c:v>Sun</c:v>
                  </c:pt>
                  <c:pt idx="3">
                    <c:v>Mon</c:v>
                  </c:pt>
                  <c:pt idx="4">
                    <c:v>Tue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  <c:lvl>
                  <c:pt idx="0">
                    <c:v>4-Sep-26</c:v>
                  </c:pt>
                  <c:pt idx="1">
                    <c:v>5-Sep-26</c:v>
                  </c:pt>
                  <c:pt idx="2">
                    <c:v>6-Sep-26</c:v>
                  </c:pt>
                  <c:pt idx="3">
                    <c:v>7-Sep-26</c:v>
                  </c:pt>
                  <c:pt idx="4">
                    <c:v>8-Sep-26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</c:multiLvlStrCache>
            </c:multiLvlStrRef>
          </c:cat>
          <c:val>
            <c:numRef>
              <c:f>'Daily Progress'!$P$3:$P$15</c:f>
              <c:numCache>
                <c:formatCode>0</c:formatCode>
                <c:ptCount val="13"/>
                <c:pt idx="0">
                  <c:v>0</c:v>
                </c:pt>
                <c:pt idx="1">
                  <c:v>16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8-4F08-B58A-D232D7FEAF1F}"/>
            </c:ext>
          </c:extLst>
        </c:ser>
        <c:ser>
          <c:idx val="2"/>
          <c:order val="2"/>
          <c:tx>
            <c:strRef>
              <c:f>'Daily Progress'!$Q$2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'Daily Progress'!$M$3:$N$15</c:f>
              <c:multiLvlStrCache>
                <c:ptCount val="13"/>
                <c:lvl>
                  <c:pt idx="0">
                    <c:v>Fri</c:v>
                  </c:pt>
                  <c:pt idx="1">
                    <c:v>Sat</c:v>
                  </c:pt>
                  <c:pt idx="2">
                    <c:v>Sun</c:v>
                  </c:pt>
                  <c:pt idx="3">
                    <c:v>Mon</c:v>
                  </c:pt>
                  <c:pt idx="4">
                    <c:v>Tue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  <c:lvl>
                  <c:pt idx="0">
                    <c:v>4-Sep-26</c:v>
                  </c:pt>
                  <c:pt idx="1">
                    <c:v>5-Sep-26</c:v>
                  </c:pt>
                  <c:pt idx="2">
                    <c:v>6-Sep-26</c:v>
                  </c:pt>
                  <c:pt idx="3">
                    <c:v>7-Sep-26</c:v>
                  </c:pt>
                  <c:pt idx="4">
                    <c:v>8-Sep-26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</c:multiLvlStrCache>
            </c:multiLvlStrRef>
          </c:cat>
          <c:val>
            <c:numRef>
              <c:f>'Daily Progress'!$Q$3:$Q$15</c:f>
              <c:numCache>
                <c:formatCode>0</c:formatCode>
                <c:ptCount val="13"/>
                <c:pt idx="0">
                  <c:v>58</c:v>
                </c:pt>
                <c:pt idx="1">
                  <c:v>58</c:v>
                </c:pt>
                <c:pt idx="2">
                  <c:v>48</c:v>
                </c:pt>
                <c:pt idx="3">
                  <c:v>49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8-4F08-B58A-D232D7FEAF1F}"/>
            </c:ext>
          </c:extLst>
        </c:ser>
        <c:ser>
          <c:idx val="3"/>
          <c:order val="3"/>
          <c:tx>
            <c:strRef>
              <c:f>'Daily Progress'!$R$2</c:f>
              <c:strCache>
                <c:ptCount val="1"/>
                <c:pt idx="0">
                  <c:v>Overdue Open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'Daily Progress'!$M$3:$N$15</c:f>
              <c:multiLvlStrCache>
                <c:ptCount val="13"/>
                <c:lvl>
                  <c:pt idx="0">
                    <c:v>Fri</c:v>
                  </c:pt>
                  <c:pt idx="1">
                    <c:v>Sat</c:v>
                  </c:pt>
                  <c:pt idx="2">
                    <c:v>Sun</c:v>
                  </c:pt>
                  <c:pt idx="3">
                    <c:v>Mon</c:v>
                  </c:pt>
                  <c:pt idx="4">
                    <c:v>Tue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  <c:lvl>
                  <c:pt idx="0">
                    <c:v>4-Sep-26</c:v>
                  </c:pt>
                  <c:pt idx="1">
                    <c:v>5-Sep-26</c:v>
                  </c:pt>
                  <c:pt idx="2">
                    <c:v>6-Sep-26</c:v>
                  </c:pt>
                  <c:pt idx="3">
                    <c:v>7-Sep-26</c:v>
                  </c:pt>
                  <c:pt idx="4">
                    <c:v>8-Sep-26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</c:lvl>
              </c:multiLvlStrCache>
            </c:multiLvlStrRef>
          </c:cat>
          <c:val>
            <c:numRef>
              <c:f>'Daily Progress'!$R$3:$R$15</c:f>
              <c:numCache>
                <c:formatCode>0</c:formatCode>
                <c:ptCount val="13"/>
                <c:pt idx="0">
                  <c:v>20</c:v>
                </c:pt>
                <c:pt idx="1">
                  <c:v>20</c:v>
                </c:pt>
                <c:pt idx="2">
                  <c:v>27</c:v>
                </c:pt>
                <c:pt idx="3">
                  <c:v>29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8-4F08-B58A-D232D7FE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039248"/>
        <c:axId val="1408559984"/>
      </c:barChart>
      <c:catAx>
        <c:axId val="15780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59984"/>
        <c:crosses val="autoZero"/>
        <c:auto val="1"/>
        <c:lblAlgn val="ctr"/>
        <c:lblOffset val="100"/>
        <c:noMultiLvlLbl val="0"/>
      </c:catAx>
      <c:valAx>
        <c:axId val="14085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16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4CF67-D335-77D7-E3CD-505A5634F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43" row="1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350" row="1">
    <wetp:webextensionref xmlns:r="http://schemas.openxmlformats.org/officeDocument/2006/relationships" r:id="rId4"/>
  </wetp:taskpane>
  <wetp:taskpane dockstate="right" visibility="0" width="350" row="3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DD25AF1C-D946-48F1-B56B-E00CA77BEDD2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yUYAwQ1cBi8XHaG4heWz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CF2727C-37DB-4772-A53F-32B3F9A5AD6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0d311b9-1e26-4337-8712-f935747d177e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45AC9701-F20F-4F32-9F31-F8B1A409D460}">
  <we:reference id="wa200009552" version="2.0.0.0" store="en-US" storeType="OMEX"/>
  <we:alternateReferences>
    <we:reference id="WA200009552" version="2.0.0.0" store="WA200009552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36C58733-E7C6-4E1E-B554-DBE95D3D98E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cb81ada-e204-4be0-9c73-6aefc3efde77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4B6630AD-47F4-4A65-B9F4-F47CF1E07E29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81A5-474C-420A-8729-04BCCB97131B}">
  <dimension ref="A1:G10"/>
  <sheetViews>
    <sheetView zoomScale="85" zoomScaleNormal="85" workbookViewId="0">
      <pane ySplit="2" topLeftCell="A3" activePane="bottomLeft" state="frozen"/>
      <selection pane="bottomLeft" activeCell="A15" sqref="A15"/>
    </sheetView>
  </sheetViews>
  <sheetFormatPr defaultRowHeight="18.75" x14ac:dyDescent="0.3"/>
  <cols>
    <col min="1" max="1" width="58.28515625" style="155" bestFit="1" customWidth="1"/>
    <col min="2" max="2" width="18.140625" style="155" customWidth="1"/>
    <col min="3" max="3" width="36.5703125" style="155" bestFit="1" customWidth="1"/>
    <col min="4" max="4" width="36.85546875" style="155" bestFit="1" customWidth="1"/>
    <col min="5" max="7" width="18.140625" style="155" customWidth="1"/>
    <col min="8" max="16384" width="9.140625" style="155"/>
  </cols>
  <sheetData>
    <row r="1" spans="1:7" x14ac:dyDescent="0.3">
      <c r="A1" s="153" t="s">
        <v>297</v>
      </c>
      <c r="B1" s="154"/>
      <c r="C1" s="154"/>
      <c r="D1" s="154"/>
      <c r="E1" s="154"/>
      <c r="F1" s="154"/>
      <c r="G1" s="154"/>
    </row>
    <row r="2" spans="1:7" x14ac:dyDescent="0.3">
      <c r="A2" s="156" t="s">
        <v>298</v>
      </c>
      <c r="B2" s="156" t="s">
        <v>2</v>
      </c>
      <c r="C2" s="156" t="s">
        <v>299</v>
      </c>
      <c r="D2" s="156" t="s">
        <v>300</v>
      </c>
      <c r="E2" s="156" t="s">
        <v>301</v>
      </c>
      <c r="F2" s="156" t="s">
        <v>302</v>
      </c>
      <c r="G2" s="156" t="s">
        <v>303</v>
      </c>
    </row>
    <row r="3" spans="1:7" x14ac:dyDescent="0.3">
      <c r="A3" s="157" t="s">
        <v>304</v>
      </c>
      <c r="B3" s="158">
        <f>'AI Agents'!S6</f>
        <v>23</v>
      </c>
      <c r="C3" s="158">
        <f>'AI Agents'!S7</f>
        <v>6</v>
      </c>
      <c r="D3" s="158">
        <f>'AI Agents'!S8</f>
        <v>2</v>
      </c>
      <c r="E3" s="158">
        <f>'AI Agents'!S10</f>
        <v>31</v>
      </c>
      <c r="F3" s="159">
        <f>'AI Agents'!S9</f>
        <v>0.82488479262672798</v>
      </c>
      <c r="G3" s="160" t="str">
        <f t="shared" ref="G3:G8" si="0">IF(F3=1,"Complete",IF(F3&gt;=0.5,"On Track","At Risk"))</f>
        <v>On Track</v>
      </c>
    </row>
    <row r="4" spans="1:7" x14ac:dyDescent="0.3">
      <c r="A4" s="157" t="s">
        <v>383</v>
      </c>
      <c r="B4" s="158">
        <f>'SG Website Plan'!O5</f>
        <v>28</v>
      </c>
      <c r="C4" s="158">
        <f>'SG Website Plan'!O6</f>
        <v>2</v>
      </c>
      <c r="D4" s="158">
        <f>'SG Website Plan'!O7</f>
        <v>0</v>
      </c>
      <c r="E4" s="158">
        <f>'SG Website Plan'!O9</f>
        <v>30</v>
      </c>
      <c r="F4" s="159">
        <f>'SG Website Plan'!O8</f>
        <v>0.97333333333333327</v>
      </c>
      <c r="G4" s="160" t="str">
        <f t="shared" si="0"/>
        <v>On Track</v>
      </c>
    </row>
    <row r="5" spans="1:7" x14ac:dyDescent="0.3">
      <c r="A5" s="157" t="s">
        <v>329</v>
      </c>
      <c r="B5" s="158">
        <f>'Food Safety Program'!Q2</f>
        <v>49</v>
      </c>
      <c r="C5" s="158">
        <f>'Food Safety Program'!Q3</f>
        <v>13</v>
      </c>
      <c r="D5" s="158">
        <f>'Food Safety Program'!Q4</f>
        <v>0</v>
      </c>
      <c r="E5" s="158">
        <f>'Food Safety Program'!Q6</f>
        <v>62</v>
      </c>
      <c r="F5" s="159">
        <f>'Food Safety Program'!Q5</f>
        <v>0.88911290322580649</v>
      </c>
      <c r="G5" s="160" t="str">
        <f t="shared" si="0"/>
        <v>On Track</v>
      </c>
    </row>
    <row r="6" spans="1:7" x14ac:dyDescent="0.3">
      <c r="A6" s="157" t="s">
        <v>306</v>
      </c>
      <c r="B6" s="158">
        <f>'C-SAT Survey'!P2</f>
        <v>57</v>
      </c>
      <c r="C6" s="158">
        <f>'C-SAT Survey'!P3</f>
        <v>0</v>
      </c>
      <c r="D6" s="158">
        <f>'C-SAT Survey'!P4</f>
        <v>8</v>
      </c>
      <c r="E6" s="158">
        <f>'C-SAT Survey'!P6</f>
        <v>65</v>
      </c>
      <c r="F6" s="159">
        <f>'C-SAT Survey'!P5</f>
        <v>0.87692307692307692</v>
      </c>
      <c r="G6" s="160" t="str">
        <f t="shared" si="0"/>
        <v>On Track</v>
      </c>
    </row>
    <row r="7" spans="1:7" x14ac:dyDescent="0.3">
      <c r="A7" s="157" t="s">
        <v>382</v>
      </c>
      <c r="B7" s="158">
        <f>'GPM&amp;I'!P2</f>
        <v>0</v>
      </c>
      <c r="C7" s="158">
        <f>'GPM&amp;I'!P3</f>
        <v>77</v>
      </c>
      <c r="D7" s="158">
        <f>'GPM&amp;I'!P4</f>
        <v>42</v>
      </c>
      <c r="E7" s="158">
        <f>'GPM&amp;I'!P6</f>
        <v>119</v>
      </c>
      <c r="F7" s="159">
        <f>'GPM&amp;I'!P5</f>
        <v>0.43137254901960742</v>
      </c>
      <c r="G7" s="160" t="str">
        <f t="shared" si="0"/>
        <v>At Risk</v>
      </c>
    </row>
    <row r="8" spans="1:7" x14ac:dyDescent="0.3">
      <c r="A8" s="157" t="s">
        <v>385</v>
      </c>
      <c r="B8" s="158">
        <f>'Trio Academy(LMS)'!N2</f>
        <v>159</v>
      </c>
      <c r="C8" s="158">
        <f>'Trio Academy(LMS)'!N3</f>
        <v>2</v>
      </c>
      <c r="D8" s="158">
        <f>'Trio Academy(LMS)'!N4</f>
        <v>0</v>
      </c>
      <c r="E8" s="158">
        <f>'Trio Academy(LMS)'!N6</f>
        <v>161</v>
      </c>
      <c r="F8" s="159">
        <f>'Trio Academy(LMS)'!N5</f>
        <v>0.99378881987577639</v>
      </c>
      <c r="G8" s="160" t="str">
        <f t="shared" si="0"/>
        <v>On Track</v>
      </c>
    </row>
    <row r="9" spans="1:7" x14ac:dyDescent="0.3">
      <c r="A9" s="161" t="s">
        <v>307</v>
      </c>
      <c r="B9" s="162">
        <f>SUM(B3:B8)</f>
        <v>316</v>
      </c>
      <c r="C9" s="162">
        <f>SUM(C3:C8)</f>
        <v>100</v>
      </c>
      <c r="D9" s="162">
        <f>SUM(D3:D8)</f>
        <v>52</v>
      </c>
      <c r="E9" s="162">
        <f>SUM(E3:E8)</f>
        <v>468</v>
      </c>
      <c r="F9" s="163">
        <f>AVERAGE(F3:F8)</f>
        <v>0.83156924583405478</v>
      </c>
      <c r="G9" s="164"/>
    </row>
    <row r="10" spans="1:7" x14ac:dyDescent="0.3">
      <c r="A10" s="155" t="s">
        <v>13</v>
      </c>
    </row>
  </sheetData>
  <conditionalFormatting sqref="F3:F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{CD14A0F3-9435-43F1-85B7-EF977E099D25}</x14:id>
        </ext>
      </extLst>
    </cfRule>
  </conditionalFormatting>
  <conditionalFormatting sqref="G3:G8">
    <cfRule type="expression" priority="1"/>
    <cfRule type="containsText" dxfId="11" priority="2" operator="containsText" text="Complete">
      <formula>NOT(ISERROR(SEARCH("Complete",G3)))</formula>
    </cfRule>
    <cfRule type="containsText" dxfId="10" priority="3" operator="containsText" text="On Track">
      <formula>NOT(ISERROR(SEARCH("On Track",G3)))</formula>
    </cfRule>
    <cfRule type="containsText" dxfId="9" priority="4" operator="containsText" text="At Risk">
      <formula>NOT(ISERROR(SEARCH("At Risk",G3)))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14A0F3-9435-43F1-85B7-EF977E099D25}">
            <x14:dataBar minLength="0" maxLength="100" negativeBarColorSameAsPositive="1" axisPosition="none">
              <x14:cfvo type="min"/>
              <x14:cfvo type="max"/>
            </x14:dataBar>
          </x14:cfRule>
          <xm:sqref>F3:F8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DD63-351B-451D-83F1-9C547BB4A6A6}">
  <dimension ref="A1:U119"/>
  <sheetViews>
    <sheetView tabSelected="1" topLeftCell="I1" zoomScaleNormal="100" workbookViewId="0">
      <pane ySplit="17" topLeftCell="A27" activePane="bottomLeft" state="frozen"/>
      <selection pane="bottomLeft" activeCell="H23" sqref="H23"/>
    </sheetView>
  </sheetViews>
  <sheetFormatPr defaultRowHeight="15" x14ac:dyDescent="0.25"/>
  <cols>
    <col min="1" max="1" width="28.5703125" customWidth="1"/>
    <col min="2" max="2" width="53.28515625" customWidth="1"/>
    <col min="3" max="3" width="17.140625" customWidth="1"/>
    <col min="4" max="5" width="14.28515625" customWidth="1"/>
    <col min="6" max="6" width="11.42578125" customWidth="1"/>
    <col min="7" max="7" width="18.140625" customWidth="1"/>
    <col min="8" max="8" width="14.28515625" customWidth="1"/>
    <col min="9" max="11" width="15.28515625" customWidth="1"/>
    <col min="13" max="13" width="15.28515625" customWidth="1"/>
    <col min="14" max="14" width="10.42578125" customWidth="1"/>
    <col min="15" max="18" width="13.28515625" customWidth="1"/>
  </cols>
  <sheetData>
    <row r="1" spans="1:21" ht="18.75" x14ac:dyDescent="0.3">
      <c r="A1" s="127" t="s">
        <v>361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M1" s="126" t="s">
        <v>377</v>
      </c>
      <c r="N1" s="129"/>
      <c r="O1" s="129"/>
      <c r="P1" s="129"/>
      <c r="Q1" s="129"/>
      <c r="R1" s="129"/>
      <c r="S1" s="129"/>
      <c r="T1" s="129"/>
      <c r="U1" s="129"/>
    </row>
    <row r="2" spans="1:21" x14ac:dyDescent="0.25">
      <c r="M2" s="118" t="s">
        <v>342</v>
      </c>
      <c r="N2" s="118" t="s">
        <v>363</v>
      </c>
      <c r="O2" s="118" t="s">
        <v>378</v>
      </c>
      <c r="P2" s="118" t="s">
        <v>379</v>
      </c>
      <c r="Q2" s="118" t="s">
        <v>380</v>
      </c>
      <c r="R2" s="118" t="s">
        <v>369</v>
      </c>
    </row>
    <row r="3" spans="1:21" x14ac:dyDescent="0.25">
      <c r="A3" s="98" t="s">
        <v>362</v>
      </c>
      <c r="B3" s="99">
        <f ca="1">TODAY()</f>
        <v>46275</v>
      </c>
      <c r="D3" s="98" t="s">
        <v>363</v>
      </c>
      <c r="E3" s="100" t="str">
        <f ca="1">TEXT($B$3,"dddd")</f>
        <v>Thursday</v>
      </c>
      <c r="M3" s="119">
        <f ca="1">$B$3-6</f>
        <v>46269</v>
      </c>
      <c r="N3" s="111" t="str">
        <f t="shared" ref="N3:N15" ca="1" si="0">TEXT($M3,"ddd")</f>
        <v>Fri</v>
      </c>
      <c r="O3" s="104">
        <f ca="1">COUNTIFS('AI Agents'!$D$5:$D$36,$M3,'AI Agents'!$B$5:$B$36,"&lt;&gt;")+COUNTIFS('SG Website Plan'!$D$4:$D$41,$M3,'SG Website Plan'!$B$4:$B$41,"&lt;&gt;")+COUNTIFS('Food Safety Program'!$D$4:$D$69,$M3,'Food Safety Program'!$B$4:$B$69,"&lt;&gt;")+COUNTIFS('C-SAT Survey'!$D$4:$D$75,$M3,'C-SAT Survey'!$B$4:$B$75,"&lt;&gt;")+COUNTIFS('GPM&amp;I'!$E$4:$E$115,$M3,'GPM&amp;I'!$C$4:$C$115,"&lt;&gt;")+COUNTIFS('Trio Academy(LMS)'!$D$4:$D$164,$M3,'Trio Academy(LMS)'!$B$4:$B$164,"&lt;&gt;")</f>
        <v>0</v>
      </c>
      <c r="P3" s="104">
        <f ca="1">COUNTIFS('AI Agents'!$E$5:$E$36,$M3,'AI Agents'!$B$5:$B$36,"&lt;&gt;")+COUNTIFS('SG Website Plan'!$E$4:$E$41,$M3,'SG Website Plan'!$B$4:$B$41,"&lt;&gt;")+COUNTIFS('Food Safety Program'!$E$4:$E$69,$M3,'Food Safety Program'!$B$4:$B$69,"&lt;&gt;")+COUNTIFS('C-SAT Survey'!$E$4:$E$75,$M3,'C-SAT Survey'!$B$4:$B$75,"&lt;&gt;")+COUNTIFS('GPM&amp;I'!$F$4:$F$115,$M3,'GPM&amp;I'!$C$4:$C$115,"&lt;&gt;")+COUNTIFS('Trio Academy(LMS)'!$E$4:$E$164,$M3,'Trio Academy(LMS)'!$B$4:$B$164,"&lt;&gt;")</f>
        <v>0</v>
      </c>
      <c r="Q3" s="104">
        <f ca="1">COUNTIFS('AI Agents'!$D$5:$D$36,"&gt;0",'AI Agents'!$D$5:$D$36,"&lt;="&amp;$M3,'AI Agents'!$E$5:$E$36,"&gt;="&amp;$M3,'AI Agents'!$B$5:$B$36,"&lt;&gt;")+COUNTIFS('SG Website Plan'!$D$4:$D$41,"&gt;0",'SG Website Plan'!$D$4:$D$41,"&lt;="&amp;$M3,'SG Website Plan'!$E$4:$E$41,"&gt;="&amp;$M3,'SG Website Plan'!$B$4:$B$41,"&lt;&gt;")+COUNTIFS('Food Safety Program'!$D$4:$D$69,"&gt;0",'Food Safety Program'!$D$4:$D$69,"&lt;="&amp;$M3,'Food Safety Program'!$E$4:$E$69,"&gt;="&amp;$M3,'Food Safety Program'!$B$4:$B$69,"&lt;&gt;")+COUNTIFS('C-SAT Survey'!$D$4:$D$75,"&gt;0",'C-SAT Survey'!$D$4:$D$75,"&lt;="&amp;$M3,'C-SAT Survey'!$E$4:$E$75,"&gt;="&amp;$M3,'C-SAT Survey'!$B$4:$B$75,"&lt;&gt;")+COUNTIFS('GPM&amp;I'!$E$4:$E$115,"&gt;0",'GPM&amp;I'!$E$4:$E$115,"&lt;="&amp;$M3,'GPM&amp;I'!$F$4:$F$115,"&gt;="&amp;$M3,'GPM&amp;I'!$C$4:$C$115,"&lt;&gt;")+COUNTIFS('Trio Academy(LMS)'!$D$4:$D$164,"&gt;0",'Trio Academy(LMS)'!$D$4:$D$164,"&lt;="&amp;$M3,'Trio Academy(LMS)'!$E$4:$E$164,"&gt;="&amp;$M3,'Trio Academy(LMS)'!$B$4:$B$164,"&lt;&gt;")</f>
        <v>58</v>
      </c>
      <c r="R3" s="104">
        <f ca="1">COUNTIFS('AI Agents'!$E$5:$E$36,"&lt;"&amp;$M3,'AI Agents'!$E$5:$E$36,"&gt;0",'AI Agents'!$N$5:$N$36,"&lt;1")+COUNTIFS('SG Website Plan'!$E$4:$E$41,"&lt;"&amp;$M3,'SG Website Plan'!$E$4:$E$41,"&gt;0",'SG Website Plan'!$L$4:$L$41,"&lt;1")+COUNTIFS('Food Safety Program'!$E$4:$E$69,"&lt;"&amp;$M3,'Food Safety Program'!$E$4:$E$69,"&gt;0",'Food Safety Program'!$O$4:$O$69,"&lt;1")+COUNTIFS('C-SAT Survey'!$E$4:$E$75,"&lt;"&amp;$M3,'C-SAT Survey'!$E$4:$E$75,"&gt;0",'C-SAT Survey'!$M$4:$M$75,"&lt;1")+COUNTIFS('GPM&amp;I'!$F$4:$F$115,"&lt;"&amp;$M3,'GPM&amp;I'!$F$4:$F$115,"&gt;0",'GPM&amp;I'!$M$4:$M$115,"&lt;1")+COUNTIFS('Trio Academy(LMS)'!$E$4:$E$164,"&lt;"&amp;$M3,'Trio Academy(LMS)'!$E$4:$E$164,"&gt;0",'Trio Academy(LMS)'!$L$4:$L$164,"&lt;1")</f>
        <v>20</v>
      </c>
    </row>
    <row r="4" spans="1:21" x14ac:dyDescent="0.25">
      <c r="A4" s="98" t="s">
        <v>364</v>
      </c>
      <c r="B4" s="101">
        <f>'Projects Tracker'!F9</f>
        <v>0.83156924583405478</v>
      </c>
      <c r="D4" s="98" t="s">
        <v>301</v>
      </c>
      <c r="E4" s="102">
        <f>'Projects Tracker'!E9</f>
        <v>468</v>
      </c>
      <c r="M4" s="119">
        <f ca="1">M3+1</f>
        <v>46270</v>
      </c>
      <c r="N4" s="111" t="str">
        <f t="shared" ca="1" si="0"/>
        <v>Sat</v>
      </c>
      <c r="O4" s="104">
        <f ca="1">COUNTIFS('AI Agents'!$D$5:$D$36,$M4,'AI Agents'!$B$5:$B$36,"&lt;&gt;")+COUNTIFS('SG Website Plan'!$D$4:$D$41,$M4,'SG Website Plan'!$B$4:$B$41,"&lt;&gt;")+COUNTIFS('Food Safety Program'!$D$4:$D$69,$M4,'Food Safety Program'!$B$4:$B$69,"&lt;&gt;")+COUNTIFS('C-SAT Survey'!$D$4:$D$75,$M4,'C-SAT Survey'!$B$4:$B$75,"&lt;&gt;")+COUNTIFS('GPM&amp;I'!$E$4:$E$115,$M4,'GPM&amp;I'!$C$4:$C$115,"&lt;&gt;")+COUNTIFS('Trio Academy(LMS)'!$D$4:$D$164,$M4,'Trio Academy(LMS)'!$B$4:$B$164,"&lt;&gt;")</f>
        <v>0</v>
      </c>
      <c r="P4" s="104">
        <f ca="1">COUNTIFS('AI Agents'!$E$5:$E$36,$M4,'AI Agents'!$B$5:$B$36,"&lt;&gt;")+COUNTIFS('SG Website Plan'!$E$4:$E$41,$M4,'SG Website Plan'!$B$4:$B$41,"&lt;&gt;")+COUNTIFS('Food Safety Program'!$E$4:$E$69,$M4,'Food Safety Program'!$B$4:$B$69,"&lt;&gt;")+COUNTIFS('C-SAT Survey'!$E$4:$E$75,$M4,'C-SAT Survey'!$B$4:$B$75,"&lt;&gt;")+COUNTIFS('GPM&amp;I'!$F$4:$F$115,$M4,'GPM&amp;I'!$C$4:$C$115,"&lt;&gt;")+COUNTIFS('Trio Academy(LMS)'!$E$4:$E$164,$M4,'Trio Academy(LMS)'!$B$4:$B$164,"&lt;&gt;")</f>
        <v>16</v>
      </c>
      <c r="Q4" s="104">
        <f ca="1">COUNTIFS('AI Agents'!$D$5:$D$36,"&gt;0",'AI Agents'!$D$5:$D$36,"&lt;="&amp;$M4,'AI Agents'!$E$5:$E$36,"&gt;="&amp;$M4,'AI Agents'!$B$5:$B$36,"&lt;&gt;")+COUNTIFS('SG Website Plan'!$D$4:$D$41,"&gt;0",'SG Website Plan'!$D$4:$D$41,"&lt;="&amp;$M4,'SG Website Plan'!$E$4:$E$41,"&gt;="&amp;$M4,'SG Website Plan'!$B$4:$B$41,"&lt;&gt;")+COUNTIFS('Food Safety Program'!$D$4:$D$69,"&gt;0",'Food Safety Program'!$D$4:$D$69,"&lt;="&amp;$M4,'Food Safety Program'!$E$4:$E$69,"&gt;="&amp;$M4,'Food Safety Program'!$B$4:$B$69,"&lt;&gt;")+COUNTIFS('C-SAT Survey'!$D$4:$D$75,"&gt;0",'C-SAT Survey'!$D$4:$D$75,"&lt;="&amp;$M4,'C-SAT Survey'!$E$4:$E$75,"&gt;="&amp;$M4,'C-SAT Survey'!$B$4:$B$75,"&lt;&gt;")+COUNTIFS('GPM&amp;I'!$E$4:$E$115,"&gt;0",'GPM&amp;I'!$E$4:$E$115,"&lt;="&amp;$M4,'GPM&amp;I'!$F$4:$F$115,"&gt;="&amp;$M4,'GPM&amp;I'!$C$4:$C$115,"&lt;&gt;")+COUNTIFS('Trio Academy(LMS)'!$D$4:$D$164,"&gt;0",'Trio Academy(LMS)'!$D$4:$D$164,"&lt;="&amp;$M4,'Trio Academy(LMS)'!$E$4:$E$164,"&gt;="&amp;$M4,'Trio Academy(LMS)'!$B$4:$B$164,"&lt;&gt;")</f>
        <v>58</v>
      </c>
      <c r="R4" s="104">
        <f ca="1">COUNTIFS('AI Agents'!$E$5:$E$36,"&lt;"&amp;$M4,'AI Agents'!$E$5:$E$36,"&gt;0",'AI Agents'!$N$5:$N$36,"&lt;1")+COUNTIFS('SG Website Plan'!$E$4:$E$41,"&lt;"&amp;$M4,'SG Website Plan'!$E$4:$E$41,"&gt;0",'SG Website Plan'!$L$4:$L$41,"&lt;1")+COUNTIFS('Food Safety Program'!$E$4:$E$69,"&lt;"&amp;$M4,'Food Safety Program'!$E$4:$E$69,"&gt;0",'Food Safety Program'!$O$4:$O$69,"&lt;1")+COUNTIFS('C-SAT Survey'!$E$4:$E$75,"&lt;"&amp;$M4,'C-SAT Survey'!$E$4:$E$75,"&gt;0",'C-SAT Survey'!$M$4:$M$75,"&lt;1")+COUNTIFS('GPM&amp;I'!$F$4:$F$115,"&lt;"&amp;$M4,'GPM&amp;I'!$F$4:$F$115,"&gt;0",'GPM&amp;I'!$M$4:$M$115,"&lt;1")+COUNTIFS('Trio Academy(LMS)'!$E$4:$E$164,"&lt;"&amp;$M4,'Trio Academy(LMS)'!$E$4:$E$164,"&gt;0",'Trio Academy(LMS)'!$L$4:$L$164,"&lt;1")</f>
        <v>20</v>
      </c>
    </row>
    <row r="5" spans="1:21" x14ac:dyDescent="0.25">
      <c r="M5" s="119">
        <f ca="1">M4+1</f>
        <v>46271</v>
      </c>
      <c r="N5" s="111" t="str">
        <f t="shared" ca="1" si="0"/>
        <v>Sun</v>
      </c>
      <c r="O5" s="104">
        <f ca="1">COUNTIFS('AI Agents'!$D$5:$D$36,$M5,'AI Agents'!$B$5:$B$36,"&lt;&gt;")+COUNTIFS('SG Website Plan'!$D$4:$D$41,$M5,'SG Website Plan'!$B$4:$B$41,"&lt;&gt;")+COUNTIFS('Food Safety Program'!$D$4:$D$69,$M5,'Food Safety Program'!$B$4:$B$69,"&lt;&gt;")+COUNTIFS('C-SAT Survey'!$D$4:$D$75,$M5,'C-SAT Survey'!$B$4:$B$75,"&lt;&gt;")+COUNTIFS('GPM&amp;I'!$E$4:$E$115,$M5,'GPM&amp;I'!$C$4:$C$115,"&lt;&gt;")+COUNTIFS('Trio Academy(LMS)'!$D$4:$D$164,$M5,'Trio Academy(LMS)'!$B$4:$B$164,"&lt;&gt;")</f>
        <v>6</v>
      </c>
      <c r="P5" s="104">
        <f ca="1">COUNTIFS('AI Agents'!$E$5:$E$36,$M5,'AI Agents'!$B$5:$B$36,"&lt;&gt;")+COUNTIFS('SG Website Plan'!$E$4:$E$41,$M5,'SG Website Plan'!$B$4:$B$41,"&lt;&gt;")+COUNTIFS('Food Safety Program'!$E$4:$E$69,$M5,'Food Safety Program'!$B$4:$B$69,"&lt;&gt;")+COUNTIFS('C-SAT Survey'!$E$4:$E$75,$M5,'C-SAT Survey'!$B$4:$B$75,"&lt;&gt;")+COUNTIFS('GPM&amp;I'!$F$4:$F$115,$M5,'GPM&amp;I'!$C$4:$C$115,"&lt;&gt;")+COUNTIFS('Trio Academy(LMS)'!$E$4:$E$164,$M5,'Trio Academy(LMS)'!$B$4:$B$164,"&lt;&gt;")</f>
        <v>2</v>
      </c>
      <c r="Q5" s="104">
        <f ca="1">COUNTIFS('AI Agents'!$D$5:$D$36,"&gt;0",'AI Agents'!$D$5:$D$36,"&lt;="&amp;$M5,'AI Agents'!$E$5:$E$36,"&gt;="&amp;$M5,'AI Agents'!$B$5:$B$36,"&lt;&gt;")+COUNTIFS('SG Website Plan'!$D$4:$D$41,"&gt;0",'SG Website Plan'!$D$4:$D$41,"&lt;="&amp;$M5,'SG Website Plan'!$E$4:$E$41,"&gt;="&amp;$M5,'SG Website Plan'!$B$4:$B$41,"&lt;&gt;")+COUNTIFS('Food Safety Program'!$D$4:$D$69,"&gt;0",'Food Safety Program'!$D$4:$D$69,"&lt;="&amp;$M5,'Food Safety Program'!$E$4:$E$69,"&gt;="&amp;$M5,'Food Safety Program'!$B$4:$B$69,"&lt;&gt;")+COUNTIFS('C-SAT Survey'!$D$4:$D$75,"&gt;0",'C-SAT Survey'!$D$4:$D$75,"&lt;="&amp;$M5,'C-SAT Survey'!$E$4:$E$75,"&gt;="&amp;$M5,'C-SAT Survey'!$B$4:$B$75,"&lt;&gt;")+COUNTIFS('GPM&amp;I'!$E$4:$E$115,"&gt;0",'GPM&amp;I'!$E$4:$E$115,"&lt;="&amp;$M5,'GPM&amp;I'!$F$4:$F$115,"&gt;="&amp;$M5,'GPM&amp;I'!$C$4:$C$115,"&lt;&gt;")+COUNTIFS('Trio Academy(LMS)'!$D$4:$D$164,"&gt;0",'Trio Academy(LMS)'!$D$4:$D$164,"&lt;="&amp;$M5,'Trio Academy(LMS)'!$E$4:$E$164,"&gt;="&amp;$M5,'Trio Academy(LMS)'!$B$4:$B$164,"&lt;&gt;")</f>
        <v>48</v>
      </c>
      <c r="R5" s="104">
        <f ca="1">COUNTIFS('AI Agents'!$E$5:$E$36,"&lt;"&amp;$M5,'AI Agents'!$E$5:$E$36,"&gt;0",'AI Agents'!$N$5:$N$36,"&lt;1")+COUNTIFS('SG Website Plan'!$E$4:$E$41,"&lt;"&amp;$M5,'SG Website Plan'!$E$4:$E$41,"&gt;0",'SG Website Plan'!$L$4:$L$41,"&lt;1")+COUNTIFS('Food Safety Program'!$E$4:$E$69,"&lt;"&amp;$M5,'Food Safety Program'!$E$4:$E$69,"&gt;0",'Food Safety Program'!$O$4:$O$69,"&lt;1")+COUNTIFS('C-SAT Survey'!$E$4:$E$75,"&lt;"&amp;$M5,'C-SAT Survey'!$E$4:$E$75,"&gt;0",'C-SAT Survey'!$M$4:$M$75,"&lt;1")+COUNTIFS('GPM&amp;I'!$F$4:$F$115,"&lt;"&amp;$M5,'GPM&amp;I'!$F$4:$F$115,"&gt;0",'GPM&amp;I'!$M$4:$M$115,"&lt;1")+COUNTIFS('Trio Academy(LMS)'!$E$4:$E$164,"&lt;"&amp;$M5,'Trio Academy(LMS)'!$E$4:$E$164,"&gt;0",'Trio Academy(LMS)'!$L$4:$L$164,"&lt;1")</f>
        <v>27</v>
      </c>
    </row>
    <row r="6" spans="1:21" x14ac:dyDescent="0.25">
      <c r="A6" s="126" t="s">
        <v>365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M6" s="119">
        <f ca="1">M5+1</f>
        <v>46272</v>
      </c>
      <c r="N6" s="111" t="str">
        <f t="shared" ca="1" si="0"/>
        <v>Mon</v>
      </c>
      <c r="O6" s="104">
        <f ca="1">COUNTIFS('AI Agents'!$D$5:$D$36,$M6,'AI Agents'!$B$5:$B$36,"&lt;&gt;")+COUNTIFS('SG Website Plan'!$D$4:$D$41,$M6,'SG Website Plan'!$B$4:$B$41,"&lt;&gt;")+COUNTIFS('Food Safety Program'!$D$4:$D$69,$M6,'Food Safety Program'!$B$4:$B$69,"&lt;&gt;")+COUNTIFS('C-SAT Survey'!$D$4:$D$75,$M6,'C-SAT Survey'!$B$4:$B$75,"&lt;&gt;")+COUNTIFS('GPM&amp;I'!$E$4:$E$115,$M6,'GPM&amp;I'!$C$4:$C$115,"&lt;&gt;")+COUNTIFS('Trio Academy(LMS)'!$D$4:$D$164,$M6,'Trio Academy(LMS)'!$B$4:$B$164,"&lt;&gt;")</f>
        <v>3</v>
      </c>
      <c r="P6" s="104">
        <f ca="1">COUNTIFS('AI Agents'!$E$5:$E$36,$M6,'AI Agents'!$B$5:$B$36,"&lt;&gt;")+COUNTIFS('SG Website Plan'!$E$4:$E$41,$M6,'SG Website Plan'!$B$4:$B$41,"&lt;&gt;")+COUNTIFS('Food Safety Program'!$E$4:$E$69,$M6,'Food Safety Program'!$B$4:$B$69,"&lt;&gt;")+COUNTIFS('C-SAT Survey'!$E$4:$E$75,$M6,'C-SAT Survey'!$B$4:$B$75,"&lt;&gt;")+COUNTIFS('GPM&amp;I'!$F$4:$F$115,$M6,'GPM&amp;I'!$C$4:$C$115,"&lt;&gt;")+COUNTIFS('Trio Academy(LMS)'!$E$4:$E$164,$M6,'Trio Academy(LMS)'!$B$4:$B$164,"&lt;&gt;")</f>
        <v>6</v>
      </c>
      <c r="Q6" s="104">
        <f ca="1">COUNTIFS('AI Agents'!$D$5:$D$36,"&gt;0",'AI Agents'!$D$5:$D$36,"&lt;="&amp;$M6,'AI Agents'!$E$5:$E$36,"&gt;="&amp;$M6,'AI Agents'!$B$5:$B$36,"&lt;&gt;")+COUNTIFS('SG Website Plan'!$D$4:$D$41,"&gt;0",'SG Website Plan'!$D$4:$D$41,"&lt;="&amp;$M6,'SG Website Plan'!$E$4:$E$41,"&gt;="&amp;$M6,'SG Website Plan'!$B$4:$B$41,"&lt;&gt;")+COUNTIFS('Food Safety Program'!$D$4:$D$69,"&gt;0",'Food Safety Program'!$D$4:$D$69,"&lt;="&amp;$M6,'Food Safety Program'!$E$4:$E$69,"&gt;="&amp;$M6,'Food Safety Program'!$B$4:$B$69,"&lt;&gt;")+COUNTIFS('C-SAT Survey'!$D$4:$D$75,"&gt;0",'C-SAT Survey'!$D$4:$D$75,"&lt;="&amp;$M6,'C-SAT Survey'!$E$4:$E$75,"&gt;="&amp;$M6,'C-SAT Survey'!$B$4:$B$75,"&lt;&gt;")+COUNTIFS('GPM&amp;I'!$E$4:$E$115,"&gt;0",'GPM&amp;I'!$E$4:$E$115,"&lt;="&amp;$M6,'GPM&amp;I'!$F$4:$F$115,"&gt;="&amp;$M6,'GPM&amp;I'!$C$4:$C$115,"&lt;&gt;")+COUNTIFS('Trio Academy(LMS)'!$D$4:$D$164,"&gt;0",'Trio Academy(LMS)'!$D$4:$D$164,"&lt;="&amp;$M6,'Trio Academy(LMS)'!$E$4:$E$164,"&gt;="&amp;$M6,'Trio Academy(LMS)'!$B$4:$B$164,"&lt;&gt;")</f>
        <v>49</v>
      </c>
      <c r="R6" s="104">
        <f ca="1">COUNTIFS('AI Agents'!$E$5:$E$36,"&lt;"&amp;$M6,'AI Agents'!$E$5:$E$36,"&gt;0",'AI Agents'!$N$5:$N$36,"&lt;1")+COUNTIFS('SG Website Plan'!$E$4:$E$41,"&lt;"&amp;$M6,'SG Website Plan'!$E$4:$E$41,"&gt;0",'SG Website Plan'!$L$4:$L$41,"&lt;1")+COUNTIFS('Food Safety Program'!$E$4:$E$69,"&lt;"&amp;$M6,'Food Safety Program'!$E$4:$E$69,"&gt;0",'Food Safety Program'!$O$4:$O$69,"&lt;1")+COUNTIFS('C-SAT Survey'!$E$4:$E$75,"&lt;"&amp;$M6,'C-SAT Survey'!$E$4:$E$75,"&gt;0",'C-SAT Survey'!$M$4:$M$75,"&lt;1")+COUNTIFS('GPM&amp;I'!$F$4:$F$115,"&lt;"&amp;$M6,'GPM&amp;I'!$F$4:$F$115,"&gt;0",'GPM&amp;I'!$M$4:$M$115,"&lt;1")+COUNTIFS('Trio Academy(LMS)'!$E$4:$E$164,"&lt;"&amp;$M6,'Trio Academy(LMS)'!$E$4:$E$164,"&gt;0",'Trio Academy(LMS)'!$L$4:$L$164,"&lt;1")</f>
        <v>29</v>
      </c>
    </row>
    <row r="7" spans="1:21" x14ac:dyDescent="0.25">
      <c r="A7" s="106" t="s">
        <v>298</v>
      </c>
      <c r="B7" s="106" t="s">
        <v>366</v>
      </c>
      <c r="C7" s="106" t="s">
        <v>367</v>
      </c>
      <c r="D7" s="106" t="s">
        <v>368</v>
      </c>
      <c r="E7" s="106" t="s">
        <v>369</v>
      </c>
      <c r="F7" s="106" t="s">
        <v>2</v>
      </c>
      <c r="G7" s="106" t="s">
        <v>343</v>
      </c>
      <c r="H7" s="106" t="s">
        <v>370</v>
      </c>
      <c r="I7" s="106" t="s">
        <v>301</v>
      </c>
      <c r="J7" s="106" t="s">
        <v>371</v>
      </c>
      <c r="K7" s="106" t="s">
        <v>303</v>
      </c>
      <c r="M7" s="119">
        <f ca="1">M6+1</f>
        <v>46273</v>
      </c>
      <c r="N7" s="111" t="str">
        <f t="shared" ca="1" si="0"/>
        <v>Tue</v>
      </c>
      <c r="O7" s="104">
        <f ca="1">COUNTIFS('AI Agents'!$D$5:$D$36,$M7,'AI Agents'!$B$5:$B$36,"&lt;&gt;")+COUNTIFS('SG Website Plan'!$D$4:$D$41,$M7,'SG Website Plan'!$B$4:$B$41,"&lt;&gt;")+COUNTIFS('Food Safety Program'!$D$4:$D$69,$M7,'Food Safety Program'!$B$4:$B$69,"&lt;&gt;")+COUNTIFS('C-SAT Survey'!$D$4:$D$75,$M7,'C-SAT Survey'!$B$4:$B$75,"&lt;&gt;")+COUNTIFS('GPM&amp;I'!$E$4:$E$115,$M7,'GPM&amp;I'!$C$4:$C$115,"&lt;&gt;")+COUNTIFS('Trio Academy(LMS)'!$D$4:$D$164,$M7,'Trio Academy(LMS)'!$B$4:$B$164,"&lt;&gt;")</f>
        <v>2</v>
      </c>
      <c r="P7" s="104">
        <f ca="1">COUNTIFS('AI Agents'!$E$5:$E$36,$M7,'AI Agents'!$B$5:$B$36,"&lt;&gt;")+COUNTIFS('SG Website Plan'!$E$4:$E$41,$M7,'SG Website Plan'!$B$4:$B$41,"&lt;&gt;")+COUNTIFS('Food Safety Program'!$E$4:$E$69,$M7,'Food Safety Program'!$B$4:$B$69,"&lt;&gt;")+COUNTIFS('C-SAT Survey'!$E$4:$E$75,$M7,'C-SAT Survey'!$B$4:$B$75,"&lt;&gt;")+COUNTIFS('GPM&amp;I'!$F$4:$F$115,$M7,'GPM&amp;I'!$C$4:$C$115,"&lt;&gt;")+COUNTIFS('Trio Academy(LMS)'!$E$4:$E$164,$M7,'Trio Academy(LMS)'!$B$4:$B$164,"&lt;&gt;")</f>
        <v>2</v>
      </c>
      <c r="Q7" s="104">
        <f ca="1">COUNTIFS('AI Agents'!$D$5:$D$36,"&gt;0",'AI Agents'!$D$5:$D$36,"&lt;="&amp;$M7,'AI Agents'!$E$5:$E$36,"&gt;="&amp;$M7,'AI Agents'!$B$5:$B$36,"&lt;&gt;")+COUNTIFS('SG Website Plan'!$D$4:$D$41,"&gt;0",'SG Website Plan'!$D$4:$D$41,"&lt;="&amp;$M7,'SG Website Plan'!$E$4:$E$41,"&gt;="&amp;$M7,'SG Website Plan'!$B$4:$B$41,"&lt;&gt;")+COUNTIFS('Food Safety Program'!$D$4:$D$69,"&gt;0",'Food Safety Program'!$D$4:$D$69,"&lt;="&amp;$M7,'Food Safety Program'!$E$4:$E$69,"&gt;="&amp;$M7,'Food Safety Program'!$B$4:$B$69,"&lt;&gt;")+COUNTIFS('C-SAT Survey'!$D$4:$D$75,"&gt;0",'C-SAT Survey'!$D$4:$D$75,"&lt;="&amp;$M7,'C-SAT Survey'!$E$4:$E$75,"&gt;="&amp;$M7,'C-SAT Survey'!$B$4:$B$75,"&lt;&gt;")+COUNTIFS('GPM&amp;I'!$E$4:$E$115,"&gt;0",'GPM&amp;I'!$E$4:$E$115,"&lt;="&amp;$M7,'GPM&amp;I'!$F$4:$F$115,"&gt;="&amp;$M7,'GPM&amp;I'!$C$4:$C$115,"&lt;&gt;")+COUNTIFS('Trio Academy(LMS)'!$D$4:$D$164,"&gt;0",'Trio Academy(LMS)'!$D$4:$D$164,"&lt;="&amp;$M7,'Trio Academy(LMS)'!$E$4:$E$164,"&gt;="&amp;$M7,'Trio Academy(LMS)'!$B$4:$B$164,"&lt;&gt;")</f>
        <v>45</v>
      </c>
      <c r="R7" s="104">
        <f ca="1">COUNTIFS('AI Agents'!$E$5:$E$36,"&lt;"&amp;$M7,'AI Agents'!$E$5:$E$36,"&gt;0",'AI Agents'!$N$5:$N$36,"&lt;1")+COUNTIFS('SG Website Plan'!$E$4:$E$41,"&lt;"&amp;$M7,'SG Website Plan'!$E$4:$E$41,"&gt;0",'SG Website Plan'!$L$4:$L$41,"&lt;1")+COUNTIFS('Food Safety Program'!$E$4:$E$69,"&lt;"&amp;$M7,'Food Safety Program'!$E$4:$E$69,"&gt;0",'Food Safety Program'!$O$4:$O$69,"&lt;1")+COUNTIFS('C-SAT Survey'!$E$4:$E$75,"&lt;"&amp;$M7,'C-SAT Survey'!$E$4:$E$75,"&gt;0",'C-SAT Survey'!$M$4:$M$75,"&lt;1")+COUNTIFS('GPM&amp;I'!$F$4:$F$115,"&lt;"&amp;$M7,'GPM&amp;I'!$F$4:$F$115,"&gt;0",'GPM&amp;I'!$M$4:$M$115,"&lt;1")+COUNTIFS('Trio Academy(LMS)'!$E$4:$E$164,"&lt;"&amp;$M7,'Trio Academy(LMS)'!$E$4:$E$164,"&gt;0",'Trio Academy(LMS)'!$L$4:$L$164,"&lt;1")</f>
        <v>31</v>
      </c>
    </row>
    <row r="8" spans="1:21" x14ac:dyDescent="0.25">
      <c r="A8" s="89" t="s">
        <v>304</v>
      </c>
      <c r="B8" s="104">
        <f ca="1">COUNTIFS('AI Agents'!$D$5:$D$36,$B$3,'AI Agents'!$B$5:$B$36,"&lt;&gt;")</f>
        <v>0</v>
      </c>
      <c r="C8" s="104">
        <f ca="1">COUNTIFS('AI Agents'!$E$5:$E$36,$B$3,'AI Agents'!$B$5:$B$36,"&lt;&gt;")</f>
        <v>0</v>
      </c>
      <c r="D8" s="104">
        <f ca="1">COUNTIFS('AI Agents'!$D$5:$D$36,"&gt;0",'AI Agents'!$D$5:$D$36,"&lt;="&amp;$B$3,'AI Agents'!$E$5:$E$36,"&gt;="&amp;$B$3,'AI Agents'!$B$5:$B$36,"&lt;&gt;")</f>
        <v>0</v>
      </c>
      <c r="E8" s="104">
        <f ca="1">COUNTIFS('AI Agents'!$E$5:$E$36,"&lt;"&amp;$B$3,'AI Agents'!$E$5:$E$36,"&gt;0",'AI Agents'!$N$5:$N$36,"&lt;1")</f>
        <v>8</v>
      </c>
      <c r="F8" s="104">
        <f>COUNTIFS('AI Agents'!$N$5:$N$36,1)</f>
        <v>23</v>
      </c>
      <c r="G8" s="104">
        <f>COUNTIFS('AI Agents'!$N$5:$N$36,"&gt;0",'AI Agents'!$N$5:$N$36,"&lt;1")</f>
        <v>6</v>
      </c>
      <c r="H8" s="104">
        <f>COUNTIFS('AI Agents'!$N$5:$N$36,0)</f>
        <v>2</v>
      </c>
      <c r="I8" s="104">
        <f>COUNT('AI Agents'!$N$5:$N$36)</f>
        <v>31</v>
      </c>
      <c r="J8" s="105">
        <f>IFERROR(AVERAGE('AI Agents'!$N$5:$N$36),0)</f>
        <v>0.82488479262672798</v>
      </c>
      <c r="K8" s="111" t="str">
        <f t="shared" ref="K8:K13" si="1">IF(J8=1,"Complete",IF(J8&gt;=0.5,"On Track",IF(J8&gt;0,"At Risk","Not Started")))</f>
        <v>On Track</v>
      </c>
      <c r="M8" s="119" t="e">
        <f>#REF!+1</f>
        <v>#REF!</v>
      </c>
      <c r="N8" s="111" t="e">
        <f t="shared" si="0"/>
        <v>#REF!</v>
      </c>
      <c r="O8" s="104">
        <f>COUNTIFS('AI Agents'!$D$5:$D$36,$M8,'AI Agents'!$B$5:$B$36,"&lt;&gt;")+COUNTIFS('SG Website Plan'!$D$4:$D$41,$M8,'SG Website Plan'!$B$4:$B$41,"&lt;&gt;")+COUNTIFS('Food Safety Program'!$D$4:$D$69,$M8,'Food Safety Program'!$B$4:$B$69,"&lt;&gt;")+COUNTIFS('C-SAT Survey'!$D$4:$D$75,$M8,'C-SAT Survey'!$B$4:$B$75,"&lt;&gt;")+COUNTIFS('GPM&amp;I'!$E$4:$E$115,$M8,'GPM&amp;I'!$C$4:$C$115,"&lt;&gt;")+COUNTIFS('Trio Academy(LMS)'!$D$4:$D$164,$M8,'Trio Academy(LMS)'!$B$4:$B$164,"&lt;&gt;")</f>
        <v>0</v>
      </c>
      <c r="P8" s="104">
        <f>COUNTIFS('AI Agents'!$E$5:$E$36,$M8,'AI Agents'!$B$5:$B$36,"&lt;&gt;")+COUNTIFS('SG Website Plan'!$E$4:$E$41,$M8,'SG Website Plan'!$B$4:$B$41,"&lt;&gt;")+COUNTIFS('Food Safety Program'!$E$4:$E$69,$M8,'Food Safety Program'!$B$4:$B$69,"&lt;&gt;")+COUNTIFS('C-SAT Survey'!$E$4:$E$75,$M8,'C-SAT Survey'!$B$4:$B$75,"&lt;&gt;")+COUNTIFS('GPM&amp;I'!$F$4:$F$115,$M8,'GPM&amp;I'!$C$4:$C$115,"&lt;&gt;")+COUNTIFS('Trio Academy(LMS)'!$E$4:$E$164,$M8,'Trio Academy(LMS)'!$B$4:$B$164,"&lt;&gt;")</f>
        <v>0</v>
      </c>
      <c r="Q8" s="104">
        <f>COUNTIFS('AI Agents'!$D$5:$D$36,"&gt;0",'AI Agents'!$D$5:$D$36,"&lt;="&amp;$M8,'AI Agents'!$E$5:$E$36,"&gt;="&amp;$M8,'AI Agents'!$B$5:$B$36,"&lt;&gt;")+COUNTIFS('SG Website Plan'!$D$4:$D$41,"&gt;0",'SG Website Plan'!$D$4:$D$41,"&lt;="&amp;$M8,'SG Website Plan'!$E$4:$E$41,"&gt;="&amp;$M8,'SG Website Plan'!$B$4:$B$41,"&lt;&gt;")+COUNTIFS('Food Safety Program'!$D$4:$D$69,"&gt;0",'Food Safety Program'!$D$4:$D$69,"&lt;="&amp;$M8,'Food Safety Program'!$E$4:$E$69,"&gt;="&amp;$M8,'Food Safety Program'!$B$4:$B$69,"&lt;&gt;")+COUNTIFS('C-SAT Survey'!$D$4:$D$75,"&gt;0",'C-SAT Survey'!$D$4:$D$75,"&lt;="&amp;$M8,'C-SAT Survey'!$E$4:$E$75,"&gt;="&amp;$M8,'C-SAT Survey'!$B$4:$B$75,"&lt;&gt;")+COUNTIFS('GPM&amp;I'!$E$4:$E$115,"&gt;0",'GPM&amp;I'!$E$4:$E$115,"&lt;="&amp;$M8,'GPM&amp;I'!$F$4:$F$115,"&gt;="&amp;$M8,'GPM&amp;I'!$C$4:$C$115,"&lt;&gt;")+COUNTIFS('Trio Academy(LMS)'!$D$4:$D$164,"&gt;0",'Trio Academy(LMS)'!$D$4:$D$164,"&lt;="&amp;$M8,'Trio Academy(LMS)'!$E$4:$E$164,"&gt;="&amp;$M8,'Trio Academy(LMS)'!$B$4:$B$164,"&lt;&gt;")</f>
        <v>0</v>
      </c>
      <c r="R8" s="104">
        <f>COUNTIFS('AI Agents'!$E$5:$E$36,"&lt;"&amp;$M8,'AI Agents'!$E$5:$E$36,"&gt;0",'AI Agents'!$N$5:$N$36,"&lt;1")+COUNTIFS('SG Website Plan'!$E$4:$E$41,"&lt;"&amp;$M8,'SG Website Plan'!$E$4:$E$41,"&gt;0",'SG Website Plan'!$L$4:$L$41,"&lt;1")+COUNTIFS('Food Safety Program'!$E$4:$E$69,"&lt;"&amp;$M8,'Food Safety Program'!$E$4:$E$69,"&gt;0",'Food Safety Program'!$O$4:$O$69,"&lt;1")+COUNTIFS('C-SAT Survey'!$E$4:$E$75,"&lt;"&amp;$M8,'C-SAT Survey'!$E$4:$E$75,"&gt;0",'C-SAT Survey'!$M$4:$M$75,"&lt;1")+COUNTIFS('GPM&amp;I'!$F$4:$F$115,"&lt;"&amp;$M8,'GPM&amp;I'!$F$4:$F$115,"&gt;0",'GPM&amp;I'!$M$4:$M$115,"&lt;1")+COUNTIFS('Trio Academy(LMS)'!$E$4:$E$164,"&lt;"&amp;$M8,'Trio Academy(LMS)'!$E$4:$E$164,"&gt;0",'Trio Academy(LMS)'!$L$4:$L$164,"&lt;1")</f>
        <v>0</v>
      </c>
    </row>
    <row r="9" spans="1:21" x14ac:dyDescent="0.25">
      <c r="A9" s="109" t="s">
        <v>305</v>
      </c>
      <c r="B9" s="104">
        <f ca="1">COUNTIFS('SG Website Plan'!$D$4:$D$41,$B$3,'SG Website Plan'!$B$4:$B$41,"&lt;&gt;")</f>
        <v>0</v>
      </c>
      <c r="C9" s="104">
        <f ca="1">COUNTIFS('SG Website Plan'!$E$4:$E$41,$B$3,'SG Website Plan'!$B$4:$B$41,"&lt;&gt;")</f>
        <v>0</v>
      </c>
      <c r="D9" s="104">
        <f ca="1">COUNTIFS('SG Website Plan'!$D$4:$D$41,"&gt;0",'SG Website Plan'!$D$4:$D$41,"&lt;="&amp;$B$3,'SG Website Plan'!$E$4:$E$41,"&gt;="&amp;$B$3,'SG Website Plan'!$B$4:$B$41,"&lt;&gt;")</f>
        <v>0</v>
      </c>
      <c r="E9" s="104">
        <f ca="1">COUNTIFS('SG Website Plan'!$E$4:$E$41,"&lt;"&amp;$B$3,'SG Website Plan'!$E$4:$E$41,"&gt;0",'SG Website Plan'!$L$4:$L$41,"&lt;1")</f>
        <v>2</v>
      </c>
      <c r="F9" s="104">
        <f>COUNTIFS('SG Website Plan'!$L$4:$L$41,1)</f>
        <v>28</v>
      </c>
      <c r="G9" s="104">
        <f>COUNTIFS('SG Website Plan'!$L$4:$L$41,"&gt;0",'SG Website Plan'!$L$4:$L$41,"&lt;1")</f>
        <v>2</v>
      </c>
      <c r="H9" s="104">
        <f>COUNTIFS('SG Website Plan'!$L$4:$L$41,0)</f>
        <v>0</v>
      </c>
      <c r="I9" s="104">
        <f>COUNT('SG Website Plan'!$L$4:$L$41)</f>
        <v>30</v>
      </c>
      <c r="J9" s="105">
        <f>IFERROR(AVERAGE('SG Website Plan'!$L$4:$L$41),0)</f>
        <v>0.97333333333333327</v>
      </c>
      <c r="K9" s="111" t="str">
        <f t="shared" si="1"/>
        <v>On Track</v>
      </c>
      <c r="M9" s="119" t="e">
        <f t="shared" ref="M9:M15" si="2">M8+1</f>
        <v>#REF!</v>
      </c>
      <c r="N9" s="111" t="e">
        <f t="shared" si="0"/>
        <v>#REF!</v>
      </c>
      <c r="O9" s="104">
        <f>COUNTIFS('AI Agents'!$D$5:$D$36,$M9,'AI Agents'!$B$5:$B$36,"&lt;&gt;")+COUNTIFS('SG Website Plan'!$D$4:$D$41,$M9,'SG Website Plan'!$B$4:$B$41,"&lt;&gt;")+COUNTIFS('Food Safety Program'!$D$4:$D$69,$M9,'Food Safety Program'!$B$4:$B$69,"&lt;&gt;")+COUNTIFS('C-SAT Survey'!$D$4:$D$75,$M9,'C-SAT Survey'!$B$4:$B$75,"&lt;&gt;")+COUNTIFS('GPM&amp;I'!$E$4:$E$115,$M9,'GPM&amp;I'!$C$4:$C$115,"&lt;&gt;")+COUNTIFS('Trio Academy(LMS)'!$D$4:$D$164,$M9,'Trio Academy(LMS)'!$B$4:$B$164,"&lt;&gt;")</f>
        <v>0</v>
      </c>
      <c r="P9" s="104">
        <f>COUNTIFS('AI Agents'!$E$5:$E$36,$M9,'AI Agents'!$B$5:$B$36,"&lt;&gt;")+COUNTIFS('SG Website Plan'!$E$4:$E$41,$M9,'SG Website Plan'!$B$4:$B$41,"&lt;&gt;")+COUNTIFS('Food Safety Program'!$E$4:$E$69,$M9,'Food Safety Program'!$B$4:$B$69,"&lt;&gt;")+COUNTIFS('C-SAT Survey'!$E$4:$E$75,$M9,'C-SAT Survey'!$B$4:$B$75,"&lt;&gt;")+COUNTIFS('GPM&amp;I'!$F$4:$F$115,$M9,'GPM&amp;I'!$C$4:$C$115,"&lt;&gt;")+COUNTIFS('Trio Academy(LMS)'!$E$4:$E$164,$M9,'Trio Academy(LMS)'!$B$4:$B$164,"&lt;&gt;")</f>
        <v>0</v>
      </c>
      <c r="Q9" s="104">
        <f>COUNTIFS('AI Agents'!$D$5:$D$36,"&gt;0",'AI Agents'!$D$5:$D$36,"&lt;="&amp;$M9,'AI Agents'!$E$5:$E$36,"&gt;="&amp;$M9,'AI Agents'!$B$5:$B$36,"&lt;&gt;")+COUNTIFS('SG Website Plan'!$D$4:$D$41,"&gt;0",'SG Website Plan'!$D$4:$D$41,"&lt;="&amp;$M9,'SG Website Plan'!$E$4:$E$41,"&gt;="&amp;$M9,'SG Website Plan'!$B$4:$B$41,"&lt;&gt;")+COUNTIFS('Food Safety Program'!$D$4:$D$69,"&gt;0",'Food Safety Program'!$D$4:$D$69,"&lt;="&amp;$M9,'Food Safety Program'!$E$4:$E$69,"&gt;="&amp;$M9,'Food Safety Program'!$B$4:$B$69,"&lt;&gt;")+COUNTIFS('C-SAT Survey'!$D$4:$D$75,"&gt;0",'C-SAT Survey'!$D$4:$D$75,"&lt;="&amp;$M9,'C-SAT Survey'!$E$4:$E$75,"&gt;="&amp;$M9,'C-SAT Survey'!$B$4:$B$75,"&lt;&gt;")+COUNTIFS('GPM&amp;I'!$E$4:$E$115,"&gt;0",'GPM&amp;I'!$E$4:$E$115,"&lt;="&amp;$M9,'GPM&amp;I'!$F$4:$F$115,"&gt;="&amp;$M9,'GPM&amp;I'!$C$4:$C$115,"&lt;&gt;")+COUNTIFS('Trio Academy(LMS)'!$D$4:$D$164,"&gt;0",'Trio Academy(LMS)'!$D$4:$D$164,"&lt;="&amp;$M9,'Trio Academy(LMS)'!$E$4:$E$164,"&gt;="&amp;$M9,'Trio Academy(LMS)'!$B$4:$B$164,"&lt;&gt;")</f>
        <v>0</v>
      </c>
      <c r="R9" s="104">
        <f>COUNTIFS('AI Agents'!$E$5:$E$36,"&lt;"&amp;$M9,'AI Agents'!$E$5:$E$36,"&gt;0",'AI Agents'!$N$5:$N$36,"&lt;1")+COUNTIFS('SG Website Plan'!$E$4:$E$41,"&lt;"&amp;$M9,'SG Website Plan'!$E$4:$E$41,"&gt;0",'SG Website Plan'!$L$4:$L$41,"&lt;1")+COUNTIFS('Food Safety Program'!$E$4:$E$69,"&lt;"&amp;$M9,'Food Safety Program'!$E$4:$E$69,"&gt;0",'Food Safety Program'!$O$4:$O$69,"&lt;1")+COUNTIFS('C-SAT Survey'!$E$4:$E$75,"&lt;"&amp;$M9,'C-SAT Survey'!$E$4:$E$75,"&gt;0",'C-SAT Survey'!$M$4:$M$75,"&lt;1")+COUNTIFS('GPM&amp;I'!$F$4:$F$115,"&lt;"&amp;$M9,'GPM&amp;I'!$F$4:$F$115,"&gt;0",'GPM&amp;I'!$M$4:$M$115,"&lt;1")+COUNTIFS('Trio Academy(LMS)'!$E$4:$E$164,"&lt;"&amp;$M9,'Trio Academy(LMS)'!$E$4:$E$164,"&gt;0",'Trio Academy(LMS)'!$L$4:$L$164,"&lt;1")</f>
        <v>0</v>
      </c>
    </row>
    <row r="10" spans="1:21" x14ac:dyDescent="0.25">
      <c r="A10" s="109" t="s">
        <v>329</v>
      </c>
      <c r="B10" s="104">
        <f ca="1">COUNTIFS('Food Safety Program'!$D$4:$D$69,$B$3,'Food Safety Program'!$B$4:$B$69,"&lt;&gt;")</f>
        <v>0</v>
      </c>
      <c r="C10" s="104">
        <f ca="1">COUNTIFS('Food Safety Program'!$E$4:$E$69,$B$3,'Food Safety Program'!$B$4:$B$69,"&lt;&gt;")</f>
        <v>0</v>
      </c>
      <c r="D10" s="104">
        <f ca="1">COUNTIFS('Food Safety Program'!$D$4:$D$69,"&gt;0",'Food Safety Program'!$D$4:$D$69,"&lt;="&amp;$B$3,'Food Safety Program'!$E$4:$E$69,"&gt;="&amp;$B$3,'Food Safety Program'!$B$4:$B$69,"&lt;&gt;")</f>
        <v>0</v>
      </c>
      <c r="E10" s="104">
        <f ca="1">COUNTIFS('Food Safety Program'!$E$4:$E$69,"&lt;"&amp;$B$3,'Food Safety Program'!$E$4:$E$69,"&gt;0",'Food Safety Program'!$O$4:$O$69,"&lt;1")</f>
        <v>17</v>
      </c>
      <c r="F10" s="104">
        <f>COUNTIFS('Food Safety Program'!$O$4:$O$69,1)</f>
        <v>49</v>
      </c>
      <c r="G10" s="104">
        <f>COUNTIFS('Food Safety Program'!$O$4:$O$69,"&gt;0",'Food Safety Program'!$O$4:$O$69,"&lt;1")</f>
        <v>17</v>
      </c>
      <c r="H10" s="104">
        <f>COUNTIFS('Food Safety Program'!$O$4:$O$69,0)</f>
        <v>0</v>
      </c>
      <c r="I10" s="104">
        <f>COUNT('Food Safety Program'!$O$4:$O$69)</f>
        <v>66</v>
      </c>
      <c r="J10" s="105">
        <f>IFERROR(AVERAGE('Food Safety Program'!$O$4:$O$69),0)</f>
        <v>0.85795454545454541</v>
      </c>
      <c r="K10" s="111" t="str">
        <f t="shared" si="1"/>
        <v>On Track</v>
      </c>
      <c r="M10" s="119" t="e">
        <f t="shared" si="2"/>
        <v>#REF!</v>
      </c>
      <c r="N10" s="111" t="e">
        <f t="shared" si="0"/>
        <v>#REF!</v>
      </c>
      <c r="O10" s="104">
        <f>COUNTIFS('AI Agents'!$D$5:$D$36,$M10,'AI Agents'!$B$5:$B$36,"&lt;&gt;")+COUNTIFS('SG Website Plan'!$D$4:$D$41,$M10,'SG Website Plan'!$B$4:$B$41,"&lt;&gt;")+COUNTIFS('Food Safety Program'!$D$4:$D$69,$M10,'Food Safety Program'!$B$4:$B$69,"&lt;&gt;")+COUNTIFS('C-SAT Survey'!$D$4:$D$75,$M10,'C-SAT Survey'!$B$4:$B$75,"&lt;&gt;")+COUNTIFS('GPM&amp;I'!$E$4:$E$115,$M10,'GPM&amp;I'!$C$4:$C$115,"&lt;&gt;")+COUNTIFS('Trio Academy(LMS)'!$D$4:$D$164,$M10,'Trio Academy(LMS)'!$B$4:$B$164,"&lt;&gt;")</f>
        <v>0</v>
      </c>
      <c r="P10" s="104">
        <f>COUNTIFS('AI Agents'!$E$5:$E$36,$M10,'AI Agents'!$B$5:$B$36,"&lt;&gt;")+COUNTIFS('SG Website Plan'!$E$4:$E$41,$M10,'SG Website Plan'!$B$4:$B$41,"&lt;&gt;")+COUNTIFS('Food Safety Program'!$E$4:$E$69,$M10,'Food Safety Program'!$B$4:$B$69,"&lt;&gt;")+COUNTIFS('C-SAT Survey'!$E$4:$E$75,$M10,'C-SAT Survey'!$B$4:$B$75,"&lt;&gt;")+COUNTIFS('GPM&amp;I'!$F$4:$F$115,$M10,'GPM&amp;I'!$C$4:$C$115,"&lt;&gt;")+COUNTIFS('Trio Academy(LMS)'!$E$4:$E$164,$M10,'Trio Academy(LMS)'!$B$4:$B$164,"&lt;&gt;")</f>
        <v>0</v>
      </c>
      <c r="Q10" s="104">
        <f>COUNTIFS('AI Agents'!$D$5:$D$36,"&gt;0",'AI Agents'!$D$5:$D$36,"&lt;="&amp;$M10,'AI Agents'!$E$5:$E$36,"&gt;="&amp;$M10,'AI Agents'!$B$5:$B$36,"&lt;&gt;")+COUNTIFS('SG Website Plan'!$D$4:$D$41,"&gt;0",'SG Website Plan'!$D$4:$D$41,"&lt;="&amp;$M10,'SG Website Plan'!$E$4:$E$41,"&gt;="&amp;$M10,'SG Website Plan'!$B$4:$B$41,"&lt;&gt;")+COUNTIFS('Food Safety Program'!$D$4:$D$69,"&gt;0",'Food Safety Program'!$D$4:$D$69,"&lt;="&amp;$M10,'Food Safety Program'!$E$4:$E$69,"&gt;="&amp;$M10,'Food Safety Program'!$B$4:$B$69,"&lt;&gt;")+COUNTIFS('C-SAT Survey'!$D$4:$D$75,"&gt;0",'C-SAT Survey'!$D$4:$D$75,"&lt;="&amp;$M10,'C-SAT Survey'!$E$4:$E$75,"&gt;="&amp;$M10,'C-SAT Survey'!$B$4:$B$75,"&lt;&gt;")+COUNTIFS('GPM&amp;I'!$E$4:$E$115,"&gt;0",'GPM&amp;I'!$E$4:$E$115,"&lt;="&amp;$M10,'GPM&amp;I'!$F$4:$F$115,"&gt;="&amp;$M10,'GPM&amp;I'!$C$4:$C$115,"&lt;&gt;")+COUNTIFS('Trio Academy(LMS)'!$D$4:$D$164,"&gt;0",'Trio Academy(LMS)'!$D$4:$D$164,"&lt;="&amp;$M10,'Trio Academy(LMS)'!$E$4:$E$164,"&gt;="&amp;$M10,'Trio Academy(LMS)'!$B$4:$B$164,"&lt;&gt;")</f>
        <v>0</v>
      </c>
      <c r="R10" s="104">
        <f>COUNTIFS('AI Agents'!$E$5:$E$36,"&lt;"&amp;$M10,'AI Agents'!$E$5:$E$36,"&gt;0",'AI Agents'!$N$5:$N$36,"&lt;1")+COUNTIFS('SG Website Plan'!$E$4:$E$41,"&lt;"&amp;$M10,'SG Website Plan'!$E$4:$E$41,"&gt;0",'SG Website Plan'!$L$4:$L$41,"&lt;1")+COUNTIFS('Food Safety Program'!$E$4:$E$69,"&lt;"&amp;$M10,'Food Safety Program'!$E$4:$E$69,"&gt;0",'Food Safety Program'!$O$4:$O$69,"&lt;1")+COUNTIFS('C-SAT Survey'!$E$4:$E$75,"&lt;"&amp;$M10,'C-SAT Survey'!$E$4:$E$75,"&gt;0",'C-SAT Survey'!$M$4:$M$75,"&lt;1")+COUNTIFS('GPM&amp;I'!$F$4:$F$115,"&lt;"&amp;$M10,'GPM&amp;I'!$F$4:$F$115,"&gt;0",'GPM&amp;I'!$M$4:$M$115,"&lt;1")+COUNTIFS('Trio Academy(LMS)'!$E$4:$E$164,"&lt;"&amp;$M10,'Trio Academy(LMS)'!$E$4:$E$164,"&gt;0",'Trio Academy(LMS)'!$L$4:$L$164,"&lt;1")</f>
        <v>0</v>
      </c>
    </row>
    <row r="11" spans="1:21" x14ac:dyDescent="0.25">
      <c r="A11" s="109" t="s">
        <v>306</v>
      </c>
      <c r="B11" s="104">
        <f ca="1">COUNTIFS('C-SAT Survey'!$D$4:$D$75,$B$3,'C-SAT Survey'!$B$4:$B$75,"&lt;&gt;")</f>
        <v>0</v>
      </c>
      <c r="C11" s="104">
        <f ca="1">COUNTIFS('C-SAT Survey'!$E$4:$E$75,$B$3,'C-SAT Survey'!$B$4:$B$75,"&lt;&gt;")</f>
        <v>7</v>
      </c>
      <c r="D11" s="104">
        <f ca="1">COUNTIFS('C-SAT Survey'!$D$4:$D$75,"&gt;0",'C-SAT Survey'!$D$4:$D$75,"&lt;="&amp;$B$3,'C-SAT Survey'!$E$4:$E$75,"&gt;="&amp;$B$3,'C-SAT Survey'!$B$4:$B$75,"&lt;&gt;")</f>
        <v>42</v>
      </c>
      <c r="E11" s="104">
        <f ca="1">COUNTIFS('C-SAT Survey'!$E$4:$E$75,"&lt;"&amp;$B$3,'C-SAT Survey'!$E$4:$E$75,"&gt;0",'C-SAT Survey'!$M$4:$M$75,"&lt;1")</f>
        <v>0</v>
      </c>
      <c r="F11" s="104">
        <f>COUNTIFS('C-SAT Survey'!$M$4:$M$75,1)</f>
        <v>57</v>
      </c>
      <c r="G11" s="104">
        <f>COUNTIFS('C-SAT Survey'!$M$4:$M$75,"&gt;0",'C-SAT Survey'!$M$4:$M$75,"&lt;1")</f>
        <v>0</v>
      </c>
      <c r="H11" s="104">
        <f>COUNTIFS('C-SAT Survey'!$M$4:$M$75,0)</f>
        <v>8</v>
      </c>
      <c r="I11" s="104">
        <f>COUNT('C-SAT Survey'!$M$4:$M$75)</f>
        <v>65</v>
      </c>
      <c r="J11" s="105">
        <f>IFERROR(AVERAGE('C-SAT Survey'!$M$4:$M$75),0)</f>
        <v>0.87692307692307692</v>
      </c>
      <c r="K11" s="111" t="str">
        <f t="shared" si="1"/>
        <v>On Track</v>
      </c>
      <c r="M11" s="119" t="e">
        <f t="shared" si="2"/>
        <v>#REF!</v>
      </c>
      <c r="N11" s="111" t="e">
        <f t="shared" si="0"/>
        <v>#REF!</v>
      </c>
      <c r="O11" s="104">
        <f>COUNTIFS('AI Agents'!$D$5:$D$36,$M11,'AI Agents'!$B$5:$B$36,"&lt;&gt;")+COUNTIFS('SG Website Plan'!$D$4:$D$41,$M11,'SG Website Plan'!$B$4:$B$41,"&lt;&gt;")+COUNTIFS('Food Safety Program'!$D$4:$D$69,$M11,'Food Safety Program'!$B$4:$B$69,"&lt;&gt;")+COUNTIFS('C-SAT Survey'!$D$4:$D$75,$M11,'C-SAT Survey'!$B$4:$B$75,"&lt;&gt;")+COUNTIFS('GPM&amp;I'!$E$4:$E$115,$M11,'GPM&amp;I'!$C$4:$C$115,"&lt;&gt;")+COUNTIFS('Trio Academy(LMS)'!$D$4:$D$164,$M11,'Trio Academy(LMS)'!$B$4:$B$164,"&lt;&gt;")</f>
        <v>0</v>
      </c>
      <c r="P11" s="104">
        <f>COUNTIFS('AI Agents'!$E$5:$E$36,$M11,'AI Agents'!$B$5:$B$36,"&lt;&gt;")+COUNTIFS('SG Website Plan'!$E$4:$E$41,$M11,'SG Website Plan'!$B$4:$B$41,"&lt;&gt;")+COUNTIFS('Food Safety Program'!$E$4:$E$69,$M11,'Food Safety Program'!$B$4:$B$69,"&lt;&gt;")+COUNTIFS('C-SAT Survey'!$E$4:$E$75,$M11,'C-SAT Survey'!$B$4:$B$75,"&lt;&gt;")+COUNTIFS('GPM&amp;I'!$F$4:$F$115,$M11,'GPM&amp;I'!$C$4:$C$115,"&lt;&gt;")+COUNTIFS('Trio Academy(LMS)'!$E$4:$E$164,$M11,'Trio Academy(LMS)'!$B$4:$B$164,"&lt;&gt;")</f>
        <v>0</v>
      </c>
      <c r="Q11" s="104">
        <f>COUNTIFS('AI Agents'!$D$5:$D$36,"&gt;0",'AI Agents'!$D$5:$D$36,"&lt;="&amp;$M11,'AI Agents'!$E$5:$E$36,"&gt;="&amp;$M11,'AI Agents'!$B$5:$B$36,"&lt;&gt;")+COUNTIFS('SG Website Plan'!$D$4:$D$41,"&gt;0",'SG Website Plan'!$D$4:$D$41,"&lt;="&amp;$M11,'SG Website Plan'!$E$4:$E$41,"&gt;="&amp;$M11,'SG Website Plan'!$B$4:$B$41,"&lt;&gt;")+COUNTIFS('Food Safety Program'!$D$4:$D$69,"&gt;0",'Food Safety Program'!$D$4:$D$69,"&lt;="&amp;$M11,'Food Safety Program'!$E$4:$E$69,"&gt;="&amp;$M11,'Food Safety Program'!$B$4:$B$69,"&lt;&gt;")+COUNTIFS('C-SAT Survey'!$D$4:$D$75,"&gt;0",'C-SAT Survey'!$D$4:$D$75,"&lt;="&amp;$M11,'C-SAT Survey'!$E$4:$E$75,"&gt;="&amp;$M11,'C-SAT Survey'!$B$4:$B$75,"&lt;&gt;")+COUNTIFS('GPM&amp;I'!$E$4:$E$115,"&gt;0",'GPM&amp;I'!$E$4:$E$115,"&lt;="&amp;$M11,'GPM&amp;I'!$F$4:$F$115,"&gt;="&amp;$M11,'GPM&amp;I'!$C$4:$C$115,"&lt;&gt;")+COUNTIFS('Trio Academy(LMS)'!$D$4:$D$164,"&gt;0",'Trio Academy(LMS)'!$D$4:$D$164,"&lt;="&amp;$M11,'Trio Academy(LMS)'!$E$4:$E$164,"&gt;="&amp;$M11,'Trio Academy(LMS)'!$B$4:$B$164,"&lt;&gt;")</f>
        <v>0</v>
      </c>
      <c r="R11" s="104">
        <f>COUNTIFS('AI Agents'!$E$5:$E$36,"&lt;"&amp;$M11,'AI Agents'!$E$5:$E$36,"&gt;0",'AI Agents'!$N$5:$N$36,"&lt;1")+COUNTIFS('SG Website Plan'!$E$4:$E$41,"&lt;"&amp;$M11,'SG Website Plan'!$E$4:$E$41,"&gt;0",'SG Website Plan'!$L$4:$L$41,"&lt;1")+COUNTIFS('Food Safety Program'!$E$4:$E$69,"&lt;"&amp;$M11,'Food Safety Program'!$E$4:$E$69,"&gt;0",'Food Safety Program'!$O$4:$O$69,"&lt;1")+COUNTIFS('C-SAT Survey'!$E$4:$E$75,"&lt;"&amp;$M11,'C-SAT Survey'!$E$4:$E$75,"&gt;0",'C-SAT Survey'!$M$4:$M$75,"&lt;1")+COUNTIFS('GPM&amp;I'!$F$4:$F$115,"&lt;"&amp;$M11,'GPM&amp;I'!$F$4:$F$115,"&gt;0",'GPM&amp;I'!$M$4:$M$115,"&lt;1")+COUNTIFS('Trio Academy(LMS)'!$E$4:$E$164,"&lt;"&amp;$M11,'Trio Academy(LMS)'!$E$4:$E$164,"&gt;0",'Trio Academy(LMS)'!$L$4:$L$164,"&lt;1")</f>
        <v>0</v>
      </c>
    </row>
    <row r="12" spans="1:21" x14ac:dyDescent="0.25">
      <c r="A12" s="109" t="s">
        <v>322</v>
      </c>
      <c r="B12" s="104">
        <f ca="1">COUNTIFS('GPM&amp;I'!$E$4:$E$115,$B$3,'GPM&amp;I'!$C$4:$C$115,"&lt;&gt;")</f>
        <v>3</v>
      </c>
      <c r="C12" s="104">
        <f ca="1">COUNTIFS('GPM&amp;I'!$F$4:$F$115,$B$3,'GPM&amp;I'!$C$4:$C$115,"&lt;&gt;")</f>
        <v>2</v>
      </c>
      <c r="D12" s="104">
        <f ca="1">COUNTIFS('GPM&amp;I'!$E$4:$E$115,"&gt;0",'GPM&amp;I'!$E$4:$E$115,"&lt;="&amp;$B$3,'GPM&amp;I'!$F$4:$F$115,"&gt;="&amp;$B$3,'GPM&amp;I'!$C$4:$C$115,"&lt;&gt;")</f>
        <v>3</v>
      </c>
      <c r="E12" s="104">
        <f ca="1">COUNTIFS('GPM&amp;I'!$F$4:$F$115,"&lt;"&amp;$B$3,'GPM&amp;I'!$F$4:$F$115,"&gt;0",'GPM&amp;I'!$M$4:$M$115,"&lt;1")</f>
        <v>7</v>
      </c>
      <c r="F12" s="104">
        <f>COUNTIFS('GPM&amp;I'!$M$4:$M$115,1)</f>
        <v>0</v>
      </c>
      <c r="G12" s="104">
        <f>COUNTIFS('GPM&amp;I'!$M$4:$M$115,"&gt;0",'GPM&amp;I'!$M$4:$M$115,"&lt;1")</f>
        <v>72</v>
      </c>
      <c r="H12" s="104">
        <f>COUNTIFS('GPM&amp;I'!$M$4:$M$115,0)</f>
        <v>40</v>
      </c>
      <c r="I12" s="104">
        <f>COUNT('GPM&amp;I'!$M$4:$M$115)</f>
        <v>112</v>
      </c>
      <c r="J12" s="105">
        <f>IFERROR(AVERAGE('GPM&amp;I'!$M$4:$M$115),0)</f>
        <v>0.42857142857142827</v>
      </c>
      <c r="K12" s="111" t="str">
        <f t="shared" si="1"/>
        <v>At Risk</v>
      </c>
      <c r="M12" s="119" t="e">
        <f t="shared" si="2"/>
        <v>#REF!</v>
      </c>
      <c r="N12" s="111" t="e">
        <f t="shared" si="0"/>
        <v>#REF!</v>
      </c>
      <c r="O12" s="104">
        <f>COUNTIFS('AI Agents'!$D$5:$D$36,$M12,'AI Agents'!$B$5:$B$36,"&lt;&gt;")+COUNTIFS('SG Website Plan'!$D$4:$D$41,$M12,'SG Website Plan'!$B$4:$B$41,"&lt;&gt;")+COUNTIFS('Food Safety Program'!$D$4:$D$69,$M12,'Food Safety Program'!$B$4:$B$69,"&lt;&gt;")+COUNTIFS('C-SAT Survey'!$D$4:$D$75,$M12,'C-SAT Survey'!$B$4:$B$75,"&lt;&gt;")+COUNTIFS('GPM&amp;I'!$E$4:$E$115,$M12,'GPM&amp;I'!$C$4:$C$115,"&lt;&gt;")+COUNTIFS('Trio Academy(LMS)'!$D$4:$D$164,$M12,'Trio Academy(LMS)'!$B$4:$B$164,"&lt;&gt;")</f>
        <v>0</v>
      </c>
      <c r="P12" s="104">
        <f>COUNTIFS('AI Agents'!$E$5:$E$36,$M12,'AI Agents'!$B$5:$B$36,"&lt;&gt;")+COUNTIFS('SG Website Plan'!$E$4:$E$41,$M12,'SG Website Plan'!$B$4:$B$41,"&lt;&gt;")+COUNTIFS('Food Safety Program'!$E$4:$E$69,$M12,'Food Safety Program'!$B$4:$B$69,"&lt;&gt;")+COUNTIFS('C-SAT Survey'!$E$4:$E$75,$M12,'C-SAT Survey'!$B$4:$B$75,"&lt;&gt;")+COUNTIFS('GPM&amp;I'!$F$4:$F$115,$M12,'GPM&amp;I'!$C$4:$C$115,"&lt;&gt;")+COUNTIFS('Trio Academy(LMS)'!$E$4:$E$164,$M12,'Trio Academy(LMS)'!$B$4:$B$164,"&lt;&gt;")</f>
        <v>0</v>
      </c>
      <c r="Q12" s="104">
        <f>COUNTIFS('AI Agents'!$D$5:$D$36,"&gt;0",'AI Agents'!$D$5:$D$36,"&lt;="&amp;$M12,'AI Agents'!$E$5:$E$36,"&gt;="&amp;$M12,'AI Agents'!$B$5:$B$36,"&lt;&gt;")+COUNTIFS('SG Website Plan'!$D$4:$D$41,"&gt;0",'SG Website Plan'!$D$4:$D$41,"&lt;="&amp;$M12,'SG Website Plan'!$E$4:$E$41,"&gt;="&amp;$M12,'SG Website Plan'!$B$4:$B$41,"&lt;&gt;")+COUNTIFS('Food Safety Program'!$D$4:$D$69,"&gt;0",'Food Safety Program'!$D$4:$D$69,"&lt;="&amp;$M12,'Food Safety Program'!$E$4:$E$69,"&gt;="&amp;$M12,'Food Safety Program'!$B$4:$B$69,"&lt;&gt;")+COUNTIFS('C-SAT Survey'!$D$4:$D$75,"&gt;0",'C-SAT Survey'!$D$4:$D$75,"&lt;="&amp;$M12,'C-SAT Survey'!$E$4:$E$75,"&gt;="&amp;$M12,'C-SAT Survey'!$B$4:$B$75,"&lt;&gt;")+COUNTIFS('GPM&amp;I'!$E$4:$E$115,"&gt;0",'GPM&amp;I'!$E$4:$E$115,"&lt;="&amp;$M12,'GPM&amp;I'!$F$4:$F$115,"&gt;="&amp;$M12,'GPM&amp;I'!$C$4:$C$115,"&lt;&gt;")+COUNTIFS('Trio Academy(LMS)'!$D$4:$D$164,"&gt;0",'Trio Academy(LMS)'!$D$4:$D$164,"&lt;="&amp;$M12,'Trio Academy(LMS)'!$E$4:$E$164,"&gt;="&amp;$M12,'Trio Academy(LMS)'!$B$4:$B$164,"&lt;&gt;")</f>
        <v>0</v>
      </c>
      <c r="R12" s="104">
        <f>COUNTIFS('AI Agents'!$E$5:$E$36,"&lt;"&amp;$M12,'AI Agents'!$E$5:$E$36,"&gt;0",'AI Agents'!$N$5:$N$36,"&lt;1")+COUNTIFS('SG Website Plan'!$E$4:$E$41,"&lt;"&amp;$M12,'SG Website Plan'!$E$4:$E$41,"&gt;0",'SG Website Plan'!$L$4:$L$41,"&lt;1")+COUNTIFS('Food Safety Program'!$E$4:$E$69,"&lt;"&amp;$M12,'Food Safety Program'!$E$4:$E$69,"&gt;0",'Food Safety Program'!$O$4:$O$69,"&lt;1")+COUNTIFS('C-SAT Survey'!$E$4:$E$75,"&lt;"&amp;$M12,'C-SAT Survey'!$E$4:$E$75,"&gt;0",'C-SAT Survey'!$M$4:$M$75,"&lt;1")+COUNTIFS('GPM&amp;I'!$F$4:$F$115,"&lt;"&amp;$M12,'GPM&amp;I'!$F$4:$F$115,"&gt;0",'GPM&amp;I'!$M$4:$M$115,"&lt;1")+COUNTIFS('Trio Academy(LMS)'!$E$4:$E$164,"&lt;"&amp;$M12,'Trio Academy(LMS)'!$E$4:$E$164,"&gt;0",'Trio Academy(LMS)'!$L$4:$L$164,"&lt;1")</f>
        <v>0</v>
      </c>
    </row>
    <row r="13" spans="1:21" x14ac:dyDescent="0.25">
      <c r="A13" s="109" t="s">
        <v>336</v>
      </c>
      <c r="B13" s="104">
        <f ca="1">COUNTIFS('Trio Academy(LMS)'!$D$4:$D$164,$B$3,'Trio Academy(LMS)'!$B$4:$B$164,"&lt;&gt;")</f>
        <v>0</v>
      </c>
      <c r="C13" s="104">
        <f ca="1">COUNTIFS('Trio Academy(LMS)'!$E$4:$E$164,$B$3,'Trio Academy(LMS)'!$B$4:$B$164,"&lt;&gt;")</f>
        <v>0</v>
      </c>
      <c r="D13" s="104">
        <f ca="1">COUNTIFS('Trio Academy(LMS)'!$D$4:$D$164,"&gt;0",'Trio Academy(LMS)'!$D$4:$D$164,"&lt;="&amp;$B$3,'Trio Academy(LMS)'!$E$4:$E$164,"&gt;="&amp;$B$3,'Trio Academy(LMS)'!$B$4:$B$164,"&lt;&gt;")</f>
        <v>0</v>
      </c>
      <c r="E13" s="104">
        <f ca="1">COUNTIFS('Trio Academy(LMS)'!$E$4:$E$164,"&lt;"&amp;$B$3,'Trio Academy(LMS)'!$E$4:$E$164,"&gt;0",'Trio Academy(LMS)'!$L$4:$L$164,"&lt;1")</f>
        <v>2</v>
      </c>
      <c r="F13" s="104">
        <f>COUNTIFS('Trio Academy(LMS)'!$L$4:$L$164,1)</f>
        <v>159</v>
      </c>
      <c r="G13" s="104">
        <f>COUNTIFS('Trio Academy(LMS)'!$L$4:$L$164,"&gt;0",'Trio Academy(LMS)'!$L$4:$L$164,"&lt;1")</f>
        <v>2</v>
      </c>
      <c r="H13" s="104">
        <f>COUNTIFS('Trio Academy(LMS)'!$L$4:$L$164,0)</f>
        <v>0</v>
      </c>
      <c r="I13" s="104">
        <f>COUNT('Trio Academy(LMS)'!$L$4:$L$164)</f>
        <v>161</v>
      </c>
      <c r="J13" s="105">
        <f>IFERROR(AVERAGE('Trio Academy(LMS)'!$L$4:$L$164),0)</f>
        <v>0.99378881987577639</v>
      </c>
      <c r="K13" s="111" t="str">
        <f t="shared" si="1"/>
        <v>On Track</v>
      </c>
      <c r="M13" s="119" t="e">
        <f t="shared" si="2"/>
        <v>#REF!</v>
      </c>
      <c r="N13" s="111" t="e">
        <f t="shared" si="0"/>
        <v>#REF!</v>
      </c>
      <c r="O13" s="104">
        <f>COUNTIFS('AI Agents'!$D$5:$D$36,$M13,'AI Agents'!$B$5:$B$36,"&lt;&gt;")+COUNTIFS('SG Website Plan'!$D$4:$D$41,$M13,'SG Website Plan'!$B$4:$B$41,"&lt;&gt;")+COUNTIFS('Food Safety Program'!$D$4:$D$69,$M13,'Food Safety Program'!$B$4:$B$69,"&lt;&gt;")+COUNTIFS('C-SAT Survey'!$D$4:$D$75,$M13,'C-SAT Survey'!$B$4:$B$75,"&lt;&gt;")+COUNTIFS('GPM&amp;I'!$E$4:$E$115,$M13,'GPM&amp;I'!$C$4:$C$115,"&lt;&gt;")+COUNTIFS('Trio Academy(LMS)'!$D$4:$D$164,$M13,'Trio Academy(LMS)'!$B$4:$B$164,"&lt;&gt;")</f>
        <v>0</v>
      </c>
      <c r="P13" s="104">
        <f>COUNTIFS('AI Agents'!$E$5:$E$36,$M13,'AI Agents'!$B$5:$B$36,"&lt;&gt;")+COUNTIFS('SG Website Plan'!$E$4:$E$41,$M13,'SG Website Plan'!$B$4:$B$41,"&lt;&gt;")+COUNTIFS('Food Safety Program'!$E$4:$E$69,$M13,'Food Safety Program'!$B$4:$B$69,"&lt;&gt;")+COUNTIFS('C-SAT Survey'!$E$4:$E$75,$M13,'C-SAT Survey'!$B$4:$B$75,"&lt;&gt;")+COUNTIFS('GPM&amp;I'!$F$4:$F$115,$M13,'GPM&amp;I'!$C$4:$C$115,"&lt;&gt;")+COUNTIFS('Trio Academy(LMS)'!$E$4:$E$164,$M13,'Trio Academy(LMS)'!$B$4:$B$164,"&lt;&gt;")</f>
        <v>0</v>
      </c>
      <c r="Q13" s="104">
        <f>COUNTIFS('AI Agents'!$D$5:$D$36,"&gt;0",'AI Agents'!$D$5:$D$36,"&lt;="&amp;$M13,'AI Agents'!$E$5:$E$36,"&gt;="&amp;$M13,'AI Agents'!$B$5:$B$36,"&lt;&gt;")+COUNTIFS('SG Website Plan'!$D$4:$D$41,"&gt;0",'SG Website Plan'!$D$4:$D$41,"&lt;="&amp;$M13,'SG Website Plan'!$E$4:$E$41,"&gt;="&amp;$M13,'SG Website Plan'!$B$4:$B$41,"&lt;&gt;")+COUNTIFS('Food Safety Program'!$D$4:$D$69,"&gt;0",'Food Safety Program'!$D$4:$D$69,"&lt;="&amp;$M13,'Food Safety Program'!$E$4:$E$69,"&gt;="&amp;$M13,'Food Safety Program'!$B$4:$B$69,"&lt;&gt;")+COUNTIFS('C-SAT Survey'!$D$4:$D$75,"&gt;0",'C-SAT Survey'!$D$4:$D$75,"&lt;="&amp;$M13,'C-SAT Survey'!$E$4:$E$75,"&gt;="&amp;$M13,'C-SAT Survey'!$B$4:$B$75,"&lt;&gt;")+COUNTIFS('GPM&amp;I'!$E$4:$E$115,"&gt;0",'GPM&amp;I'!$E$4:$E$115,"&lt;="&amp;$M13,'GPM&amp;I'!$F$4:$F$115,"&gt;="&amp;$M13,'GPM&amp;I'!$C$4:$C$115,"&lt;&gt;")+COUNTIFS('Trio Academy(LMS)'!$D$4:$D$164,"&gt;0",'Trio Academy(LMS)'!$D$4:$D$164,"&lt;="&amp;$M13,'Trio Academy(LMS)'!$E$4:$E$164,"&gt;="&amp;$M13,'Trio Academy(LMS)'!$B$4:$B$164,"&lt;&gt;")</f>
        <v>0</v>
      </c>
      <c r="R13" s="104">
        <f>COUNTIFS('AI Agents'!$E$5:$E$36,"&lt;"&amp;$M13,'AI Agents'!$E$5:$E$36,"&gt;0",'AI Agents'!$N$5:$N$36,"&lt;1")+COUNTIFS('SG Website Plan'!$E$4:$E$41,"&lt;"&amp;$M13,'SG Website Plan'!$E$4:$E$41,"&gt;0",'SG Website Plan'!$L$4:$L$41,"&lt;1")+COUNTIFS('Food Safety Program'!$E$4:$E$69,"&lt;"&amp;$M13,'Food Safety Program'!$E$4:$E$69,"&gt;0",'Food Safety Program'!$O$4:$O$69,"&lt;1")+COUNTIFS('C-SAT Survey'!$E$4:$E$75,"&lt;"&amp;$M13,'C-SAT Survey'!$E$4:$E$75,"&gt;0",'C-SAT Survey'!$M$4:$M$75,"&lt;1")+COUNTIFS('GPM&amp;I'!$F$4:$F$115,"&lt;"&amp;$M13,'GPM&amp;I'!$F$4:$F$115,"&gt;0",'GPM&amp;I'!$M$4:$M$115,"&lt;1")+COUNTIFS('Trio Academy(LMS)'!$E$4:$E$164,"&lt;"&amp;$M13,'Trio Academy(LMS)'!$E$4:$E$164,"&gt;0",'Trio Academy(LMS)'!$L$4:$L$164,"&lt;1")</f>
        <v>0</v>
      </c>
    </row>
    <row r="14" spans="1:21" x14ac:dyDescent="0.25">
      <c r="A14" s="110" t="s">
        <v>307</v>
      </c>
      <c r="B14" s="107">
        <f t="shared" ref="B14:I14" ca="1" si="3">SUM(B8:B13)</f>
        <v>3</v>
      </c>
      <c r="C14" s="107">
        <f t="shared" ca="1" si="3"/>
        <v>9</v>
      </c>
      <c r="D14" s="107">
        <f t="shared" ca="1" si="3"/>
        <v>45</v>
      </c>
      <c r="E14" s="107">
        <f t="shared" ca="1" si="3"/>
        <v>36</v>
      </c>
      <c r="F14" s="107">
        <f t="shared" si="3"/>
        <v>316</v>
      </c>
      <c r="G14" s="107">
        <f t="shared" si="3"/>
        <v>99</v>
      </c>
      <c r="H14" s="107">
        <f t="shared" si="3"/>
        <v>50</v>
      </c>
      <c r="I14" s="107">
        <f t="shared" si="3"/>
        <v>465</v>
      </c>
      <c r="J14" s="108">
        <f>IFERROR(F14/I14,0)</f>
        <v>0.67956989247311828</v>
      </c>
      <c r="K14" s="112" t="str">
        <f>IF(J14=1,"Complete",IF(J14&gt;=0.5,"On Track","At Risk"))</f>
        <v>On Track</v>
      </c>
      <c r="M14" s="119" t="e">
        <f t="shared" si="2"/>
        <v>#REF!</v>
      </c>
      <c r="N14" s="111" t="e">
        <f t="shared" si="0"/>
        <v>#REF!</v>
      </c>
      <c r="O14" s="104">
        <f>COUNTIFS('AI Agents'!$D$5:$D$36,$M14,'AI Agents'!$B$5:$B$36,"&lt;&gt;")+COUNTIFS('SG Website Plan'!$D$4:$D$41,$M14,'SG Website Plan'!$B$4:$B$41,"&lt;&gt;")+COUNTIFS('Food Safety Program'!$D$4:$D$69,$M14,'Food Safety Program'!$B$4:$B$69,"&lt;&gt;")+COUNTIFS('C-SAT Survey'!$D$4:$D$75,$M14,'C-SAT Survey'!$B$4:$B$75,"&lt;&gt;")+COUNTIFS('GPM&amp;I'!$E$4:$E$115,$M14,'GPM&amp;I'!$C$4:$C$115,"&lt;&gt;")+COUNTIFS('Trio Academy(LMS)'!$D$4:$D$164,$M14,'Trio Academy(LMS)'!$B$4:$B$164,"&lt;&gt;")</f>
        <v>0</v>
      </c>
      <c r="P14" s="104">
        <f>COUNTIFS('AI Agents'!$E$5:$E$36,$M14,'AI Agents'!$B$5:$B$36,"&lt;&gt;")+COUNTIFS('SG Website Plan'!$E$4:$E$41,$M14,'SG Website Plan'!$B$4:$B$41,"&lt;&gt;")+COUNTIFS('Food Safety Program'!$E$4:$E$69,$M14,'Food Safety Program'!$B$4:$B$69,"&lt;&gt;")+COUNTIFS('C-SAT Survey'!$E$4:$E$75,$M14,'C-SAT Survey'!$B$4:$B$75,"&lt;&gt;")+COUNTIFS('GPM&amp;I'!$F$4:$F$115,$M14,'GPM&amp;I'!$C$4:$C$115,"&lt;&gt;")+COUNTIFS('Trio Academy(LMS)'!$E$4:$E$164,$M14,'Trio Academy(LMS)'!$B$4:$B$164,"&lt;&gt;")</f>
        <v>0</v>
      </c>
      <c r="Q14" s="104">
        <f>COUNTIFS('AI Agents'!$D$5:$D$36,"&gt;0",'AI Agents'!$D$5:$D$36,"&lt;="&amp;$M14,'AI Agents'!$E$5:$E$36,"&gt;="&amp;$M14,'AI Agents'!$B$5:$B$36,"&lt;&gt;")+COUNTIFS('SG Website Plan'!$D$4:$D$41,"&gt;0",'SG Website Plan'!$D$4:$D$41,"&lt;="&amp;$M14,'SG Website Plan'!$E$4:$E$41,"&gt;="&amp;$M14,'SG Website Plan'!$B$4:$B$41,"&lt;&gt;")+COUNTIFS('Food Safety Program'!$D$4:$D$69,"&gt;0",'Food Safety Program'!$D$4:$D$69,"&lt;="&amp;$M14,'Food Safety Program'!$E$4:$E$69,"&gt;="&amp;$M14,'Food Safety Program'!$B$4:$B$69,"&lt;&gt;")+COUNTIFS('C-SAT Survey'!$D$4:$D$75,"&gt;0",'C-SAT Survey'!$D$4:$D$75,"&lt;="&amp;$M14,'C-SAT Survey'!$E$4:$E$75,"&gt;="&amp;$M14,'C-SAT Survey'!$B$4:$B$75,"&lt;&gt;")+COUNTIFS('GPM&amp;I'!$E$4:$E$115,"&gt;0",'GPM&amp;I'!$E$4:$E$115,"&lt;="&amp;$M14,'GPM&amp;I'!$F$4:$F$115,"&gt;="&amp;$M14,'GPM&amp;I'!$C$4:$C$115,"&lt;&gt;")+COUNTIFS('Trio Academy(LMS)'!$D$4:$D$164,"&gt;0",'Trio Academy(LMS)'!$D$4:$D$164,"&lt;="&amp;$M14,'Trio Academy(LMS)'!$E$4:$E$164,"&gt;="&amp;$M14,'Trio Academy(LMS)'!$B$4:$B$164,"&lt;&gt;")</f>
        <v>0</v>
      </c>
      <c r="R14" s="104">
        <f>COUNTIFS('AI Agents'!$E$5:$E$36,"&lt;"&amp;$M14,'AI Agents'!$E$5:$E$36,"&gt;0",'AI Agents'!$N$5:$N$36,"&lt;1")+COUNTIFS('SG Website Plan'!$E$4:$E$41,"&lt;"&amp;$M14,'SG Website Plan'!$E$4:$E$41,"&gt;0",'SG Website Plan'!$L$4:$L$41,"&lt;1")+COUNTIFS('Food Safety Program'!$E$4:$E$69,"&lt;"&amp;$M14,'Food Safety Program'!$E$4:$E$69,"&gt;0",'Food Safety Program'!$O$4:$O$69,"&lt;1")+COUNTIFS('C-SAT Survey'!$E$4:$E$75,"&lt;"&amp;$M14,'C-SAT Survey'!$E$4:$E$75,"&gt;0",'C-SAT Survey'!$M$4:$M$75,"&lt;1")+COUNTIFS('GPM&amp;I'!$F$4:$F$115,"&lt;"&amp;$M14,'GPM&amp;I'!$F$4:$F$115,"&gt;0",'GPM&amp;I'!$M$4:$M$115,"&lt;1")+COUNTIFS('Trio Academy(LMS)'!$E$4:$E$164,"&lt;"&amp;$M14,'Trio Academy(LMS)'!$E$4:$E$164,"&gt;0",'Trio Academy(LMS)'!$L$4:$L$164,"&lt;1")</f>
        <v>0</v>
      </c>
    </row>
    <row r="15" spans="1:21" x14ac:dyDescent="0.25">
      <c r="M15" s="119" t="e">
        <f t="shared" si="2"/>
        <v>#REF!</v>
      </c>
      <c r="N15" s="111" t="e">
        <f t="shared" si="0"/>
        <v>#REF!</v>
      </c>
      <c r="O15" s="104">
        <f>COUNTIFS('AI Agents'!$D$5:$D$36,$M15,'AI Agents'!$B$5:$B$36,"&lt;&gt;")+COUNTIFS('SG Website Plan'!$D$4:$D$41,$M15,'SG Website Plan'!$B$4:$B$41,"&lt;&gt;")+COUNTIFS('Food Safety Program'!$D$4:$D$69,$M15,'Food Safety Program'!$B$4:$B$69,"&lt;&gt;")+COUNTIFS('C-SAT Survey'!$D$4:$D$75,$M15,'C-SAT Survey'!$B$4:$B$75,"&lt;&gt;")+COUNTIFS('GPM&amp;I'!$E$4:$E$115,$M15,'GPM&amp;I'!$C$4:$C$115,"&lt;&gt;")+COUNTIFS('Trio Academy(LMS)'!$D$4:$D$164,$M15,'Trio Academy(LMS)'!$B$4:$B$164,"&lt;&gt;")</f>
        <v>0</v>
      </c>
      <c r="P15" s="104">
        <f>COUNTIFS('AI Agents'!$E$5:$E$36,$M15,'AI Agents'!$B$5:$B$36,"&lt;&gt;")+COUNTIFS('SG Website Plan'!$E$4:$E$41,$M15,'SG Website Plan'!$B$4:$B$41,"&lt;&gt;")+COUNTIFS('Food Safety Program'!$E$4:$E$69,$M15,'Food Safety Program'!$B$4:$B$69,"&lt;&gt;")+COUNTIFS('C-SAT Survey'!$E$4:$E$75,$M15,'C-SAT Survey'!$B$4:$B$75,"&lt;&gt;")+COUNTIFS('GPM&amp;I'!$F$4:$F$115,$M15,'GPM&amp;I'!$C$4:$C$115,"&lt;&gt;")+COUNTIFS('Trio Academy(LMS)'!$E$4:$E$164,$M15,'Trio Academy(LMS)'!$B$4:$B$164,"&lt;&gt;")</f>
        <v>0</v>
      </c>
      <c r="Q15" s="104">
        <f>COUNTIFS('AI Agents'!$D$5:$D$36,"&gt;0",'AI Agents'!$D$5:$D$36,"&lt;="&amp;$M15,'AI Agents'!$E$5:$E$36,"&gt;="&amp;$M15,'AI Agents'!$B$5:$B$36,"&lt;&gt;")+COUNTIFS('SG Website Plan'!$D$4:$D$41,"&gt;0",'SG Website Plan'!$D$4:$D$41,"&lt;="&amp;$M15,'SG Website Plan'!$E$4:$E$41,"&gt;="&amp;$M15,'SG Website Plan'!$B$4:$B$41,"&lt;&gt;")+COUNTIFS('Food Safety Program'!$D$4:$D$69,"&gt;0",'Food Safety Program'!$D$4:$D$69,"&lt;="&amp;$M15,'Food Safety Program'!$E$4:$E$69,"&gt;="&amp;$M15,'Food Safety Program'!$B$4:$B$69,"&lt;&gt;")+COUNTIFS('C-SAT Survey'!$D$4:$D$75,"&gt;0",'C-SAT Survey'!$D$4:$D$75,"&lt;="&amp;$M15,'C-SAT Survey'!$E$4:$E$75,"&gt;="&amp;$M15,'C-SAT Survey'!$B$4:$B$75,"&lt;&gt;")+COUNTIFS('GPM&amp;I'!$E$4:$E$115,"&gt;0",'GPM&amp;I'!$E$4:$E$115,"&lt;="&amp;$M15,'GPM&amp;I'!$F$4:$F$115,"&gt;="&amp;$M15,'GPM&amp;I'!$C$4:$C$115,"&lt;&gt;")+COUNTIFS('Trio Academy(LMS)'!$D$4:$D$164,"&gt;0",'Trio Academy(LMS)'!$D$4:$D$164,"&lt;="&amp;$M15,'Trio Academy(LMS)'!$E$4:$E$164,"&gt;="&amp;$M15,'Trio Academy(LMS)'!$B$4:$B$164,"&lt;&gt;")</f>
        <v>0</v>
      </c>
      <c r="R15" s="104">
        <f>COUNTIFS('AI Agents'!$E$5:$E$36,"&lt;"&amp;$M15,'AI Agents'!$E$5:$E$36,"&gt;0",'AI Agents'!$N$5:$N$36,"&lt;1")+COUNTIFS('SG Website Plan'!$E$4:$E$41,"&lt;"&amp;$M15,'SG Website Plan'!$E$4:$E$41,"&gt;0",'SG Website Plan'!$L$4:$L$41,"&lt;1")+COUNTIFS('Food Safety Program'!$E$4:$E$69,"&lt;"&amp;$M15,'Food Safety Program'!$E$4:$E$69,"&gt;0",'Food Safety Program'!$O$4:$O$69,"&lt;1")+COUNTIFS('C-SAT Survey'!$E$4:$E$75,"&lt;"&amp;$M15,'C-SAT Survey'!$E$4:$E$75,"&gt;0",'C-SAT Survey'!$M$4:$M$75,"&lt;1")+COUNTIFS('GPM&amp;I'!$F$4:$F$115,"&lt;"&amp;$M15,'GPM&amp;I'!$F$4:$F$115,"&gt;0",'GPM&amp;I'!$M$4:$M$115,"&lt;1")+COUNTIFS('Trio Academy(LMS)'!$E$4:$E$164,"&lt;"&amp;$M15,'Trio Academy(LMS)'!$E$4:$E$164,"&gt;0",'Trio Academy(LMS)'!$L$4:$L$164,"&lt;1")</f>
        <v>0</v>
      </c>
    </row>
    <row r="16" spans="1:21" x14ac:dyDescent="0.25">
      <c r="A16" s="128" t="s">
        <v>372</v>
      </c>
      <c r="B16" s="128"/>
      <c r="C16" s="128"/>
      <c r="D16" s="128"/>
      <c r="E16" s="128"/>
      <c r="F16" s="128"/>
      <c r="G16" s="128"/>
      <c r="H16" s="128"/>
      <c r="O16">
        <f>COUNTIFS('AI Agents'!$D$5:$D$36,$M16,'AI Agents'!$B$5:$B$36,"&lt;&gt;")+COUNTIFS('SG Website Plan'!$D$4:$D$41,$M16,'SG Website Plan'!$B$4:$B$41,"&lt;&gt;")+COUNTIFS('Food Safety Program'!$D$4:$D$69,$M16,'Food Safety Program'!$B$4:$B$69,"&lt;&gt;")+COUNTIFS('C-SAT Survey'!$D$4:$D$75,$M16,'C-SAT Survey'!$B$4:$B$75,"&lt;&gt;")+COUNTIFS('GPM&amp;I'!$E$4:$E$115,$M16,'GPM&amp;I'!$C$4:$C$115,"&lt;&gt;")+COUNTIFS('Trio Academy(LMS)'!$D$4:$D$164,$M16,'Trio Academy(LMS)'!$B$4:$B$164,"&lt;&gt;")</f>
        <v>0</v>
      </c>
      <c r="P16">
        <f>COUNTIFS('AI Agents'!$E$5:$E$36,$M16,'AI Agents'!$B$5:$B$36,"&lt;&gt;")+COUNTIFS('SG Website Plan'!$E$4:$E$41,$M16,'SG Website Plan'!$B$4:$B$41,"&lt;&gt;")+COUNTIFS('Food Safety Program'!$E$4:$E$69,$M16,'Food Safety Program'!$B$4:$B$69,"&lt;&gt;")+COUNTIFS('C-SAT Survey'!$E$4:$E$75,$M16,'C-SAT Survey'!$B$4:$B$75,"&lt;&gt;")+COUNTIFS('GPM&amp;I'!$F$4:$F$115,$M16,'GPM&amp;I'!$C$4:$C$115,"&lt;&gt;")+COUNTIFS('Trio Academy(LMS)'!$E$4:$E$164,$M16,'Trio Academy(LMS)'!$B$4:$B$164,"&lt;&gt;")</f>
        <v>0</v>
      </c>
      <c r="Q16">
        <f>COUNTIFS('AI Agents'!$D$5:$D$36,"&gt;0",'AI Agents'!$D$5:$D$36,"&lt;="&amp;$M16,'AI Agents'!$E$5:$E$36,"&gt;="&amp;$M16,'AI Agents'!$B$5:$B$36,"&lt;&gt;")+COUNTIFS('SG Website Plan'!$D$4:$D$41,"&gt;0",'SG Website Plan'!$D$4:$D$41,"&lt;="&amp;$M16,'SG Website Plan'!$E$4:$E$41,"&gt;="&amp;$M16,'SG Website Plan'!$B$4:$B$41,"&lt;&gt;")+COUNTIFS('Food Safety Program'!$D$4:$D$69,"&gt;0",'Food Safety Program'!$D$4:$D$69,"&lt;="&amp;$M16,'Food Safety Program'!$E$4:$E$69,"&gt;="&amp;$M16,'Food Safety Program'!$B$4:$B$69,"&lt;&gt;")+COUNTIFS('C-SAT Survey'!$D$4:$D$75,"&gt;0",'C-SAT Survey'!$D$4:$D$75,"&lt;="&amp;$M16,'C-SAT Survey'!$E$4:$E$75,"&gt;="&amp;$M16,'C-SAT Survey'!$B$4:$B$75,"&lt;&gt;")+COUNTIFS('GPM&amp;I'!$E$4:$E$115,"&gt;0",'GPM&amp;I'!$E$4:$E$115,"&lt;="&amp;$M16,'GPM&amp;I'!$F$4:$F$115,"&gt;="&amp;$M16,'GPM&amp;I'!$C$4:$C$115,"&lt;&gt;")+COUNTIFS('Trio Academy(LMS)'!$D$4:$D$164,"&gt;0",'Trio Academy(LMS)'!$D$4:$D$164,"&lt;="&amp;$M16,'Trio Academy(LMS)'!$E$4:$E$164,"&gt;="&amp;$M16,'Trio Academy(LMS)'!$B$4:$B$164,"&lt;&gt;")</f>
        <v>0</v>
      </c>
      <c r="R16">
        <f>COUNTIFS('AI Agents'!$E$5:$E$36,"&lt;"&amp;$M16,'AI Agents'!$E$5:$E$36,"&gt;0",'AI Agents'!$N$5:$N$36,"&lt;1")+COUNTIFS('SG Website Plan'!$E$4:$E$41,"&lt;"&amp;$M16,'SG Website Plan'!$E$4:$E$41,"&gt;0",'SG Website Plan'!$L$4:$L$41,"&lt;1")+COUNTIFS('Food Safety Program'!$E$4:$E$69,"&lt;"&amp;$M16,'Food Safety Program'!$E$4:$E$69,"&gt;0",'Food Safety Program'!$O$4:$O$69,"&lt;1")+COUNTIFS('C-SAT Survey'!$E$4:$E$75,"&lt;"&amp;$M16,'C-SAT Survey'!$E$4:$E$75,"&gt;0",'C-SAT Survey'!$M$4:$M$75,"&lt;1")+COUNTIFS('GPM&amp;I'!$F$4:$F$115,"&lt;"&amp;$M16,'GPM&amp;I'!$F$4:$F$115,"&gt;0",'GPM&amp;I'!$M$4:$M$115,"&lt;1")+COUNTIFS('Trio Academy(LMS)'!$E$4:$E$164,"&lt;"&amp;$M16,'Trio Academy(LMS)'!$E$4:$E$164,"&gt;0",'Trio Academy(LMS)'!$L$4:$L$164,"&lt;1")</f>
        <v>0</v>
      </c>
    </row>
    <row r="17" spans="1:8" x14ac:dyDescent="0.25">
      <c r="A17" s="103" t="s">
        <v>298</v>
      </c>
      <c r="B17" s="103" t="s">
        <v>373</v>
      </c>
      <c r="C17" s="103" t="s">
        <v>4</v>
      </c>
      <c r="D17" s="103" t="s">
        <v>5</v>
      </c>
      <c r="E17" s="103" t="s">
        <v>6</v>
      </c>
      <c r="F17" s="103" t="s">
        <v>374</v>
      </c>
      <c r="G17" s="103" t="s">
        <v>375</v>
      </c>
      <c r="H17" s="103" t="s">
        <v>376</v>
      </c>
    </row>
    <row r="18" spans="1:8" x14ac:dyDescent="0.25">
      <c r="A18" s="113" t="str" cm="1">
        <f t="array" aca="1" ref="A18:F89" ca="1">_xlfn.LET(_xlpm.r,_xlfn.VSTACK(IFERROR(_xlfn._xlws.FILTER(_xlfn.HSTACK(IF('AI Agents'!$B$5:$B$36="","AI Agents (Mail Digest)","AI Agents (Mail Digest)"),'AI Agents'!$B$5:$B$36,'AI Agents'!$C$5:$C$36,'AI Agents'!$D$5:$D$36,'AI Agents'!$E$5:$E$36,IFERROR('AI Agents'!$N$5:$N$36,0)),('AI Agents'!$B$5:$B$36&lt;&gt;"")*('AI Agents'!$D$5:$D$36&gt;0)*('AI Agents'!$E$5:$E$36&gt;0)*((('AI Agents'!$D$5:$D$36&lt;=$B$3)*('AI Agents'!$E$5:$E$36&gt;=$B$3))+(('AI Agents'!$E$5:$E$36&lt;$B$3)*(IFERROR('AI Agents'!$N$5:$N$36,0)&lt;1))&gt;0)),_xlfn.HSTACK("","","","","","")),IFERROR(_xlfn._xlws.FILTER(_xlfn.HSTACK(IF('SG Website Plan'!$B$4:$B$41="","SG Website Plan","SG Website Plan"),'SG Website Plan'!$B$4:$B$41,'SG Website Plan'!$C$4:$C$41,'SG Website Plan'!$D$4:$D$41,'SG Website Plan'!$E$4:$E$41,IFERROR('SG Website Plan'!$L$4:$L$41,0)),('SG Website Plan'!$B$4:$B$41&lt;&gt;"")*('SG Website Plan'!$D$4:$D$41&gt;0)*('SG Website Plan'!$E$4:$E$41&gt;0)*((('SG Website Plan'!$D$4:$D$41&lt;=$B$3)*('SG Website Plan'!$E$4:$E$41&gt;=$B$3))+(('SG Website Plan'!$E$4:$E$41&lt;$B$3)*(IFERROR('SG Website Plan'!$L$4:$L$41,0)&lt;1))&gt;0)),_xlfn.HSTACK("","","","","","")),IFERROR(_xlfn._xlws.FILTER(_xlfn.HSTACK(IF('Food Safety Program'!$B$4:$B$69="","Food Safety Program","Food Safety Program"),'Food Safety Program'!$B$4:$B$69,'Food Safety Program'!$C$4:$C$69,'Food Safety Program'!$D$4:$D$69,'Food Safety Program'!$E$4:$E$69,IFERROR('Food Safety Program'!$O$4:$O$69,0)),('Food Safety Program'!$B$4:$B$69&lt;&gt;"")*('Food Safety Program'!$D$4:$D$69&gt;0)*('Food Safety Program'!$E$4:$E$69&gt;0)*((('Food Safety Program'!$D$4:$D$69&lt;=$B$3)*('Food Safety Program'!$E$4:$E$69&gt;=$B$3))+(('Food Safety Program'!$E$4:$E$69&lt;$B$3)*(IFERROR('Food Safety Program'!$O$4:$O$69,0)&lt;1))&gt;0)),_xlfn.HSTACK("","","","","","")),IFERROR(_xlfn._xlws.FILTER(_xlfn.HSTACK(IF('C-SAT Survey'!$B$4:$B$75="","C-SAT Survey","C-SAT Survey"),'C-SAT Survey'!$B$4:$B$75,'C-SAT Survey'!$C$4:$C$75,'C-SAT Survey'!$D$4:$D$75,'C-SAT Survey'!$E$4:$E$75,IFERROR('C-SAT Survey'!$M$4:$M$75,0)),('C-SAT Survey'!$B$4:$B$75&lt;&gt;"")*('C-SAT Survey'!$D$4:$D$75&gt;0)*('C-SAT Survey'!$E$4:$E$75&gt;0)*((('C-SAT Survey'!$D$4:$D$75&lt;=$B$3)*('C-SAT Survey'!$E$4:$E$75&gt;=$B$3))+(('C-SAT Survey'!$E$4:$E$75&lt;$B$3)*(IFERROR('C-SAT Survey'!$M$4:$M$75,0)&lt;1))&gt;0)),_xlfn.HSTACK("","","","","","")),IFERROR(_xlfn._xlws.FILTER(_xlfn.HSTACK(IF('GPM&amp;I'!$B$4:$B$115="","GPM&amp;I Project Plan","GPM&amp;I Project Plan"),'GPM&amp;I'!$B$4:$B$115,'GPM&amp;I'!$D$4:$D$115,'GPM&amp;I'!$D$4:$D$115,'GPM&amp;I'!$E$4:$E$115,IFERROR('GPM&amp;I'!$M$4:$M$115,0)),('GPM&amp;I'!$B$4:$B$115&lt;&gt;"")*('GPM&amp;I'!$D$4:$D$115&gt;0)*('GPM&amp;I'!$E$4:$E$115&gt;0)*((('GPM&amp;I'!$D$4:$D$115&lt;=$B$3)*('GPM&amp;I'!$E$4:$E$115&gt;=$B$3))+(('GPM&amp;I'!$E$4:$E$115&lt;$B$3)*(IFERROR('GPM&amp;I'!$M$4:$M$115,0)&lt;1))&gt;0)),_xlfn.HSTACK("","","","","","")),IFERROR(_xlfn._xlws.FILTER(_xlfn.HSTACK(IF('Trio Academy(LMS)'!$B$4:$B$164="","Trio Academy(LMS)","Trio Academy(LMS)"),'Trio Academy(LMS)'!$B$4:$B$164,'Trio Academy(LMS)'!$C$4:$C$164,'Trio Academy(LMS)'!$D$4:$D$164,'Trio Academy(LMS)'!$E$4:$E$164,IFERROR('Trio Academy(LMS)'!$L$4:$L$164,0)),('Trio Academy(LMS)'!$B$4:$B$164&lt;&gt;"")*('Trio Academy(LMS)'!$D$4:$D$164&gt;0)*('Trio Academy(LMS)'!$E$4:$E$164&gt;0)*((('Trio Academy(LMS)'!$D$4:$D$164&lt;=$B$3)*('Trio Academy(LMS)'!$E$4:$E$164&gt;=$B$3))+(('Trio Academy(LMS)'!$E$4:$E$164&lt;$B$3)*(IFERROR('Trio Academy(LMS)'!$L$4:$L$164,0)&lt;1))&gt;0)),_xlfn.HSTACK("","","","","",""))),_xlfn._xlws.FILTER(_xlpm.r,INDEX(_xlpm.r,,2)&lt;&gt;""))</f>
        <v>AI Agents (Mail Digest)</v>
      </c>
      <c r="B18" s="113" t="str">
        <f ca="1"/>
        <v>T15  User acceptance test of live /digest command</v>
      </c>
      <c r="C18" s="114" t="str">
        <f ca="1"/>
        <v>IA</v>
      </c>
      <c r="D18" s="115">
        <f ca="1"/>
        <v>46249</v>
      </c>
      <c r="E18" s="115">
        <f ca="1"/>
        <v>46259</v>
      </c>
      <c r="F18" s="116">
        <f ca="1"/>
        <v>0.42857142857142855</v>
      </c>
      <c r="G18" s="114" t="str">
        <f ca="1">IF($B18="","",IF($E18&lt;$B$3,"OVERDUE",IF($D18=$B$3,"STARTS TODAY",IF($E18=$B$3,"DUE TODAY","IN PROGRESS"))))</f>
        <v>OVERDUE</v>
      </c>
      <c r="H18" s="117">
        <f ca="1">IF($B18="","",$E18-$B$3)</f>
        <v>-16</v>
      </c>
    </row>
    <row r="19" spans="1:8" x14ac:dyDescent="0.25">
      <c r="A19" s="113" t="str">
        <f ca="1"/>
        <v>AI Agents (Mail Digest)</v>
      </c>
      <c r="B19" s="113" t="str">
        <f ca="1"/>
        <v>T25  Create SMTP credential in n8n</v>
      </c>
      <c r="C19" s="114" t="str">
        <f ca="1"/>
        <v>IA</v>
      </c>
      <c r="D19" s="115">
        <f ca="1"/>
        <v>46259</v>
      </c>
      <c r="E19" s="115">
        <f ca="1"/>
        <v>46270</v>
      </c>
      <c r="F19" s="116">
        <f ca="1"/>
        <v>0.42857142857142855</v>
      </c>
      <c r="G19" s="114" t="str">
        <f t="shared" ref="G19:G82" ca="1" si="4">IF($B19="","",IF($E19&lt;$B$3,"OVERDUE",IF($D19=$B$3,"STARTS TODAY",IF($E19=$B$3,"DUE TODAY","IN PROGRESS"))))</f>
        <v>OVERDUE</v>
      </c>
      <c r="H19" s="117">
        <f t="shared" ref="H19:H82" ca="1" si="5">IF($B19="","",$E19-$B$3)</f>
        <v>-5</v>
      </c>
    </row>
    <row r="20" spans="1:8" x14ac:dyDescent="0.25">
      <c r="A20" s="113" t="str">
        <f ca="1"/>
        <v>AI Agents (Mail Digest)</v>
      </c>
      <c r="B20" s="113" t="str">
        <f ca="1"/>
        <v>T26  Create Telegram credential for @hemaminibot</v>
      </c>
      <c r="C20" s="114" t="str">
        <f ca="1"/>
        <v>IA</v>
      </c>
      <c r="D20" s="115">
        <f ca="1"/>
        <v>46259</v>
      </c>
      <c r="E20" s="115">
        <f ca="1"/>
        <v>46270</v>
      </c>
      <c r="F20" s="116">
        <f ca="1"/>
        <v>0.42857142857142855</v>
      </c>
      <c r="G20" s="114" t="str">
        <f t="shared" ca="1" si="4"/>
        <v>OVERDUE</v>
      </c>
      <c r="H20" s="117">
        <f t="shared" ca="1" si="5"/>
        <v>-5</v>
      </c>
    </row>
    <row r="21" spans="1:8" x14ac:dyDescent="0.25">
      <c r="A21" s="113" t="str">
        <f ca="1"/>
        <v>AI Agents (Mail Digest)</v>
      </c>
      <c r="B21" s="113" t="str">
        <f ca="1"/>
        <v>T27  Wire new credentials into workflow nodes</v>
      </c>
      <c r="C21" s="114" t="str">
        <f ca="1"/>
        <v>IA</v>
      </c>
      <c r="D21" s="115">
        <f ca="1"/>
        <v>46259</v>
      </c>
      <c r="E21" s="115">
        <f ca="1"/>
        <v>46270</v>
      </c>
      <c r="F21" s="116">
        <f ca="1"/>
        <v>0.42857142857142855</v>
      </c>
      <c r="G21" s="114" t="str">
        <f t="shared" ca="1" si="4"/>
        <v>OVERDUE</v>
      </c>
      <c r="H21" s="117">
        <f t="shared" ca="1" si="5"/>
        <v>-5</v>
      </c>
    </row>
    <row r="22" spans="1:8" x14ac:dyDescent="0.25">
      <c r="A22" s="113" t="str">
        <f ca="1"/>
        <v>AI Agents (Mail Digest)</v>
      </c>
      <c r="B22" s="113" t="str">
        <f ca="1"/>
        <v>T28  Activate all three n8n workflows</v>
      </c>
      <c r="C22" s="114" t="str">
        <f ca="1"/>
        <v>IA</v>
      </c>
      <c r="D22" s="115">
        <f ca="1"/>
        <v>46259</v>
      </c>
      <c r="E22" s="115">
        <f ca="1"/>
        <v>46270</v>
      </c>
      <c r="F22" s="116">
        <f ca="1"/>
        <v>0.42857142857142855</v>
      </c>
      <c r="G22" s="114" t="str">
        <f t="shared" ca="1" si="4"/>
        <v>OVERDUE</v>
      </c>
      <c r="H22" s="117">
        <f t="shared" ca="1" si="5"/>
        <v>-5</v>
      </c>
    </row>
    <row r="23" spans="1:8" x14ac:dyDescent="0.25">
      <c r="A23" s="113" t="str">
        <f ca="1"/>
        <v>AI Agents (Mail Digest)</v>
      </c>
      <c r="B23" s="113" t="str">
        <f ca="1"/>
        <v>T29  Live-verify Mail Capture field mapping</v>
      </c>
      <c r="C23" s="114" t="str">
        <f ca="1"/>
        <v>IA</v>
      </c>
      <c r="D23" s="115">
        <f ca="1"/>
        <v>46259</v>
      </c>
      <c r="E23" s="115">
        <f ca="1"/>
        <v>46270</v>
      </c>
      <c r="F23" s="116">
        <f ca="1"/>
        <v>0.42857142857142855</v>
      </c>
      <c r="G23" s="114" t="str">
        <f t="shared" ca="1" si="4"/>
        <v>OVERDUE</v>
      </c>
      <c r="H23" s="117">
        <f ca="1">IF($B23="","",$E23-$B$3)</f>
        <v>-5</v>
      </c>
    </row>
    <row r="24" spans="1:8" x14ac:dyDescent="0.25">
      <c r="A24" s="113" t="str">
        <f ca="1"/>
        <v>AI Agents (Mail Digest)</v>
      </c>
      <c r="B24" s="113" t="str">
        <f ca="1"/>
        <v>T30  Add Telegram command routing (/high /search /read)</v>
      </c>
      <c r="C24" s="114" t="str">
        <f ca="1"/>
        <v>IA</v>
      </c>
      <c r="D24" s="115">
        <f ca="1"/>
        <v>46259</v>
      </c>
      <c r="E24" s="115">
        <f ca="1"/>
        <v>46270</v>
      </c>
      <c r="F24" s="116">
        <f ca="1"/>
        <v>0</v>
      </c>
      <c r="G24" s="114" t="str">
        <f ca="1">IF($B24="","",IF($E24&lt;$B$3,"OVERDUE",IF($D24=$B$3,"STARTS TODAY",IF($E24=$B$3,"DUE TODAY","IN PROGRESS"))))</f>
        <v>OVERDUE</v>
      </c>
      <c r="H24" s="117">
        <f t="shared" ca="1" si="5"/>
        <v>-5</v>
      </c>
    </row>
    <row r="25" spans="1:8" x14ac:dyDescent="0.25">
      <c r="A25" s="113" t="str">
        <f ca="1"/>
        <v>AI Agents (Mail Digest)</v>
      </c>
      <c r="B25" s="113" t="str">
        <f ca="1"/>
        <v>T31  Add Data Table retention/cleanup</v>
      </c>
      <c r="C25" s="114" t="str">
        <f ca="1"/>
        <v>IA</v>
      </c>
      <c r="D25" s="115">
        <f ca="1"/>
        <v>46259</v>
      </c>
      <c r="E25" s="115">
        <f ca="1"/>
        <v>46270</v>
      </c>
      <c r="F25" s="116">
        <f ca="1"/>
        <v>0</v>
      </c>
      <c r="G25" s="114" t="str">
        <f t="shared" ca="1" si="4"/>
        <v>OVERDUE</v>
      </c>
      <c r="H25" s="117">
        <f t="shared" ca="1" si="5"/>
        <v>-5</v>
      </c>
    </row>
    <row r="26" spans="1:8" x14ac:dyDescent="0.25">
      <c r="A26" s="113" t="str">
        <f ca="1"/>
        <v>SG Website Plan</v>
      </c>
      <c r="B26" s="113" t="str">
        <f ca="1"/>
        <v xml:space="preserve">Get Proc Content Writing </v>
      </c>
      <c r="C26" s="114" t="str">
        <f ca="1"/>
        <v>IA - MM</v>
      </c>
      <c r="D26" s="115">
        <f ca="1"/>
        <v>46244</v>
      </c>
      <c r="E26" s="115">
        <f ca="1"/>
        <v>46246</v>
      </c>
      <c r="F26" s="116">
        <f ca="1"/>
        <v>0.4</v>
      </c>
      <c r="G26" s="114" t="str">
        <f t="shared" ca="1" si="4"/>
        <v>OVERDUE</v>
      </c>
      <c r="H26" s="117">
        <f t="shared" ca="1" si="5"/>
        <v>-29</v>
      </c>
    </row>
    <row r="27" spans="1:8" x14ac:dyDescent="0.25">
      <c r="A27" s="113" t="str">
        <f ca="1"/>
        <v>SG Website Plan</v>
      </c>
      <c r="B27" s="113" t="str">
        <f ca="1"/>
        <v>Get SS&amp;C Content Writing</v>
      </c>
      <c r="C27" s="114" t="str">
        <f ca="1"/>
        <v>IA - MM</v>
      </c>
      <c r="D27" s="115">
        <f ca="1"/>
        <v>46244</v>
      </c>
      <c r="E27" s="115">
        <f ca="1"/>
        <v>46246</v>
      </c>
      <c r="F27" s="116">
        <f ca="1"/>
        <v>0.8</v>
      </c>
      <c r="G27" s="114" t="str">
        <f t="shared" ca="1" si="4"/>
        <v>OVERDUE</v>
      </c>
      <c r="H27" s="117">
        <f t="shared" ca="1" si="5"/>
        <v>-29</v>
      </c>
    </row>
    <row r="28" spans="1:8" x14ac:dyDescent="0.25">
      <c r="A28" s="113" t="str">
        <f ca="1"/>
        <v>Food Safety Program</v>
      </c>
      <c r="B28" s="113" t="str">
        <f ca="1"/>
        <v>LMS Marketing Campain</v>
      </c>
      <c r="C28" s="114" t="str">
        <f ca="1"/>
        <v>MAS - IA -MM</v>
      </c>
      <c r="D28" s="115">
        <f ca="1"/>
        <v>46228</v>
      </c>
      <c r="E28" s="115">
        <f ca="1"/>
        <v>46266</v>
      </c>
      <c r="F28" s="116">
        <f ca="1"/>
        <v>0.625</v>
      </c>
      <c r="G28" s="114" t="str">
        <f t="shared" ca="1" si="4"/>
        <v>OVERDUE</v>
      </c>
      <c r="H28" s="117">
        <f t="shared" ca="1" si="5"/>
        <v>-9</v>
      </c>
    </row>
    <row r="29" spans="1:8" x14ac:dyDescent="0.25">
      <c r="A29" s="113" t="str">
        <f ca="1"/>
        <v>Food Safety Program</v>
      </c>
      <c r="B29" s="113" t="str">
        <f ca="1"/>
        <v>* Launch Site Competition</v>
      </c>
      <c r="C29" s="114" t="str">
        <f ca="1"/>
        <v>IA</v>
      </c>
      <c r="D29" s="115">
        <f ca="1"/>
        <v>46235</v>
      </c>
      <c r="E29" s="115">
        <f ca="1"/>
        <v>46239</v>
      </c>
      <c r="F29" s="116">
        <f ca="1"/>
        <v>0.625</v>
      </c>
      <c r="G29" s="114" t="str">
        <f t="shared" ca="1" si="4"/>
        <v>OVERDUE</v>
      </c>
      <c r="H29" s="117">
        <f t="shared" ca="1" si="5"/>
        <v>-36</v>
      </c>
    </row>
    <row r="30" spans="1:8" x14ac:dyDescent="0.25">
      <c r="A30" s="113" t="str">
        <f ca="1"/>
        <v>Food Safety Program</v>
      </c>
      <c r="B30" s="113" t="str">
        <f ca="1"/>
        <v>* Announce Best Performing Site</v>
      </c>
      <c r="C30" s="114" t="str">
        <f ca="1"/>
        <v>IA</v>
      </c>
      <c r="D30" s="115">
        <f ca="1"/>
        <v>46254</v>
      </c>
      <c r="E30" s="115">
        <f ca="1"/>
        <v>46264</v>
      </c>
      <c r="F30" s="116">
        <f ca="1"/>
        <v>0.625</v>
      </c>
      <c r="G30" s="114" t="str">
        <f t="shared" ca="1" si="4"/>
        <v>OVERDUE</v>
      </c>
      <c r="H30" s="117">
        <f t="shared" ca="1" si="5"/>
        <v>-11</v>
      </c>
    </row>
    <row r="31" spans="1:8" x14ac:dyDescent="0.25">
      <c r="A31" s="113" t="str">
        <f ca="1"/>
        <v>Food Safety Program</v>
      </c>
      <c r="B31" s="113" t="str">
        <f ca="1"/>
        <v>* Design Digital Certificates &amp; Badges</v>
      </c>
      <c r="C31" s="114" t="str">
        <f ca="1"/>
        <v>IA</v>
      </c>
      <c r="D31" s="115">
        <f ca="1"/>
        <v>46254</v>
      </c>
      <c r="E31" s="115">
        <f ca="1"/>
        <v>46264</v>
      </c>
      <c r="F31" s="116">
        <f ca="1"/>
        <v>0.625</v>
      </c>
      <c r="G31" s="114" t="str">
        <f t="shared" ca="1" si="4"/>
        <v>OVERDUE</v>
      </c>
      <c r="H31" s="117">
        <f t="shared" ca="1" si="5"/>
        <v>-11</v>
      </c>
    </row>
    <row r="32" spans="1:8" x14ac:dyDescent="0.25">
      <c r="A32" s="113" t="str">
        <f ca="1"/>
        <v>Food Safety Program</v>
      </c>
      <c r="B32" s="113" t="str">
        <f ca="1"/>
        <v>Generate Exam Certificate</v>
      </c>
      <c r="C32" s="114" t="str">
        <f ca="1"/>
        <v>IA - MM</v>
      </c>
      <c r="D32" s="115">
        <f ca="1"/>
        <v>46243</v>
      </c>
      <c r="E32" s="115">
        <f ca="1"/>
        <v>46248</v>
      </c>
      <c r="F32" s="116">
        <f ca="1"/>
        <v>0.625</v>
      </c>
      <c r="G32" s="114" t="str">
        <f t="shared" ca="1" si="4"/>
        <v>OVERDUE</v>
      </c>
      <c r="H32" s="117">
        <f t="shared" ca="1" si="5"/>
        <v>-27</v>
      </c>
    </row>
    <row r="33" spans="1:8" x14ac:dyDescent="0.25">
      <c r="A33" s="113" t="str">
        <f ca="1"/>
        <v>Food Safety Program</v>
      </c>
      <c r="B33" s="113" t="str">
        <f ca="1"/>
        <v>المظهر الشخصى والنظافه الشخصيه:</v>
      </c>
      <c r="C33" s="114" t="str">
        <f ca="1"/>
        <v>MAS - IA - MM</v>
      </c>
      <c r="D33" s="115">
        <f ca="1"/>
        <v>46214</v>
      </c>
      <c r="E33" s="115">
        <f ca="1"/>
        <v>46215</v>
      </c>
      <c r="F33" s="116">
        <f ca="1"/>
        <v>0.375</v>
      </c>
      <c r="G33" s="114" t="str">
        <f t="shared" ca="1" si="4"/>
        <v>OVERDUE</v>
      </c>
      <c r="H33" s="117">
        <f t="shared" ca="1" si="5"/>
        <v>-60</v>
      </c>
    </row>
    <row r="34" spans="1:8" x14ac:dyDescent="0.25">
      <c r="A34" s="113" t="str">
        <f ca="1"/>
        <v>Food Safety Program</v>
      </c>
      <c r="B34" s="113" t="str">
        <f ca="1"/>
        <v xml:space="preserve">الاجراءات المتبعه لاستخدام و معايرة الترمومترات </v>
      </c>
      <c r="C34" s="114" t="str">
        <f ca="1"/>
        <v>MAS - IA - MM</v>
      </c>
      <c r="D34" s="115">
        <f ca="1"/>
        <v>46220</v>
      </c>
      <c r="E34" s="115">
        <f ca="1"/>
        <v>46221</v>
      </c>
      <c r="F34" s="116">
        <f ca="1"/>
        <v>0.375</v>
      </c>
      <c r="G34" s="114" t="str">
        <f t="shared" ca="1" si="4"/>
        <v>OVERDUE</v>
      </c>
      <c r="H34" s="117">
        <f t="shared" ca="1" si="5"/>
        <v>-54</v>
      </c>
    </row>
    <row r="35" spans="1:8" x14ac:dyDescent="0.25">
      <c r="A35" s="113" t="str">
        <f ca="1"/>
        <v>Food Safety Program</v>
      </c>
      <c r="B35" s="113" t="str">
        <f ca="1"/>
        <v xml:space="preserve">اجراء تشغيلى خاص بتتبع حاله حرجه </v>
      </c>
      <c r="C35" s="114" t="str">
        <f ca="1"/>
        <v>MAS - IA - MM</v>
      </c>
      <c r="D35" s="115">
        <f ca="1"/>
        <v>46220</v>
      </c>
      <c r="E35" s="115">
        <f ca="1"/>
        <v>46221</v>
      </c>
      <c r="F35" s="116">
        <f ca="1"/>
        <v>0.375</v>
      </c>
      <c r="G35" s="114" t="str">
        <f t="shared" ca="1" si="4"/>
        <v>OVERDUE</v>
      </c>
      <c r="H35" s="117">
        <f t="shared" ca="1" si="5"/>
        <v>-54</v>
      </c>
    </row>
    <row r="36" spans="1:8" x14ac:dyDescent="0.25">
      <c r="A36" s="113" t="str">
        <f ca="1"/>
        <v>Food Safety Program</v>
      </c>
      <c r="B36" s="113" t="str">
        <f ca="1"/>
        <v xml:space="preserve">اجراء التخلص من منتج به اصابه حشريه </v>
      </c>
      <c r="C36" s="114" t="str">
        <f ca="1"/>
        <v>MAS - IA - MM</v>
      </c>
      <c r="D36" s="115">
        <f ca="1"/>
        <v>46222</v>
      </c>
      <c r="E36" s="115">
        <f ca="1"/>
        <v>46223</v>
      </c>
      <c r="F36" s="116">
        <f ca="1"/>
        <v>0.375</v>
      </c>
      <c r="G36" s="114" t="str">
        <f t="shared" ca="1" si="4"/>
        <v>OVERDUE</v>
      </c>
      <c r="H36" s="117">
        <f t="shared" ca="1" si="5"/>
        <v>-52</v>
      </c>
    </row>
    <row r="37" spans="1:8" x14ac:dyDescent="0.25">
      <c r="A37" s="113" t="str">
        <f ca="1"/>
        <v>Food Safety Program</v>
      </c>
      <c r="B37" s="113" t="str">
        <f ca="1"/>
        <v>start implementation</v>
      </c>
      <c r="C37" s="114" t="str">
        <f ca="1"/>
        <v>IA</v>
      </c>
      <c r="D37" s="115">
        <f ca="1"/>
        <v>46210</v>
      </c>
      <c r="E37" s="115">
        <f ca="1"/>
        <v>46214</v>
      </c>
      <c r="F37" s="116">
        <f ca="1"/>
        <v>0.375</v>
      </c>
      <c r="G37" s="114" t="str">
        <f t="shared" ca="1" si="4"/>
        <v>OVERDUE</v>
      </c>
      <c r="H37" s="117">
        <f t="shared" ca="1" si="5"/>
        <v>-61</v>
      </c>
    </row>
    <row r="38" spans="1:8" x14ac:dyDescent="0.25">
      <c r="A38" s="113" t="str">
        <f ca="1"/>
        <v>Food Safety Program</v>
      </c>
      <c r="B38" s="113" t="str">
        <f ca="1"/>
        <v xml:space="preserve">Review on every activity line to ensure alignment with agreed upon plan </v>
      </c>
      <c r="C38" s="114" t="str">
        <f ca="1"/>
        <v>MAS - MM</v>
      </c>
      <c r="D38" s="115">
        <f ca="1"/>
        <v>46210</v>
      </c>
      <c r="E38" s="115">
        <f ca="1"/>
        <v>46224</v>
      </c>
      <c r="F38" s="116">
        <f ca="1"/>
        <v>0.375</v>
      </c>
      <c r="G38" s="114" t="str">
        <f t="shared" ca="1" si="4"/>
        <v>OVERDUE</v>
      </c>
      <c r="H38" s="117">
        <f t="shared" ca="1" si="5"/>
        <v>-51</v>
      </c>
    </row>
    <row r="39" spans="1:8" x14ac:dyDescent="0.25">
      <c r="A39" s="113" t="str">
        <f ca="1"/>
        <v>Food Safety Program</v>
      </c>
      <c r="B39" s="113" t="str">
        <f ca="1"/>
        <v>Aopproval</v>
      </c>
      <c r="C39" s="114" t="str">
        <f ca="1"/>
        <v>MAS</v>
      </c>
      <c r="D39" s="115">
        <f ca="1"/>
        <v>46223</v>
      </c>
      <c r="E39" s="115">
        <f ca="1"/>
        <v>46224</v>
      </c>
      <c r="F39" s="116">
        <f ca="1"/>
        <v>0.375</v>
      </c>
      <c r="G39" s="114" t="str">
        <f t="shared" ca="1" si="4"/>
        <v>OVERDUE</v>
      </c>
      <c r="H39" s="117">
        <f t="shared" ca="1" si="5"/>
        <v>-51</v>
      </c>
    </row>
    <row r="40" spans="1:8" x14ac:dyDescent="0.25">
      <c r="A40" s="113" t="str">
        <f ca="1"/>
        <v>Food Safety Program</v>
      </c>
      <c r="B40" s="113" t="str">
        <f ca="1"/>
        <v>Posting/rollout</v>
      </c>
      <c r="C40" s="114" t="str">
        <f ca="1"/>
        <v>MAS - IA</v>
      </c>
      <c r="D40" s="115">
        <f ca="1"/>
        <v>46210</v>
      </c>
      <c r="E40" s="115">
        <f ca="1"/>
        <v>46225</v>
      </c>
      <c r="F40" s="116">
        <f ca="1"/>
        <v>0.375</v>
      </c>
      <c r="G40" s="114" t="str">
        <f t="shared" ca="1" si="4"/>
        <v>OVERDUE</v>
      </c>
      <c r="H40" s="117">
        <f t="shared" ca="1" si="5"/>
        <v>-50</v>
      </c>
    </row>
    <row r="41" spans="1:8" x14ac:dyDescent="0.25">
      <c r="A41" s="113" t="str">
        <f ca="1"/>
        <v>Food Safety Program</v>
      </c>
      <c r="B41" s="113" t="str">
        <f ca="1"/>
        <v>Design Prepare Exam Photo</v>
      </c>
      <c r="C41" s="114" t="str">
        <f ca="1"/>
        <v>IA</v>
      </c>
      <c r="D41" s="115">
        <f ca="1"/>
        <v>46258</v>
      </c>
      <c r="E41" s="115">
        <f ca="1"/>
        <v>46259</v>
      </c>
      <c r="F41" s="116">
        <f ca="1"/>
        <v>0.75</v>
      </c>
      <c r="G41" s="114" t="str">
        <f t="shared" ca="1" si="4"/>
        <v>OVERDUE</v>
      </c>
      <c r="H41" s="117">
        <f t="shared" ca="1" si="5"/>
        <v>-16</v>
      </c>
    </row>
    <row r="42" spans="1:8" x14ac:dyDescent="0.25">
      <c r="A42" s="113" t="str">
        <f ca="1"/>
        <v>Food Safety Program</v>
      </c>
      <c r="B42" s="113" t="str">
        <f ca="1"/>
        <v>Design Entry Level Photo</v>
      </c>
      <c r="C42" s="114" t="str">
        <f ca="1"/>
        <v>IA</v>
      </c>
      <c r="D42" s="115">
        <f ca="1"/>
        <v>46258</v>
      </c>
      <c r="E42" s="115">
        <f ca="1"/>
        <v>46259</v>
      </c>
      <c r="F42" s="116">
        <f ca="1"/>
        <v>0.25</v>
      </c>
      <c r="G42" s="114" t="str">
        <f t="shared" ca="1" si="4"/>
        <v>OVERDUE</v>
      </c>
      <c r="H42" s="117">
        <f t="shared" ca="1" si="5"/>
        <v>-16</v>
      </c>
    </row>
    <row r="43" spans="1:8" x14ac:dyDescent="0.25">
      <c r="A43" s="113" t="str">
        <f ca="1"/>
        <v>Food Safety Program</v>
      </c>
      <c r="B43" s="113" t="str">
        <f ca="1"/>
        <v xml:space="preserve">Design Supervisor Level Photo </v>
      </c>
      <c r="C43" s="114" t="str">
        <f ca="1"/>
        <v>IA</v>
      </c>
      <c r="D43" s="115">
        <f ca="1"/>
        <v>46258</v>
      </c>
      <c r="E43" s="115">
        <f ca="1"/>
        <v>46259</v>
      </c>
      <c r="F43" s="116">
        <f ca="1"/>
        <v>0.25</v>
      </c>
      <c r="G43" s="114" t="str">
        <f t="shared" ca="1" si="4"/>
        <v>OVERDUE</v>
      </c>
      <c r="H43" s="117">
        <f t="shared" ca="1" si="5"/>
        <v>-16</v>
      </c>
    </row>
    <row r="44" spans="1:8" x14ac:dyDescent="0.25">
      <c r="A44" s="113" t="str">
        <f ca="1"/>
        <v>Food Safety Program</v>
      </c>
      <c r="B44" s="113" t="str">
        <f ca="1"/>
        <v>Design Managerial Level Photo</v>
      </c>
      <c r="C44" s="114" t="str">
        <f ca="1"/>
        <v>IA</v>
      </c>
      <c r="D44" s="115">
        <f ca="1"/>
        <v>46258</v>
      </c>
      <c r="E44" s="115">
        <f ca="1"/>
        <v>46259</v>
      </c>
      <c r="F44" s="116">
        <f ca="1"/>
        <v>0.25</v>
      </c>
      <c r="G44" s="114" t="str">
        <f t="shared" ca="1" si="4"/>
        <v>OVERDUE</v>
      </c>
      <c r="H44" s="117">
        <f t="shared" ca="1" si="5"/>
        <v>-16</v>
      </c>
    </row>
    <row r="45" spans="1:8" x14ac:dyDescent="0.25">
      <c r="A45" s="113" t="str">
        <f ca="1"/>
        <v>C-SAT Survey</v>
      </c>
      <c r="B45" s="113" t="str">
        <f ca="1"/>
        <v>Analysis Each site alone</v>
      </c>
      <c r="C45" s="114" t="str">
        <f ca="1"/>
        <v>IA-MH</v>
      </c>
      <c r="D45" s="115">
        <f ca="1"/>
        <v>46249</v>
      </c>
      <c r="E45" s="115">
        <f ca="1"/>
        <v>46280</v>
      </c>
      <c r="F45" s="116">
        <f ca="1"/>
        <v>1</v>
      </c>
      <c r="G45" s="114" t="str">
        <f t="shared" ca="1" si="4"/>
        <v>IN PROGRESS</v>
      </c>
      <c r="H45" s="117">
        <f t="shared" ca="1" si="5"/>
        <v>5</v>
      </c>
    </row>
    <row r="46" spans="1:8" x14ac:dyDescent="0.25">
      <c r="A46" s="113" t="str">
        <f ca="1"/>
        <v>C-SAT Survey</v>
      </c>
      <c r="B46" s="113" t="str">
        <f ca="1"/>
        <v>* Survey Interface &amp; Worker UX</v>
      </c>
      <c r="C46" s="114" t="str">
        <f ca="1"/>
        <v>IA-MH</v>
      </c>
      <c r="D46" s="115">
        <f ca="1"/>
        <v>46249</v>
      </c>
      <c r="E46" s="115">
        <f ca="1"/>
        <v>46280</v>
      </c>
      <c r="F46" s="116">
        <f ca="1"/>
        <v>1</v>
      </c>
      <c r="G46" s="114" t="str">
        <f t="shared" ca="1" si="4"/>
        <v>IN PROGRESS</v>
      </c>
      <c r="H46" s="117">
        <f t="shared" ca="1" si="5"/>
        <v>5</v>
      </c>
    </row>
    <row r="47" spans="1:8" x14ac:dyDescent="0.25">
      <c r="A47" s="113" t="str">
        <f ca="1"/>
        <v>C-SAT Survey</v>
      </c>
      <c r="B47" s="113" t="str">
        <f ca="1"/>
        <v>** Build 1-10 rating scale UI with color-coded guidance (1-3 unsatisfied, 4-8 satisfied, 9-10 excellent)</v>
      </c>
      <c r="C47" s="114" t="str">
        <f ca="1"/>
        <v>IA-MH</v>
      </c>
      <c r="D47" s="115">
        <f ca="1"/>
        <v>46249</v>
      </c>
      <c r="E47" s="115">
        <f ca="1"/>
        <v>46280</v>
      </c>
      <c r="F47" s="116">
        <f ca="1"/>
        <v>1</v>
      </c>
      <c r="G47" s="114" t="str">
        <f t="shared" ca="1" si="4"/>
        <v>IN PROGRESS</v>
      </c>
      <c r="H47" s="117">
        <f t="shared" ca="1" si="5"/>
        <v>5</v>
      </c>
    </row>
    <row r="48" spans="1:8" x14ac:dyDescent="0.25">
      <c r="A48" s="113" t="str">
        <f ca="1"/>
        <v>C-SAT Survey</v>
      </c>
      <c r="B48" s="113" t="str">
        <f ca="1"/>
        <v>** Program the 12 approved quality criteria (meal quality, taste, quantity, variety, temperature, cleanliness, staff, speed, packaging, hall cleanliness, meal timing, overall satisfaction)</v>
      </c>
      <c r="C48" s="114" t="str">
        <f ca="1"/>
        <v>IA-MH</v>
      </c>
      <c r="D48" s="115">
        <f ca="1"/>
        <v>46249</v>
      </c>
      <c r="E48" s="115">
        <f ca="1"/>
        <v>46280</v>
      </c>
      <c r="F48" s="116">
        <f ca="1"/>
        <v>1</v>
      </c>
      <c r="G48" s="114" t="str">
        <f t="shared" ca="1" si="4"/>
        <v>IN PROGRESS</v>
      </c>
      <c r="H48" s="117">
        <f t="shared" ca="1" si="5"/>
        <v>5</v>
      </c>
    </row>
    <row r="49" spans="1:8" x14ac:dyDescent="0.25">
      <c r="A49" s="113" t="str">
        <f ca="1"/>
        <v>C-SAT Survey</v>
      </c>
      <c r="B49" s="113" t="str">
        <f ca="1"/>
        <v>** Full mobile &amp; touchscreen responsive support for field devices</v>
      </c>
      <c r="C49" s="114" t="str">
        <f ca="1"/>
        <v>IA-MH</v>
      </c>
      <c r="D49" s="115">
        <f ca="1"/>
        <v>46249</v>
      </c>
      <c r="E49" s="115">
        <f ca="1"/>
        <v>46280</v>
      </c>
      <c r="F49" s="116">
        <f ca="1"/>
        <v>1</v>
      </c>
      <c r="G49" s="114" t="str">
        <f t="shared" ca="1" si="4"/>
        <v>IN PROGRESS</v>
      </c>
      <c r="H49" s="117">
        <f t="shared" ca="1" si="5"/>
        <v>5</v>
      </c>
    </row>
    <row r="50" spans="1:8" x14ac:dyDescent="0.25">
      <c r="A50" s="113" t="str">
        <f ca="1"/>
        <v>C-SAT Survey</v>
      </c>
      <c r="B50" s="113" t="str">
        <f ca="1"/>
        <v>** Full Arabic (RTL) language support with correct number ordering</v>
      </c>
      <c r="C50" s="114" t="str">
        <f ca="1"/>
        <v>IA-MH</v>
      </c>
      <c r="D50" s="115">
        <f ca="1"/>
        <v>46249</v>
      </c>
      <c r="E50" s="115">
        <f ca="1"/>
        <v>46280</v>
      </c>
      <c r="F50" s="116">
        <f ca="1"/>
        <v>1</v>
      </c>
      <c r="G50" s="114" t="str">
        <f t="shared" ca="1" si="4"/>
        <v>IN PROGRESS</v>
      </c>
      <c r="H50" s="117">
        <f t="shared" ca="1" si="5"/>
        <v>5</v>
      </c>
    </row>
    <row r="51" spans="1:8" x14ac:dyDescent="0.25">
      <c r="A51" s="113" t="str">
        <f ca="1"/>
        <v>C-SAT Survey</v>
      </c>
      <c r="B51" s="113" t="str">
        <f ca="1"/>
        <v>** Optional notes fields for worker name, suggestions and complaints with timestamp</v>
      </c>
      <c r="C51" s="114" t="str">
        <f ca="1"/>
        <v>IA-MH</v>
      </c>
      <c r="D51" s="115">
        <f ca="1"/>
        <v>46249</v>
      </c>
      <c r="E51" s="115">
        <f ca="1"/>
        <v>46280</v>
      </c>
      <c r="F51" s="116">
        <f ca="1"/>
        <v>1</v>
      </c>
      <c r="G51" s="114" t="str">
        <f t="shared" ca="1" si="4"/>
        <v>IN PROGRESS</v>
      </c>
      <c r="H51" s="117">
        <f t="shared" ca="1" si="5"/>
        <v>5</v>
      </c>
    </row>
    <row r="52" spans="1:8" x14ac:dyDescent="0.25">
      <c r="A52" s="113" t="str">
        <f ca="1"/>
        <v>C-SAT Survey</v>
      </c>
      <c r="B52" s="113" t="str">
        <f ca="1"/>
        <v>* Executive Admin Dashboard</v>
      </c>
      <c r="C52" s="114" t="str">
        <f ca="1"/>
        <v>IA-MH</v>
      </c>
      <c r="D52" s="115">
        <f ca="1"/>
        <v>46249</v>
      </c>
      <c r="E52" s="115">
        <f ca="1"/>
        <v>46280</v>
      </c>
      <c r="F52" s="116">
        <f ca="1"/>
        <v>1</v>
      </c>
      <c r="G52" s="114" t="str">
        <f t="shared" ca="1" si="4"/>
        <v>IN PROGRESS</v>
      </c>
      <c r="H52" s="117">
        <f t="shared" ca="1" si="5"/>
        <v>5</v>
      </c>
    </row>
    <row r="53" spans="1:8" x14ac:dyDescent="0.25">
      <c r="A53" s="113" t="str">
        <f ca="1"/>
        <v>C-SAT Survey</v>
      </c>
      <c r="B53" s="113" t="str">
        <f ca="1"/>
        <v>** Live KPI dashboard: overall CSAT, average score, Promoters/Passives/Detractors classification</v>
      </c>
      <c r="C53" s="114" t="str">
        <f ca="1"/>
        <v>IA-MH</v>
      </c>
      <c r="D53" s="115">
        <f ca="1"/>
        <v>46249</v>
      </c>
      <c r="E53" s="115">
        <f ca="1"/>
        <v>46280</v>
      </c>
      <c r="F53" s="116">
        <f ca="1"/>
        <v>1</v>
      </c>
      <c r="G53" s="114" t="str">
        <f t="shared" ca="1" si="4"/>
        <v>IN PROGRESS</v>
      </c>
      <c r="H53" s="117">
        <f t="shared" ca="1" si="5"/>
        <v>5</v>
      </c>
    </row>
    <row r="54" spans="1:8" x14ac:dyDescent="0.25">
      <c r="A54" s="113" t="str">
        <f ca="1"/>
        <v>C-SAT Survey</v>
      </c>
      <c r="B54" s="113" t="str">
        <f ca="1"/>
        <v>** Interactive D3 arc gauge for real-time satisfaction % vs. target</v>
      </c>
      <c r="C54" s="114" t="str">
        <f ca="1"/>
        <v>IA-MH</v>
      </c>
      <c r="D54" s="115">
        <f ca="1"/>
        <v>46249</v>
      </c>
      <c r="E54" s="115">
        <f ca="1"/>
        <v>46280</v>
      </c>
      <c r="F54" s="116">
        <f ca="1"/>
        <v>1</v>
      </c>
      <c r="G54" s="114" t="str">
        <f t="shared" ca="1" si="4"/>
        <v>IN PROGRESS</v>
      </c>
      <c r="H54" s="117">
        <f t="shared" ca="1" si="5"/>
        <v>5</v>
      </c>
    </row>
    <row r="55" spans="1:8" x14ac:dyDescent="0.25">
      <c r="A55" s="113" t="str">
        <f ca="1"/>
        <v>C-SAT Survey</v>
      </c>
      <c r="B55" s="113" t="str">
        <f ca="1"/>
        <v>** Side-by-side dual branch/factory comparison tool</v>
      </c>
      <c r="C55" s="114" t="str">
        <f ca="1"/>
        <v>IA-MH</v>
      </c>
      <c r="D55" s="115">
        <f ca="1"/>
        <v>46249</v>
      </c>
      <c r="E55" s="115">
        <f ca="1"/>
        <v>46280</v>
      </c>
      <c r="F55" s="116">
        <f ca="1"/>
        <v>1</v>
      </c>
      <c r="G55" s="114" t="str">
        <f t="shared" ca="1" si="4"/>
        <v>IN PROGRESS</v>
      </c>
      <c r="H55" s="117">
        <f t="shared" ca="1" si="5"/>
        <v>5</v>
      </c>
    </row>
    <row r="56" spans="1:8" x14ac:dyDescent="0.25">
      <c r="A56" s="113" t="str">
        <f ca="1"/>
        <v>C-SAT Survey</v>
      </c>
      <c r="B56" s="113" t="str">
        <f ca="1"/>
        <v>** Critical alert system: auto-flag ratings below 6.0 with acknowledge/follow-up action</v>
      </c>
      <c r="C56" s="114" t="str">
        <f ca="1"/>
        <v>IA-MH</v>
      </c>
      <c r="D56" s="115">
        <f ca="1"/>
        <v>46249</v>
      </c>
      <c r="E56" s="115">
        <f ca="1"/>
        <v>46280</v>
      </c>
      <c r="F56" s="116">
        <f ca="1"/>
        <v>1</v>
      </c>
      <c r="G56" s="114" t="str">
        <f t="shared" ca="1" si="4"/>
        <v>IN PROGRESS</v>
      </c>
      <c r="H56" s="117">
        <f t="shared" ca="1" si="5"/>
        <v>5</v>
      </c>
    </row>
    <row r="57" spans="1:8" x14ac:dyDescent="0.25">
      <c r="A57" s="113" t="str">
        <f ca="1"/>
        <v>C-SAT Survey</v>
      </c>
      <c r="B57" s="113" t="str">
        <f ca="1"/>
        <v>** Advanced date &amp; site filters (today, yesterday, last 7/30 days, this month, custom range)</v>
      </c>
      <c r="C57" s="114" t="str">
        <f ca="1"/>
        <v>IA-MH</v>
      </c>
      <c r="D57" s="115">
        <f ca="1"/>
        <v>46249</v>
      </c>
      <c r="E57" s="115">
        <f ca="1"/>
        <v>46280</v>
      </c>
      <c r="F57" s="116">
        <f ca="1"/>
        <v>1</v>
      </c>
      <c r="G57" s="114" t="str">
        <f t="shared" ca="1" si="4"/>
        <v>IN PROGRESS</v>
      </c>
      <c r="H57" s="117">
        <f t="shared" ca="1" si="5"/>
        <v>5</v>
      </c>
    </row>
    <row r="58" spans="1:8" x14ac:dyDescent="0.25">
      <c r="A58" s="113" t="str">
        <f ca="1"/>
        <v>C-SAT Survey</v>
      </c>
      <c r="B58" s="113" t="str">
        <f ca="1"/>
        <v>* Gemini AI Deep-Dive Analytics</v>
      </c>
      <c r="C58" s="114" t="str">
        <f ca="1"/>
        <v>IA-MH</v>
      </c>
      <c r="D58" s="115">
        <f ca="1"/>
        <v>46249</v>
      </c>
      <c r="E58" s="115">
        <f ca="1"/>
        <v>46280</v>
      </c>
      <c r="F58" s="116">
        <f ca="1"/>
        <v>1</v>
      </c>
      <c r="G58" s="114" t="str">
        <f t="shared" ca="1" si="4"/>
        <v>IN PROGRESS</v>
      </c>
      <c r="H58" s="117">
        <f t="shared" ca="1" si="5"/>
        <v>5</v>
      </c>
    </row>
    <row r="59" spans="1:8" x14ac:dyDescent="0.25">
      <c r="A59" s="113" t="str">
        <f ca="1"/>
        <v>C-SAT Survey</v>
      </c>
      <c r="B59" s="113" t="str">
        <f ca="1"/>
        <v>** Backend integration with Google Gemini for periodic executive summary of all worker feedback</v>
      </c>
      <c r="C59" s="114" t="str">
        <f ca="1"/>
        <v>IA-MH</v>
      </c>
      <c r="D59" s="115">
        <f ca="1"/>
        <v>46249</v>
      </c>
      <c r="E59" s="115">
        <f ca="1"/>
        <v>46280</v>
      </c>
      <c r="F59" s="116">
        <f ca="1"/>
        <v>1</v>
      </c>
      <c r="G59" s="114" t="str">
        <f t="shared" ca="1" si="4"/>
        <v>IN PROGRESS</v>
      </c>
      <c r="H59" s="117">
        <f t="shared" ca="1" si="5"/>
        <v>5</v>
      </c>
    </row>
    <row r="60" spans="1:8" x14ac:dyDescent="0.25">
      <c r="A60" s="113" t="str">
        <f ca="1"/>
        <v>C-SAT Survey</v>
      </c>
      <c r="B60" s="113" t="str">
        <f ca="1"/>
        <v>** Automated sentiment &amp; root-cause classification of complaints/suggestions by service theme and priority</v>
      </c>
      <c r="C60" s="114" t="str">
        <f ca="1"/>
        <v>IA-MH</v>
      </c>
      <c r="D60" s="115">
        <f ca="1"/>
        <v>46249</v>
      </c>
      <c r="E60" s="115">
        <f ca="1"/>
        <v>46280</v>
      </c>
      <c r="F60" s="116">
        <f ca="1"/>
        <v>1</v>
      </c>
      <c r="G60" s="114" t="str">
        <f t="shared" ca="1" si="4"/>
        <v>IN PROGRESS</v>
      </c>
      <c r="H60" s="117">
        <f t="shared" ca="1" si="5"/>
        <v>5</v>
      </c>
    </row>
    <row r="61" spans="1:8" x14ac:dyDescent="0.25">
      <c r="A61" s="113" t="str">
        <f ca="1"/>
        <v>C-SAT Survey</v>
      </c>
      <c r="B61" s="113" t="str">
        <f ca="1"/>
        <v>** Auto-generated corrective action list for kitchen &amp; food service teams</v>
      </c>
      <c r="C61" s="114" t="str">
        <f ca="1"/>
        <v>IA-MH</v>
      </c>
      <c r="D61" s="115">
        <f ca="1"/>
        <v>46249</v>
      </c>
      <c r="E61" s="115">
        <f ca="1"/>
        <v>46280</v>
      </c>
      <c r="F61" s="116">
        <f ca="1"/>
        <v>1</v>
      </c>
      <c r="G61" s="114" t="str">
        <f t="shared" ca="1" si="4"/>
        <v>IN PROGRESS</v>
      </c>
      <c r="H61" s="117">
        <f t="shared" ca="1" si="5"/>
        <v>5</v>
      </c>
    </row>
    <row r="62" spans="1:8" x14ac:dyDescent="0.25">
      <c r="A62" s="113" t="str">
        <f ca="1"/>
        <v>C-SAT Survey</v>
      </c>
      <c r="B62" s="113" t="str">
        <f ca="1"/>
        <v>* Site Management &amp; Access Control</v>
      </c>
      <c r="C62" s="114" t="str">
        <f ca="1"/>
        <v>IA-MH</v>
      </c>
      <c r="D62" s="115">
        <f ca="1"/>
        <v>46249</v>
      </c>
      <c r="E62" s="115">
        <f ca="1"/>
        <v>46280</v>
      </c>
      <c r="F62" s="116">
        <f ca="1"/>
        <v>1</v>
      </c>
      <c r="G62" s="114" t="str">
        <f t="shared" ca="1" si="4"/>
        <v>IN PROGRESS</v>
      </c>
      <c r="H62" s="117">
        <f t="shared" ca="1" si="5"/>
        <v>5</v>
      </c>
    </row>
    <row r="63" spans="1:8" x14ac:dyDescent="0.25">
      <c r="A63" s="113" t="str">
        <f ca="1"/>
        <v>C-SAT Survey</v>
      </c>
      <c r="B63" s="113" t="str">
        <f ca="1"/>
        <v>** Create and manage branches/factories with activate/deactivate toggle and instant save</v>
      </c>
      <c r="C63" s="114" t="str">
        <f ca="1"/>
        <v>IA-MH</v>
      </c>
      <c r="D63" s="115">
        <f ca="1"/>
        <v>46249</v>
      </c>
      <c r="E63" s="115">
        <f ca="1"/>
        <v>46280</v>
      </c>
      <c r="F63" s="116">
        <f ca="1"/>
        <v>1</v>
      </c>
      <c r="G63" s="114" t="str">
        <f t="shared" ca="1" si="4"/>
        <v>IN PROGRESS</v>
      </c>
      <c r="H63" s="117">
        <f t="shared" ca="1" si="5"/>
        <v>5</v>
      </c>
    </row>
    <row r="64" spans="1:8" x14ac:dyDescent="0.25">
      <c r="A64" s="113" t="str">
        <f ca="1"/>
        <v>C-SAT Survey</v>
      </c>
      <c r="B64" s="113" t="str">
        <f ca="1"/>
        <v>** Active/Inactive site filter tabs for large factory rollouts</v>
      </c>
      <c r="C64" s="114" t="str">
        <f ca="1"/>
        <v>IA-MH</v>
      </c>
      <c r="D64" s="115">
        <f ca="1"/>
        <v>46249</v>
      </c>
      <c r="E64" s="115">
        <f ca="1"/>
        <v>46280</v>
      </c>
      <c r="F64" s="116">
        <f ca="1"/>
        <v>1</v>
      </c>
      <c r="G64" s="114" t="str">
        <f t="shared" ca="1" si="4"/>
        <v>IN PROGRESS</v>
      </c>
      <c r="H64" s="117">
        <f t="shared" ca="1" si="5"/>
        <v>5</v>
      </c>
    </row>
    <row r="65" spans="1:8" x14ac:dyDescent="0.25">
      <c r="A65" s="113" t="str">
        <f ca="1"/>
        <v>C-SAT Survey</v>
      </c>
      <c r="B65" s="113" t="str">
        <f ca="1"/>
        <v>** Bulk site import via JSON/CSV/plain text with duplicate validation</v>
      </c>
      <c r="C65" s="114" t="str">
        <f ca="1"/>
        <v>IA-MH</v>
      </c>
      <c r="D65" s="115">
        <f ca="1"/>
        <v>46249</v>
      </c>
      <c r="E65" s="115">
        <f ca="1"/>
        <v>46280</v>
      </c>
      <c r="F65" s="116">
        <f ca="1"/>
        <v>1</v>
      </c>
      <c r="G65" s="114" t="str">
        <f t="shared" ca="1" si="4"/>
        <v>IN PROGRESS</v>
      </c>
      <c r="H65" s="117">
        <f t="shared" ca="1" si="5"/>
        <v>5</v>
      </c>
    </row>
    <row r="66" spans="1:8" x14ac:dyDescent="0.25">
      <c r="A66" s="113" t="str">
        <f ca="1"/>
        <v>C-SAT Survey</v>
      </c>
      <c r="B66" s="113" t="str">
        <f ca="1"/>
        <v>** Custom QR code generator &amp; PNG downloader for each site, print-ready for dining halls</v>
      </c>
      <c r="C66" s="114" t="str">
        <f ca="1"/>
        <v>IA-MH</v>
      </c>
      <c r="D66" s="115">
        <f ca="1"/>
        <v>46249</v>
      </c>
      <c r="E66" s="115">
        <f ca="1"/>
        <v>46280</v>
      </c>
      <c r="F66" s="116">
        <f ca="1"/>
        <v>1</v>
      </c>
      <c r="G66" s="114" t="str">
        <f t="shared" ca="1" si="4"/>
        <v>IN PROGRESS</v>
      </c>
      <c r="H66" s="117">
        <f t="shared" ca="1" si="5"/>
        <v>5</v>
      </c>
    </row>
    <row r="67" spans="1:8" x14ac:dyDescent="0.25">
      <c r="A67" s="113" t="str">
        <f ca="1"/>
        <v>C-SAT Survey</v>
      </c>
      <c r="B67" s="113" t="str">
        <f ca="1"/>
        <v>** Randomized encrypted survey links (UUID) per site with Rotate UUID button to prevent guessing</v>
      </c>
      <c r="C67" s="114" t="str">
        <f ca="1"/>
        <v>IA-MH</v>
      </c>
      <c r="D67" s="115">
        <f ca="1"/>
        <v>46249</v>
      </c>
      <c r="E67" s="115">
        <f ca="1"/>
        <v>46280</v>
      </c>
      <c r="F67" s="116">
        <f ca="1"/>
        <v>1</v>
      </c>
      <c r="G67" s="114" t="str">
        <f t="shared" ca="1" si="4"/>
        <v>IN PROGRESS</v>
      </c>
      <c r="H67" s="117">
        <f t="shared" ca="1" si="5"/>
        <v>5</v>
      </c>
    </row>
    <row r="68" spans="1:8" x14ac:dyDescent="0.25">
      <c r="A68" s="113" t="str">
        <f ca="1"/>
        <v>C-SAT Survey</v>
      </c>
      <c r="B68" s="113" t="str">
        <f ca="1"/>
        <v>* Reporting &amp; Export Engine</v>
      </c>
      <c r="C68" s="114" t="str">
        <f ca="1"/>
        <v>IA-MH</v>
      </c>
      <c r="D68" s="115">
        <f ca="1"/>
        <v>46249</v>
      </c>
      <c r="E68" s="115">
        <f ca="1"/>
        <v>46280</v>
      </c>
      <c r="F68" s="116">
        <f ca="1"/>
        <v>1</v>
      </c>
      <c r="G68" s="114" t="str">
        <f t="shared" ca="1" si="4"/>
        <v>IN PROGRESS</v>
      </c>
      <c r="H68" s="117">
        <f t="shared" ca="1" si="5"/>
        <v>5</v>
      </c>
    </row>
    <row r="69" spans="1:8" x14ac:dyDescent="0.25">
      <c r="A69" s="113" t="str">
        <f ca="1"/>
        <v>C-SAT Survey</v>
      </c>
      <c r="B69" s="113" t="str">
        <f ca="1"/>
        <v>** Export formal Word reports (.docx) with org structure, AI summary and branch comparison table</v>
      </c>
      <c r="C69" s="114" t="str">
        <f ca="1"/>
        <v>IA-MH</v>
      </c>
      <c r="D69" s="115">
        <f ca="1"/>
        <v>46249</v>
      </c>
      <c r="E69" s="115">
        <f ca="1"/>
        <v>46280</v>
      </c>
      <c r="F69" s="116">
        <f ca="1"/>
        <v>1</v>
      </c>
      <c r="G69" s="114" t="str">
        <f t="shared" ca="1" si="4"/>
        <v>IN PROGRESS</v>
      </c>
      <c r="H69" s="117">
        <f t="shared" ca="1" si="5"/>
        <v>5</v>
      </c>
    </row>
    <row r="70" spans="1:8" x14ac:dyDescent="0.25">
      <c r="A70" s="113" t="str">
        <f ca="1"/>
        <v>C-SAT Survey</v>
      </c>
      <c r="B70" s="113" t="str">
        <f ca="1"/>
        <v>** Export formatted print-ready PDF reports (.pdf) for management meetings</v>
      </c>
      <c r="C70" s="114" t="str">
        <f ca="1"/>
        <v>IA-MH</v>
      </c>
      <c r="D70" s="115">
        <f ca="1"/>
        <v>46249</v>
      </c>
      <c r="E70" s="115">
        <f ca="1"/>
        <v>46280</v>
      </c>
      <c r="F70" s="116">
        <f ca="1"/>
        <v>1</v>
      </c>
      <c r="G70" s="114" t="str">
        <f t="shared" ca="1" si="4"/>
        <v>IN PROGRESS</v>
      </c>
      <c r="H70" s="117">
        <f t="shared" ca="1" si="5"/>
        <v>5</v>
      </c>
    </row>
    <row r="71" spans="1:8" x14ac:dyDescent="0.25">
      <c r="A71" s="113" t="str">
        <f ca="1"/>
        <v>C-SAT Survey</v>
      </c>
      <c r="B71" s="113" t="str">
        <f ca="1"/>
        <v>** Export raw survey data (.csv / Excel) for statistical analysis</v>
      </c>
      <c r="C71" s="114" t="str">
        <f ca="1"/>
        <v>IA-MH</v>
      </c>
      <c r="D71" s="115">
        <f ca="1"/>
        <v>46249</v>
      </c>
      <c r="E71" s="115">
        <f ca="1"/>
        <v>46280</v>
      </c>
      <c r="F71" s="116">
        <f ca="1"/>
        <v>1</v>
      </c>
      <c r="G71" s="114" t="str">
        <f t="shared" ca="1" si="4"/>
        <v>IN PROGRESS</v>
      </c>
      <c r="H71" s="117">
        <f t="shared" ca="1" si="5"/>
        <v>5</v>
      </c>
    </row>
    <row r="72" spans="1:8" x14ac:dyDescent="0.25">
      <c r="A72" s="113" t="str">
        <f ca="1"/>
        <v>C-SAT Survey</v>
      </c>
      <c r="B72" s="113" t="str">
        <f ca="1"/>
        <v>* Security &amp; Production Hardening</v>
      </c>
      <c r="C72" s="114" t="str">
        <f ca="1"/>
        <v>IA-MH</v>
      </c>
      <c r="D72" s="115">
        <f ca="1"/>
        <v>46249</v>
      </c>
      <c r="E72" s="115">
        <f ca="1"/>
        <v>46280</v>
      </c>
      <c r="F72" s="116">
        <f ca="1"/>
        <v>1</v>
      </c>
      <c r="G72" s="114" t="str">
        <f t="shared" ca="1" si="4"/>
        <v>IN PROGRESS</v>
      </c>
      <c r="H72" s="117">
        <f t="shared" ca="1" si="5"/>
        <v>5</v>
      </c>
    </row>
    <row r="73" spans="1:8" x14ac:dyDescent="0.25">
      <c r="A73" s="113" t="str">
        <f ca="1"/>
        <v>C-SAT Survey</v>
      </c>
      <c r="B73" s="113" t="str">
        <f ca="1"/>
        <v>** Brute-force protection: auto-lock login for 30 seconds after 5 failed attempts</v>
      </c>
      <c r="C73" s="114" t="str">
        <f ca="1"/>
        <v>IA-MH</v>
      </c>
      <c r="D73" s="115">
        <f ca="1"/>
        <v>46249</v>
      </c>
      <c r="E73" s="115">
        <f ca="1"/>
        <v>46280</v>
      </c>
      <c r="F73" s="116">
        <f ca="1"/>
        <v>1</v>
      </c>
      <c r="G73" s="114" t="str">
        <f t="shared" ca="1" si="4"/>
        <v>IN PROGRESS</v>
      </c>
      <c r="H73" s="117">
        <f t="shared" ca="1" si="5"/>
        <v>5</v>
      </c>
    </row>
    <row r="74" spans="1:8" x14ac:dyDescent="0.25">
      <c r="A74" s="113" t="str">
        <f ca="1"/>
        <v>C-SAT Survey</v>
      </c>
      <c r="B74" s="113" t="str">
        <f ca="1"/>
        <v>** Removed autofill/autosave of passwords and secured default admin account</v>
      </c>
      <c r="C74" s="114" t="str">
        <f ca="1"/>
        <v>IA-MH</v>
      </c>
      <c r="D74" s="115">
        <f ca="1"/>
        <v>46249</v>
      </c>
      <c r="E74" s="115">
        <f ca="1"/>
        <v>46280</v>
      </c>
      <c r="F74" s="116">
        <f ca="1"/>
        <v>1</v>
      </c>
      <c r="G74" s="114" t="str">
        <f t="shared" ca="1" si="4"/>
        <v>IN PROGRESS</v>
      </c>
      <c r="H74" s="117">
        <f t="shared" ca="1" si="5"/>
        <v>5</v>
      </c>
    </row>
    <row r="75" spans="1:8" x14ac:dyDescent="0.25">
      <c r="A75" s="113" t="str">
        <f ca="1"/>
        <v>C-SAT Survey</v>
      </c>
      <c r="B75" s="113" t="str">
        <f ca="1"/>
        <v>** Input sanitization (XSS) for name and notes fields against malicious code/tags</v>
      </c>
      <c r="C75" s="114" t="str">
        <f ca="1"/>
        <v>IA-MH</v>
      </c>
      <c r="D75" s="115">
        <f ca="1"/>
        <v>46249</v>
      </c>
      <c r="E75" s="115">
        <f ca="1"/>
        <v>46280</v>
      </c>
      <c r="F75" s="116">
        <f ca="1"/>
        <v>1</v>
      </c>
      <c r="G75" s="114" t="str">
        <f t="shared" ca="1" si="4"/>
        <v>IN PROGRESS</v>
      </c>
      <c r="H75" s="117">
        <f t="shared" ca="1" si="5"/>
        <v>5</v>
      </c>
    </row>
    <row r="76" spans="1:8" x14ac:dyDescent="0.25">
      <c r="A76" s="113" t="str">
        <f ca="1"/>
        <v>C-SAT Survey</v>
      </c>
      <c r="B76" s="113" t="str">
        <f ca="1"/>
        <v>** Honeypot bot trap field to block fake/automated survey submissions</v>
      </c>
      <c r="C76" s="114" t="str">
        <f ca="1"/>
        <v>IA-MH</v>
      </c>
      <c r="D76" s="115">
        <f ca="1"/>
        <v>46249</v>
      </c>
      <c r="E76" s="115">
        <f ca="1"/>
        <v>46280</v>
      </c>
      <c r="F76" s="116">
        <f ca="1"/>
        <v>1</v>
      </c>
      <c r="G76" s="114" t="str">
        <f t="shared" ca="1" si="4"/>
        <v>IN PROGRESS</v>
      </c>
      <c r="H76" s="117">
        <f t="shared" ca="1" si="5"/>
        <v>5</v>
      </c>
    </row>
    <row r="77" spans="1:8" x14ac:dyDescent="0.25">
      <c r="A77" s="113" t="str">
        <f ca="1"/>
        <v>C-SAT Survey</v>
      </c>
      <c r="B77" s="113" t="str">
        <f ca="1"/>
        <v>** Offline &amp; PWA support via Service Worker with local caching and Firebase Firestore sync</v>
      </c>
      <c r="C77" s="114" t="str">
        <f ca="1"/>
        <v>IA-MH</v>
      </c>
      <c r="D77" s="115">
        <f ca="1"/>
        <v>46249</v>
      </c>
      <c r="E77" s="115">
        <f ca="1"/>
        <v>46280</v>
      </c>
      <c r="F77" s="116">
        <f ca="1"/>
        <v>1</v>
      </c>
      <c r="G77" s="114" t="str">
        <f t="shared" ca="1" si="4"/>
        <v>IN PROGRESS</v>
      </c>
      <c r="H77" s="117">
        <f t="shared" ca="1" si="5"/>
        <v>5</v>
      </c>
    </row>
    <row r="78" spans="1:8" x14ac:dyDescent="0.25">
      <c r="A78" s="113" t="str">
        <f ca="1"/>
        <v>C-SAT Survey</v>
      </c>
      <c r="B78" s="113" t="str">
        <f ca="1"/>
        <v>** Multi-layer logo fallback system (transparent image, embedded encoding, pure SVG) for all production environments</v>
      </c>
      <c r="C78" s="114" t="str">
        <f ca="1"/>
        <v>IA-MH</v>
      </c>
      <c r="D78" s="115">
        <f ca="1"/>
        <v>46249</v>
      </c>
      <c r="E78" s="115">
        <f ca="1"/>
        <v>46280</v>
      </c>
      <c r="F78" s="116">
        <f ca="1"/>
        <v>1</v>
      </c>
      <c r="G78" s="114" t="str">
        <f t="shared" ca="1" si="4"/>
        <v>IN PROGRESS</v>
      </c>
      <c r="H78" s="117">
        <f t="shared" ca="1" si="5"/>
        <v>5</v>
      </c>
    </row>
    <row r="79" spans="1:8" x14ac:dyDescent="0.25">
      <c r="A79" s="113" t="str">
        <f ca="1"/>
        <v>C-SAT Survey</v>
      </c>
      <c r="B79" s="113" t="str">
        <f ca="1"/>
        <v>** Comprehensive project documentation (README.md) covering setup, build and deployment</v>
      </c>
      <c r="C79" s="114" t="str">
        <f ca="1"/>
        <v>IA-MH</v>
      </c>
      <c r="D79" s="115">
        <f ca="1"/>
        <v>46249</v>
      </c>
      <c r="E79" s="115">
        <f ca="1"/>
        <v>46280</v>
      </c>
      <c r="F79" s="116">
        <f ca="1"/>
        <v>1</v>
      </c>
      <c r="G79" s="114" t="str">
        <f t="shared" ca="1" si="4"/>
        <v>IN PROGRESS</v>
      </c>
      <c r="H79" s="117">
        <f t="shared" ca="1" si="5"/>
        <v>5</v>
      </c>
    </row>
    <row r="80" spans="1:8" x14ac:dyDescent="0.25">
      <c r="A80" s="113" t="str">
        <f ca="1"/>
        <v>C-SAT Survey</v>
      </c>
      <c r="B80" s="113" t="str">
        <f ca="1"/>
        <v>* Next Phase / Future Roadmap</v>
      </c>
      <c r="C80" s="114">
        <f ca="1"/>
        <v>0</v>
      </c>
      <c r="D80" s="115">
        <f ca="1"/>
        <v>46260</v>
      </c>
      <c r="E80" s="115">
        <f ca="1"/>
        <v>46275</v>
      </c>
      <c r="F80" s="116">
        <f ca="1"/>
        <v>0</v>
      </c>
      <c r="G80" s="114" t="str">
        <f t="shared" ca="1" si="4"/>
        <v>DUE TODAY</v>
      </c>
      <c r="H80" s="117">
        <f t="shared" ca="1" si="5"/>
        <v>0</v>
      </c>
    </row>
    <row r="81" spans="1:8" x14ac:dyDescent="0.25">
      <c r="A81" s="113" t="str">
        <f ca="1"/>
        <v>C-SAT Survey</v>
      </c>
      <c r="B81" s="113" t="str">
        <f ca="1"/>
        <v>** [High Priority] Automated notifications (Email/WhatsApp) to site manager &amp; quality supervisor on critical rating below 4/10 for immediate action during meal service</v>
      </c>
      <c r="C81" s="114" t="str">
        <f ca="1"/>
        <v>IA-MH</v>
      </c>
      <c r="D81" s="115">
        <f ca="1"/>
        <v>46260</v>
      </c>
      <c r="E81" s="115">
        <f ca="1"/>
        <v>46275</v>
      </c>
      <c r="F81" s="116">
        <f ca="1"/>
        <v>0</v>
      </c>
      <c r="G81" s="114" t="str">
        <f t="shared" ca="1" si="4"/>
        <v>DUE TODAY</v>
      </c>
      <c r="H81" s="117">
        <f t="shared" ca="1" si="5"/>
        <v>0</v>
      </c>
    </row>
    <row r="82" spans="1:8" x14ac:dyDescent="0.25">
      <c r="A82" s="113" t="str">
        <f ca="1"/>
        <v>C-SAT Survey</v>
      </c>
      <c r="B82" s="113" t="str">
        <f ca="1"/>
        <v>** [High Priority] Multi-role user permissions (RBAC): Super Admin (all branches), Site Manager (own branch only), Quality Auditor (reports only)</v>
      </c>
      <c r="C82" s="114" t="str">
        <f ca="1"/>
        <v>IA-MH</v>
      </c>
      <c r="D82" s="115">
        <f ca="1"/>
        <v>46260</v>
      </c>
      <c r="E82" s="115">
        <f ca="1"/>
        <v>46275</v>
      </c>
      <c r="F82" s="116">
        <f ca="1"/>
        <v>0</v>
      </c>
      <c r="G82" s="114" t="str">
        <f t="shared" ca="1" si="4"/>
        <v>DUE TODAY</v>
      </c>
      <c r="H82" s="117">
        <f t="shared" ca="1" si="5"/>
        <v>0</v>
      </c>
    </row>
    <row r="83" spans="1:8" x14ac:dyDescent="0.25">
      <c r="A83" s="113" t="str">
        <f ca="1"/>
        <v>C-SAT Survey</v>
      </c>
      <c r="B83" s="113" t="str">
        <f ca="1"/>
        <v>** [Medium Priority] Meal shift classification filter (breakfast/lunch/dinner/suhoor/dry ration) to analyze quality per work shift</v>
      </c>
      <c r="C83" s="114" t="str">
        <f ca="1"/>
        <v>IA-MH</v>
      </c>
      <c r="D83" s="115">
        <f ca="1"/>
        <v>46260</v>
      </c>
      <c r="E83" s="115">
        <f ca="1"/>
        <v>46275</v>
      </c>
      <c r="F83" s="116">
        <f ca="1"/>
        <v>0</v>
      </c>
      <c r="G83" s="114" t="str">
        <f t="shared" ref="G83:G119" ca="1" si="6">IF($B83="","",IF($E83&lt;$B$3,"OVERDUE",IF($D83=$B$3,"STARTS TODAY",IF($E83=$B$3,"DUE TODAY","IN PROGRESS"))))</f>
        <v>DUE TODAY</v>
      </c>
      <c r="H83" s="117">
        <f t="shared" ref="H83:H119" ca="1" si="7">IF($B83="","",$E83-$B$3)</f>
        <v>0</v>
      </c>
    </row>
    <row r="84" spans="1:8" x14ac:dyDescent="0.25">
      <c r="A84" s="113" t="str">
        <f ca="1"/>
        <v>C-SAT Survey</v>
      </c>
      <c r="B84" s="113" t="str">
        <f ca="1"/>
        <v>** [Medium Priority] Photo upload with survey complaints so workers can attach a picture of the meal/dish to document issues for central kitchen teams</v>
      </c>
      <c r="C84" s="114" t="str">
        <f ca="1"/>
        <v>IA-MH</v>
      </c>
      <c r="D84" s="115">
        <f ca="1"/>
        <v>46260</v>
      </c>
      <c r="E84" s="115">
        <f ca="1"/>
        <v>46275</v>
      </c>
      <c r="F84" s="116">
        <f ca="1"/>
        <v>0</v>
      </c>
      <c r="G84" s="114" t="str">
        <f t="shared" ca="1" si="6"/>
        <v>DUE TODAY</v>
      </c>
      <c r="H84" s="117">
        <f t="shared" ca="1" si="7"/>
        <v>0</v>
      </c>
    </row>
    <row r="85" spans="1:8" x14ac:dyDescent="0.25">
      <c r="A85" s="113" t="str">
        <f ca="1"/>
        <v>C-SAT Survey</v>
      </c>
      <c r="B85" s="113" t="str">
        <f ca="1"/>
        <v>** [Enhancement] Scheduled executive digest: automated weekly/monthly PDF summary report emailed to Trio Catering senior management</v>
      </c>
      <c r="C85" s="114" t="str">
        <f ca="1"/>
        <v>IA-MH</v>
      </c>
      <c r="D85" s="115">
        <f ca="1"/>
        <v>46260</v>
      </c>
      <c r="E85" s="115">
        <f ca="1"/>
        <v>46275</v>
      </c>
      <c r="F85" s="116">
        <f ca="1"/>
        <v>0</v>
      </c>
      <c r="G85" s="114" t="str">
        <f t="shared" ca="1" si="6"/>
        <v>DUE TODAY</v>
      </c>
      <c r="H85" s="117">
        <f t="shared" ca="1" si="7"/>
        <v>0</v>
      </c>
    </row>
    <row r="86" spans="1:8" x14ac:dyDescent="0.25">
      <c r="A86" s="113" t="str">
        <f ca="1"/>
        <v>C-SAT Survey</v>
      </c>
      <c r="B86" s="113" t="str">
        <f ca="1"/>
        <v>** [Enhancement] Additional language support (Arabic / English / Urdu / Hindi) in survey interface to cover expatriate workforce at factories and sites</v>
      </c>
      <c r="C86" s="114" t="str">
        <f ca="1"/>
        <v>IA-MH</v>
      </c>
      <c r="D86" s="115">
        <f ca="1"/>
        <v>46260</v>
      </c>
      <c r="E86" s="115">
        <f ca="1"/>
        <v>46275</v>
      </c>
      <c r="F86" s="116">
        <f ca="1"/>
        <v>0</v>
      </c>
      <c r="G86" s="114" t="str">
        <f t="shared" ca="1" si="6"/>
        <v>DUE TODAY</v>
      </c>
      <c r="H86" s="117">
        <f t="shared" ca="1" si="7"/>
        <v>0</v>
      </c>
    </row>
    <row r="87" spans="1:8" x14ac:dyDescent="0.25">
      <c r="A87" s="113" t="str">
        <f ca="1"/>
        <v>GPM&amp;I Project Plan</v>
      </c>
      <c r="B87" s="113">
        <f ca="1"/>
        <v>1</v>
      </c>
      <c r="C87" s="114" t="str">
        <f ca="1"/>
        <v>MAS &amp; MM &amp; IA</v>
      </c>
      <c r="D87" s="115" t="str">
        <f ca="1"/>
        <v>MAS &amp; MM &amp; IA</v>
      </c>
      <c r="E87" s="115">
        <f ca="1"/>
        <v>46272</v>
      </c>
      <c r="F87" s="116">
        <f ca="1"/>
        <v>0</v>
      </c>
      <c r="G87" s="114" t="str">
        <f t="shared" ca="1" si="6"/>
        <v>OVERDUE</v>
      </c>
      <c r="H87" s="117">
        <f t="shared" ca="1" si="7"/>
        <v>-3</v>
      </c>
    </row>
    <row r="88" spans="1:8" x14ac:dyDescent="0.25">
      <c r="A88" s="113" t="str">
        <f ca="1"/>
        <v>Trio Academy(LMS)</v>
      </c>
      <c r="B88" s="113" t="str">
        <f ca="1"/>
        <v>Create Certificate Template for Food Safety</v>
      </c>
      <c r="C88" s="114" t="str">
        <f ca="1"/>
        <v>IA</v>
      </c>
      <c r="D88" s="115">
        <f ca="1"/>
        <v>46271</v>
      </c>
      <c r="E88" s="115">
        <f ca="1"/>
        <v>46271</v>
      </c>
      <c r="F88" s="116">
        <f ca="1"/>
        <v>0.6</v>
      </c>
      <c r="G88" s="114" t="str">
        <f t="shared" ca="1" si="6"/>
        <v>OVERDUE</v>
      </c>
      <c r="H88" s="117">
        <f t="shared" ca="1" si="7"/>
        <v>-4</v>
      </c>
    </row>
    <row r="89" spans="1:8" x14ac:dyDescent="0.25">
      <c r="A89" s="113" t="str">
        <f ca="1"/>
        <v>Trio Academy(LMS)</v>
      </c>
      <c r="B89" s="113" t="str">
        <f ca="1"/>
        <v>Optimize Certificate Page and Backend</v>
      </c>
      <c r="C89" s="114" t="str">
        <f ca="1"/>
        <v>IA</v>
      </c>
      <c r="D89" s="115">
        <f ca="1"/>
        <v>46271</v>
      </c>
      <c r="E89" s="115">
        <f ca="1"/>
        <v>46271</v>
      </c>
      <c r="F89" s="116">
        <f ca="1"/>
        <v>0.4</v>
      </c>
      <c r="G89" s="114" t="str">
        <f t="shared" ca="1" si="6"/>
        <v>OVERDUE</v>
      </c>
      <c r="H89" s="117">
        <f t="shared" ca="1" si="7"/>
        <v>-4</v>
      </c>
    </row>
    <row r="90" spans="1:8" x14ac:dyDescent="0.25">
      <c r="A90" s="113"/>
      <c r="B90" s="113"/>
      <c r="C90" s="114"/>
      <c r="D90" s="115"/>
      <c r="E90" s="115"/>
      <c r="F90" s="116"/>
      <c r="G90" s="114" t="str">
        <f t="shared" si="6"/>
        <v/>
      </c>
      <c r="H90" s="117" t="str">
        <f t="shared" si="7"/>
        <v/>
      </c>
    </row>
    <row r="91" spans="1:8" x14ac:dyDescent="0.25">
      <c r="A91" s="113"/>
      <c r="B91" s="113"/>
      <c r="C91" s="114"/>
      <c r="D91" s="115"/>
      <c r="E91" s="115"/>
      <c r="F91" s="116"/>
      <c r="G91" s="114" t="str">
        <f t="shared" si="6"/>
        <v/>
      </c>
      <c r="H91" s="117" t="str">
        <f t="shared" si="7"/>
        <v/>
      </c>
    </row>
    <row r="92" spans="1:8" x14ac:dyDescent="0.25">
      <c r="A92" s="113"/>
      <c r="B92" s="113"/>
      <c r="C92" s="114"/>
      <c r="D92" s="115"/>
      <c r="E92" s="115"/>
      <c r="F92" s="116"/>
      <c r="G92" s="114" t="str">
        <f t="shared" si="6"/>
        <v/>
      </c>
      <c r="H92" s="117" t="str">
        <f t="shared" si="7"/>
        <v/>
      </c>
    </row>
    <row r="93" spans="1:8" x14ac:dyDescent="0.25">
      <c r="A93" s="113"/>
      <c r="B93" s="113"/>
      <c r="C93" s="114"/>
      <c r="D93" s="115"/>
      <c r="E93" s="115"/>
      <c r="F93" s="116"/>
      <c r="G93" s="114" t="str">
        <f t="shared" si="6"/>
        <v/>
      </c>
      <c r="H93" s="117" t="str">
        <f t="shared" si="7"/>
        <v/>
      </c>
    </row>
    <row r="94" spans="1:8" x14ac:dyDescent="0.25">
      <c r="A94" s="113"/>
      <c r="B94" s="113"/>
      <c r="C94" s="114"/>
      <c r="D94" s="115"/>
      <c r="E94" s="115"/>
      <c r="F94" s="116"/>
      <c r="G94" s="114" t="str">
        <f t="shared" si="6"/>
        <v/>
      </c>
      <c r="H94" s="117" t="str">
        <f t="shared" si="7"/>
        <v/>
      </c>
    </row>
    <row r="95" spans="1:8" x14ac:dyDescent="0.25">
      <c r="A95" s="113"/>
      <c r="B95" s="113"/>
      <c r="C95" s="114"/>
      <c r="D95" s="115"/>
      <c r="E95" s="115"/>
      <c r="F95" s="116"/>
      <c r="G95" s="114" t="str">
        <f t="shared" si="6"/>
        <v/>
      </c>
      <c r="H95" s="117" t="str">
        <f t="shared" si="7"/>
        <v/>
      </c>
    </row>
    <row r="96" spans="1:8" x14ac:dyDescent="0.25">
      <c r="A96" s="113"/>
      <c r="B96" s="113"/>
      <c r="C96" s="114"/>
      <c r="D96" s="115"/>
      <c r="E96" s="115"/>
      <c r="F96" s="116"/>
      <c r="G96" s="114" t="str">
        <f t="shared" si="6"/>
        <v/>
      </c>
      <c r="H96" s="117" t="str">
        <f t="shared" si="7"/>
        <v/>
      </c>
    </row>
    <row r="97" spans="1:8" x14ac:dyDescent="0.25">
      <c r="A97" s="113"/>
      <c r="B97" s="113"/>
      <c r="C97" s="114"/>
      <c r="D97" s="115"/>
      <c r="E97" s="115"/>
      <c r="F97" s="116"/>
      <c r="G97" s="114" t="str">
        <f t="shared" si="6"/>
        <v/>
      </c>
      <c r="H97" s="117" t="str">
        <f t="shared" si="7"/>
        <v/>
      </c>
    </row>
    <row r="98" spans="1:8" x14ac:dyDescent="0.25">
      <c r="A98" s="113"/>
      <c r="B98" s="113"/>
      <c r="C98" s="114"/>
      <c r="D98" s="115"/>
      <c r="E98" s="115"/>
      <c r="F98" s="116"/>
      <c r="G98" s="114" t="str">
        <f t="shared" si="6"/>
        <v/>
      </c>
      <c r="H98" s="117" t="str">
        <f t="shared" si="7"/>
        <v/>
      </c>
    </row>
    <row r="99" spans="1:8" x14ac:dyDescent="0.25">
      <c r="A99" s="113"/>
      <c r="B99" s="113"/>
      <c r="C99" s="114"/>
      <c r="D99" s="115"/>
      <c r="E99" s="115"/>
      <c r="F99" s="116"/>
      <c r="G99" s="114" t="str">
        <f t="shared" si="6"/>
        <v/>
      </c>
      <c r="H99" s="117" t="str">
        <f t="shared" si="7"/>
        <v/>
      </c>
    </row>
    <row r="100" spans="1:8" x14ac:dyDescent="0.25">
      <c r="A100" s="113"/>
      <c r="B100" s="113"/>
      <c r="C100" s="114"/>
      <c r="D100" s="115"/>
      <c r="E100" s="115"/>
      <c r="F100" s="116"/>
      <c r="G100" s="114" t="str">
        <f t="shared" si="6"/>
        <v/>
      </c>
      <c r="H100" s="117" t="str">
        <f t="shared" si="7"/>
        <v/>
      </c>
    </row>
    <row r="101" spans="1:8" x14ac:dyDescent="0.25">
      <c r="A101" s="113"/>
      <c r="B101" s="113"/>
      <c r="C101" s="114"/>
      <c r="D101" s="115"/>
      <c r="E101" s="115"/>
      <c r="F101" s="116"/>
      <c r="G101" s="114" t="str">
        <f t="shared" si="6"/>
        <v/>
      </c>
      <c r="H101" s="117" t="str">
        <f t="shared" si="7"/>
        <v/>
      </c>
    </row>
    <row r="102" spans="1:8" x14ac:dyDescent="0.25">
      <c r="A102" s="113"/>
      <c r="B102" s="113"/>
      <c r="C102" s="114"/>
      <c r="D102" s="115"/>
      <c r="E102" s="115"/>
      <c r="F102" s="116"/>
      <c r="G102" s="114" t="str">
        <f t="shared" si="6"/>
        <v/>
      </c>
      <c r="H102" s="117" t="str">
        <f t="shared" si="7"/>
        <v/>
      </c>
    </row>
    <row r="103" spans="1:8" x14ac:dyDescent="0.25">
      <c r="A103" s="113"/>
      <c r="B103" s="113"/>
      <c r="C103" s="114"/>
      <c r="D103" s="115"/>
      <c r="E103" s="115"/>
      <c r="F103" s="116"/>
      <c r="G103" s="114" t="str">
        <f t="shared" si="6"/>
        <v/>
      </c>
      <c r="H103" s="117" t="str">
        <f t="shared" si="7"/>
        <v/>
      </c>
    </row>
    <row r="104" spans="1:8" x14ac:dyDescent="0.25">
      <c r="A104" s="113"/>
      <c r="B104" s="113"/>
      <c r="C104" s="114"/>
      <c r="D104" s="115"/>
      <c r="E104" s="115"/>
      <c r="F104" s="116"/>
      <c r="G104" s="114" t="str">
        <f t="shared" si="6"/>
        <v/>
      </c>
      <c r="H104" s="117" t="str">
        <f t="shared" si="7"/>
        <v/>
      </c>
    </row>
    <row r="105" spans="1:8" x14ac:dyDescent="0.25">
      <c r="A105" s="113"/>
      <c r="B105" s="113"/>
      <c r="C105" s="114"/>
      <c r="D105" s="115"/>
      <c r="E105" s="115"/>
      <c r="F105" s="116"/>
      <c r="G105" s="114" t="str">
        <f t="shared" si="6"/>
        <v/>
      </c>
      <c r="H105" s="117" t="str">
        <f t="shared" si="7"/>
        <v/>
      </c>
    </row>
    <row r="106" spans="1:8" x14ac:dyDescent="0.25">
      <c r="A106" s="113"/>
      <c r="B106" s="113"/>
      <c r="C106" s="114"/>
      <c r="D106" s="115"/>
      <c r="E106" s="115"/>
      <c r="F106" s="116"/>
      <c r="G106" s="114" t="str">
        <f t="shared" si="6"/>
        <v/>
      </c>
      <c r="H106" s="117" t="str">
        <f t="shared" si="7"/>
        <v/>
      </c>
    </row>
    <row r="107" spans="1:8" x14ac:dyDescent="0.25">
      <c r="A107" s="113"/>
      <c r="B107" s="113"/>
      <c r="C107" s="114"/>
      <c r="D107" s="115"/>
      <c r="E107" s="115"/>
      <c r="F107" s="116"/>
      <c r="G107" s="114" t="str">
        <f t="shared" si="6"/>
        <v/>
      </c>
      <c r="H107" s="117" t="str">
        <f t="shared" si="7"/>
        <v/>
      </c>
    </row>
    <row r="108" spans="1:8" x14ac:dyDescent="0.25">
      <c r="A108" s="113"/>
      <c r="B108" s="113"/>
      <c r="C108" s="114"/>
      <c r="D108" s="115"/>
      <c r="E108" s="115"/>
      <c r="F108" s="116"/>
      <c r="G108" s="114" t="str">
        <f t="shared" si="6"/>
        <v/>
      </c>
      <c r="H108" s="117" t="str">
        <f t="shared" si="7"/>
        <v/>
      </c>
    </row>
    <row r="109" spans="1:8" x14ac:dyDescent="0.25">
      <c r="A109" s="113"/>
      <c r="B109" s="113"/>
      <c r="C109" s="114"/>
      <c r="D109" s="115"/>
      <c r="E109" s="115"/>
      <c r="F109" s="116"/>
      <c r="G109" s="114" t="str">
        <f t="shared" si="6"/>
        <v/>
      </c>
      <c r="H109" s="117" t="str">
        <f t="shared" si="7"/>
        <v/>
      </c>
    </row>
    <row r="110" spans="1:8" x14ac:dyDescent="0.25">
      <c r="A110" s="113"/>
      <c r="B110" s="113"/>
      <c r="C110" s="114"/>
      <c r="D110" s="115"/>
      <c r="E110" s="115"/>
      <c r="F110" s="116"/>
      <c r="G110" s="114" t="str">
        <f t="shared" si="6"/>
        <v/>
      </c>
      <c r="H110" s="117" t="str">
        <f t="shared" si="7"/>
        <v/>
      </c>
    </row>
    <row r="111" spans="1:8" x14ac:dyDescent="0.25">
      <c r="A111" s="113"/>
      <c r="B111" s="113"/>
      <c r="C111" s="114"/>
      <c r="D111" s="115"/>
      <c r="E111" s="115"/>
      <c r="F111" s="116"/>
      <c r="G111" s="114" t="str">
        <f t="shared" si="6"/>
        <v/>
      </c>
      <c r="H111" s="117" t="str">
        <f t="shared" si="7"/>
        <v/>
      </c>
    </row>
    <row r="112" spans="1:8" x14ac:dyDescent="0.25">
      <c r="A112" s="113"/>
      <c r="B112" s="113"/>
      <c r="C112" s="114"/>
      <c r="D112" s="115"/>
      <c r="E112" s="115"/>
      <c r="F112" s="116"/>
      <c r="G112" s="114" t="str">
        <f t="shared" si="6"/>
        <v/>
      </c>
      <c r="H112" s="117" t="str">
        <f t="shared" si="7"/>
        <v/>
      </c>
    </row>
    <row r="113" spans="1:8" x14ac:dyDescent="0.25">
      <c r="A113" s="113"/>
      <c r="B113" s="113"/>
      <c r="C113" s="114"/>
      <c r="D113" s="115"/>
      <c r="E113" s="115"/>
      <c r="F113" s="116"/>
      <c r="G113" s="114" t="str">
        <f t="shared" si="6"/>
        <v/>
      </c>
      <c r="H113" s="117" t="str">
        <f t="shared" si="7"/>
        <v/>
      </c>
    </row>
    <row r="114" spans="1:8" x14ac:dyDescent="0.25">
      <c r="A114" s="113"/>
      <c r="B114" s="113"/>
      <c r="C114" s="114"/>
      <c r="D114" s="115"/>
      <c r="E114" s="115"/>
      <c r="F114" s="116"/>
      <c r="G114" s="114" t="str">
        <f t="shared" si="6"/>
        <v/>
      </c>
      <c r="H114" s="117" t="str">
        <f t="shared" si="7"/>
        <v/>
      </c>
    </row>
    <row r="115" spans="1:8" x14ac:dyDescent="0.25">
      <c r="A115" s="113"/>
      <c r="B115" s="113"/>
      <c r="C115" s="114"/>
      <c r="D115" s="115"/>
      <c r="E115" s="115"/>
      <c r="F115" s="116"/>
      <c r="G115" s="114" t="str">
        <f t="shared" si="6"/>
        <v/>
      </c>
      <c r="H115" s="117" t="str">
        <f t="shared" si="7"/>
        <v/>
      </c>
    </row>
    <row r="116" spans="1:8" x14ac:dyDescent="0.25">
      <c r="A116" s="113"/>
      <c r="B116" s="113"/>
      <c r="C116" s="114"/>
      <c r="D116" s="115"/>
      <c r="E116" s="115"/>
      <c r="F116" s="116"/>
      <c r="G116" s="114" t="str">
        <f t="shared" si="6"/>
        <v/>
      </c>
      <c r="H116" s="117" t="str">
        <f t="shared" si="7"/>
        <v/>
      </c>
    </row>
    <row r="117" spans="1:8" x14ac:dyDescent="0.25">
      <c r="A117" s="113"/>
      <c r="B117" s="113"/>
      <c r="C117" s="114"/>
      <c r="D117" s="115"/>
      <c r="E117" s="115"/>
      <c r="F117" s="116"/>
      <c r="G117" s="114" t="str">
        <f t="shared" si="6"/>
        <v/>
      </c>
      <c r="H117" s="117" t="str">
        <f t="shared" si="7"/>
        <v/>
      </c>
    </row>
    <row r="118" spans="1:8" x14ac:dyDescent="0.25">
      <c r="A118" s="113"/>
      <c r="B118" s="113"/>
      <c r="C118" s="114"/>
      <c r="D118" s="115"/>
      <c r="E118" s="115"/>
      <c r="F118" s="116"/>
      <c r="G118" s="114" t="str">
        <f t="shared" si="6"/>
        <v/>
      </c>
      <c r="H118" s="117" t="str">
        <f t="shared" si="7"/>
        <v/>
      </c>
    </row>
    <row r="119" spans="1:8" x14ac:dyDescent="0.25">
      <c r="A119" s="113"/>
      <c r="B119" s="113"/>
      <c r="C119" s="114"/>
      <c r="D119" s="115"/>
      <c r="E119" s="115"/>
      <c r="F119" s="116"/>
      <c r="G119" s="114" t="str">
        <f t="shared" si="6"/>
        <v/>
      </c>
      <c r="H119" s="117" t="str">
        <f t="shared" si="7"/>
        <v/>
      </c>
    </row>
  </sheetData>
  <mergeCells count="4">
    <mergeCell ref="A6:K6"/>
    <mergeCell ref="A1:K1"/>
    <mergeCell ref="A16:H16"/>
    <mergeCell ref="M1:U1"/>
  </mergeCells>
  <conditionalFormatting sqref="G18:G119">
    <cfRule type="containsText" dxfId="8" priority="1" operator="containsText" text="OVERDUE">
      <formula>NOT(ISERROR(SEARCH("OVERDUE",G18)))</formula>
    </cfRule>
    <cfRule type="containsText" dxfId="7" priority="2" operator="containsText" text="DUE TODAY">
      <formula>NOT(ISERROR(SEARCH("DUE TODAY",G18)))</formula>
    </cfRule>
    <cfRule type="containsText" dxfId="6" priority="3" operator="containsText" text="STARTS TODAY">
      <formula>NOT(ISERROR(SEARCH("STARTS TODAY",G18)))</formula>
    </cfRule>
    <cfRule type="containsText" dxfId="5" priority="4" operator="containsText" text="IN PROGRESS">
      <formula>NOT(ISERROR(SEARCH("IN PROGRESS",G18)))</formula>
    </cfRule>
  </conditionalFormatting>
  <conditionalFormatting sqref="K8:K14">
    <cfRule type="containsText" dxfId="4" priority="5" operator="containsText" text="Complete">
      <formula>NOT(ISERROR(SEARCH("Complete",K8)))</formula>
    </cfRule>
    <cfRule type="containsText" dxfId="3" priority="6" operator="containsText" text="On Track">
      <formula>NOT(ISERROR(SEARCH("On Track",K8)))</formula>
    </cfRule>
    <cfRule type="containsText" dxfId="2" priority="7" operator="containsText" text="At Risk">
      <formula>NOT(ISERROR(SEARCH("At Risk",K8)))</formula>
    </cfRule>
    <cfRule type="containsText" dxfId="1" priority="8" operator="containsText" text="Not Started">
      <formula>NOT(ISERROR(SEARCH("Not Started",K8)))</formula>
    </cfRule>
  </conditionalFormatting>
  <conditionalFormatting sqref="M3:R15">
    <cfRule type="expression" dxfId="0" priority="9">
      <formula>$M3=$B$3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833F-D0F4-4BCC-97DC-D94A091734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7D78-A36F-4EBF-8CE5-2B364828EF4B}">
  <sheetPr>
    <tabColor rgb="FF002060"/>
  </sheetPr>
  <dimension ref="A1:ZM485"/>
  <sheetViews>
    <sheetView zoomScale="85" zoomScaleNormal="85" workbookViewId="0">
      <pane xSplit="5" ySplit="3" topLeftCell="F24" activePane="bottomRight" state="frozen"/>
      <selection pane="topRight" activeCell="H1" sqref="H1"/>
      <selection pane="bottomLeft" activeCell="A3" sqref="A3"/>
      <selection pane="bottomRight" activeCell="F75" sqref="F75"/>
    </sheetView>
  </sheetViews>
  <sheetFormatPr defaultColWidth="8.85546875" defaultRowHeight="15" x14ac:dyDescent="0.25"/>
  <cols>
    <col min="1" max="1" width="3.140625" style="4" bestFit="1" customWidth="1"/>
    <col min="2" max="2" width="109.28515625" style="1" customWidth="1"/>
    <col min="3" max="3" width="14.140625" style="23" bestFit="1" customWidth="1"/>
    <col min="4" max="5" width="8.7109375" style="14" customWidth="1"/>
    <col min="6" max="7" width="7.5703125" style="4" customWidth="1"/>
    <col min="8" max="11" width="6" style="4" bestFit="1" customWidth="1"/>
    <col min="12" max="12" width="8.5703125" style="4" customWidth="1"/>
    <col min="13" max="13" width="10.5703125" style="4" customWidth="1"/>
    <col min="14" max="14" width="5.5703125" style="4" customWidth="1"/>
    <col min="15" max="15" width="28.5703125" style="4" customWidth="1"/>
    <col min="16" max="17" width="10.42578125" style="4" customWidth="1"/>
    <col min="18" max="24" width="5.5703125" style="4" customWidth="1"/>
    <col min="25" max="31" width="7.5703125" style="4" customWidth="1"/>
    <col min="32" max="16384" width="8.85546875" style="4"/>
  </cols>
  <sheetData>
    <row r="1" spans="1:625" s="1" customFormat="1" ht="20.100000000000001" customHeight="1" x14ac:dyDescent="0.25">
      <c r="A1" s="142" t="s">
        <v>296</v>
      </c>
      <c r="B1" s="142"/>
      <c r="C1" s="142"/>
      <c r="D1" s="142"/>
      <c r="E1" s="142"/>
      <c r="F1" s="130" t="s">
        <v>0</v>
      </c>
      <c r="G1" s="131"/>
      <c r="H1" s="131"/>
      <c r="I1" s="131"/>
      <c r="J1" s="131"/>
      <c r="K1" s="131"/>
      <c r="L1" s="131"/>
      <c r="M1" s="132"/>
      <c r="N1" s="133"/>
      <c r="O1" s="79" t="s">
        <v>284</v>
      </c>
      <c r="P1" s="80"/>
      <c r="Q1" s="81"/>
      <c r="R1" s="42"/>
      <c r="S1" s="42"/>
      <c r="T1" s="42"/>
      <c r="U1" s="42"/>
      <c r="V1" s="42"/>
      <c r="W1" s="42"/>
      <c r="X1" s="42"/>
    </row>
    <row r="2" spans="1:625" s="1" customFormat="1" ht="20.100000000000001" customHeight="1" x14ac:dyDescent="0.25">
      <c r="A2" s="134" t="s">
        <v>3</v>
      </c>
      <c r="B2" s="135" t="s">
        <v>200</v>
      </c>
      <c r="C2" s="137" t="s">
        <v>4</v>
      </c>
      <c r="D2" s="137" t="s">
        <v>5</v>
      </c>
      <c r="E2" s="137" t="s">
        <v>6</v>
      </c>
      <c r="F2" s="138" t="s">
        <v>57</v>
      </c>
      <c r="G2" s="138" t="s">
        <v>56</v>
      </c>
      <c r="H2" s="139" t="s">
        <v>59</v>
      </c>
      <c r="I2" s="140"/>
      <c r="J2" s="140"/>
      <c r="K2" s="140"/>
      <c r="L2" s="140"/>
      <c r="M2" s="141"/>
      <c r="N2" s="133"/>
      <c r="O2" s="53" t="s">
        <v>2</v>
      </c>
      <c r="P2" s="55">
        <f>COUNTIFS($M$4:$M$75,1)</f>
        <v>57</v>
      </c>
      <c r="Q2" s="56">
        <f>IFERROR(P2/P$6,0)</f>
        <v>0.87692307692307692</v>
      </c>
      <c r="R2" s="42"/>
      <c r="S2" s="42"/>
      <c r="T2" s="42"/>
      <c r="U2" s="42"/>
      <c r="V2" s="42"/>
      <c r="W2" s="42"/>
      <c r="X2" s="42"/>
    </row>
    <row r="3" spans="1:625" s="2" customFormat="1" ht="20.100000000000001" customHeight="1" x14ac:dyDescent="0.25">
      <c r="A3" s="134"/>
      <c r="B3" s="136"/>
      <c r="C3" s="137"/>
      <c r="D3" s="137"/>
      <c r="E3" s="137"/>
      <c r="F3" s="138"/>
      <c r="G3" s="138"/>
      <c r="H3" s="25" t="s">
        <v>86</v>
      </c>
      <c r="I3" s="25" t="s">
        <v>87</v>
      </c>
      <c r="J3" s="25" t="s">
        <v>199</v>
      </c>
      <c r="K3" s="25" t="s">
        <v>9</v>
      </c>
      <c r="L3" s="26" t="s">
        <v>1</v>
      </c>
      <c r="M3" s="27" t="s">
        <v>2</v>
      </c>
      <c r="N3" s="133"/>
      <c r="O3" s="53" t="s">
        <v>285</v>
      </c>
      <c r="P3" s="55">
        <f>COUNTIFS($M$4:$M$75,"&gt;0",$M$4:$M$75,"&lt;1")</f>
        <v>0</v>
      </c>
      <c r="Q3" s="56">
        <f>IFERROR(P3/P$6,0)</f>
        <v>0</v>
      </c>
      <c r="R3" s="40"/>
      <c r="S3" s="40"/>
      <c r="T3" s="40"/>
      <c r="U3" s="40"/>
      <c r="V3" s="40"/>
      <c r="W3" s="40"/>
      <c r="X3" s="40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</row>
    <row r="4" spans="1:625" ht="20.100000000000001" customHeight="1" x14ac:dyDescent="0.25">
      <c r="A4" s="3"/>
      <c r="B4" s="95" t="s">
        <v>344</v>
      </c>
      <c r="C4" s="24"/>
      <c r="D4" s="28"/>
      <c r="E4" s="28"/>
      <c r="F4" s="8" t="b">
        <v>1</v>
      </c>
      <c r="G4" s="8" t="b">
        <v>1</v>
      </c>
      <c r="H4" s="8" t="b">
        <v>1</v>
      </c>
      <c r="I4" s="8" t="b">
        <v>1</v>
      </c>
      <c r="J4" s="8" t="b">
        <v>1</v>
      </c>
      <c r="K4" s="8" t="b">
        <v>1</v>
      </c>
      <c r="L4" s="9"/>
      <c r="M4" s="10"/>
      <c r="N4" s="51"/>
      <c r="O4" s="53" t="s">
        <v>286</v>
      </c>
      <c r="P4" s="55">
        <f>COUNTIFS($M$4:$M$75,0)</f>
        <v>8</v>
      </c>
      <c r="Q4" s="56">
        <f>IFERROR(P4/P$6,0)</f>
        <v>0.12307692307692308</v>
      </c>
    </row>
    <row r="5" spans="1:625" ht="20.100000000000001" customHeight="1" x14ac:dyDescent="0.25">
      <c r="A5" s="3">
        <v>1</v>
      </c>
      <c r="B5" s="29" t="s">
        <v>198</v>
      </c>
      <c r="C5" s="24" t="s">
        <v>173</v>
      </c>
      <c r="D5" s="28">
        <v>46231</v>
      </c>
      <c r="E5" s="28">
        <v>46232</v>
      </c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8" t="b">
        <v>1</v>
      </c>
      <c r="L5" s="9">
        <f t="shared" ref="L5:L10" si="0">IF(COUNTA(F5:K5)=0,"",1-M5)</f>
        <v>0</v>
      </c>
      <c r="M5" s="10">
        <f t="shared" ref="M5:M10" si="1">IF(COUNTA(F5:K5)=0,"",COUNTIF(F5:K5,TRUE)/COUNTA(F5:K5))</f>
        <v>1</v>
      </c>
      <c r="N5" s="51"/>
      <c r="O5" s="53" t="s">
        <v>287</v>
      </c>
      <c r="P5" s="57">
        <f>IFERROR(AVERAGE($M$4:$M$75),0)</f>
        <v>0.87692307692307692</v>
      </c>
      <c r="Q5" s="59"/>
    </row>
    <row r="6" spans="1:625" ht="20.100000000000001" customHeight="1" x14ac:dyDescent="0.25">
      <c r="A6" s="3">
        <v>2</v>
      </c>
      <c r="B6" s="29" t="s">
        <v>197</v>
      </c>
      <c r="C6" s="24" t="s">
        <v>173</v>
      </c>
      <c r="D6" s="28">
        <v>46232</v>
      </c>
      <c r="E6" s="28">
        <v>46232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8" t="b">
        <v>1</v>
      </c>
      <c r="L6" s="9">
        <f t="shared" si="0"/>
        <v>0</v>
      </c>
      <c r="M6" s="10">
        <f t="shared" si="1"/>
        <v>1</v>
      </c>
      <c r="N6" s="51"/>
      <c r="O6" s="54" t="s">
        <v>288</v>
      </c>
      <c r="P6" s="58">
        <f>COUNT($M$4:$M$75)</f>
        <v>65</v>
      </c>
      <c r="Q6" s="60"/>
    </row>
    <row r="7" spans="1:625" ht="15" customHeight="1" x14ac:dyDescent="0.25">
      <c r="A7" s="3">
        <v>3</v>
      </c>
      <c r="B7" s="29" t="s">
        <v>196</v>
      </c>
      <c r="C7" s="24" t="s">
        <v>195</v>
      </c>
      <c r="D7" s="28">
        <v>46232</v>
      </c>
      <c r="E7" s="28">
        <v>46233</v>
      </c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 t="b">
        <v>1</v>
      </c>
      <c r="L7" s="9">
        <f t="shared" si="0"/>
        <v>0</v>
      </c>
      <c r="M7" s="10">
        <f t="shared" si="1"/>
        <v>1</v>
      </c>
      <c r="N7" s="7"/>
      <c r="O7" s="52"/>
    </row>
    <row r="8" spans="1:625" ht="15" customHeight="1" x14ac:dyDescent="0.25">
      <c r="A8" s="3">
        <v>4</v>
      </c>
      <c r="B8" s="29" t="s">
        <v>194</v>
      </c>
      <c r="C8" s="24" t="s">
        <v>173</v>
      </c>
      <c r="D8" s="28">
        <v>46232</v>
      </c>
      <c r="E8" s="28">
        <v>46233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8" t="b">
        <v>1</v>
      </c>
      <c r="L8" s="9">
        <f t="shared" si="0"/>
        <v>0</v>
      </c>
      <c r="M8" s="10">
        <f t="shared" si="1"/>
        <v>1</v>
      </c>
      <c r="N8" s="7"/>
      <c r="O8" s="7"/>
    </row>
    <row r="9" spans="1:625" ht="15" customHeight="1" x14ac:dyDescent="0.25">
      <c r="A9" s="3">
        <v>5</v>
      </c>
      <c r="B9" s="29" t="s">
        <v>193</v>
      </c>
      <c r="C9" s="24" t="s">
        <v>192</v>
      </c>
      <c r="D9" s="28">
        <v>46232</v>
      </c>
      <c r="E9" s="28">
        <v>46233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 t="b">
        <v>1</v>
      </c>
      <c r="L9" s="9">
        <f t="shared" si="0"/>
        <v>0</v>
      </c>
      <c r="M9" s="10">
        <f t="shared" si="1"/>
        <v>1</v>
      </c>
      <c r="N9" s="7"/>
      <c r="O9" s="7"/>
    </row>
    <row r="10" spans="1:625" ht="15" customHeight="1" x14ac:dyDescent="0.25">
      <c r="A10" s="3">
        <v>6</v>
      </c>
      <c r="B10" s="29" t="s">
        <v>191</v>
      </c>
      <c r="C10" s="24" t="s">
        <v>173</v>
      </c>
      <c r="D10" s="28">
        <v>46233</v>
      </c>
      <c r="E10" s="28"/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8" t="b">
        <v>1</v>
      </c>
      <c r="L10" s="9">
        <f t="shared" si="0"/>
        <v>0</v>
      </c>
      <c r="M10" s="10">
        <f t="shared" si="1"/>
        <v>1</v>
      </c>
      <c r="N10" s="7"/>
      <c r="O10" s="7"/>
    </row>
    <row r="11" spans="1:625" ht="15" customHeight="1" x14ac:dyDescent="0.25">
      <c r="A11" s="3"/>
      <c r="B11" s="95" t="s">
        <v>345</v>
      </c>
      <c r="C11" s="24"/>
      <c r="D11" s="28"/>
      <c r="E11" s="28"/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b">
        <v>1</v>
      </c>
      <c r="L11" s="9"/>
      <c r="M11" s="10"/>
      <c r="N11" s="7"/>
      <c r="O11" s="7"/>
    </row>
    <row r="12" spans="1:625" ht="15" customHeight="1" x14ac:dyDescent="0.25">
      <c r="A12" s="3">
        <v>7</v>
      </c>
      <c r="B12" s="29" t="s">
        <v>190</v>
      </c>
      <c r="C12" s="24" t="s">
        <v>173</v>
      </c>
      <c r="D12" s="28">
        <v>46234</v>
      </c>
      <c r="E12" s="28">
        <v>46249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8" t="b">
        <v>1</v>
      </c>
      <c r="L12" s="9">
        <f t="shared" ref="L12:L27" si="2">IF(COUNTA(F12:K12)=0,"",1-M12)</f>
        <v>0</v>
      </c>
      <c r="M12" s="10">
        <f t="shared" ref="M12:M27" si="3">IF(COUNTA(F12:K12)=0,"",COUNTIF(F12:K12,TRUE)/COUNTA(F12:K12))</f>
        <v>1</v>
      </c>
      <c r="N12" s="7"/>
      <c r="O12" s="7"/>
    </row>
    <row r="13" spans="1:625" ht="15" customHeight="1" x14ac:dyDescent="0.25">
      <c r="A13" s="3">
        <v>8</v>
      </c>
      <c r="B13" s="29" t="s">
        <v>189</v>
      </c>
      <c r="C13" s="24" t="s">
        <v>173</v>
      </c>
      <c r="D13" s="28">
        <v>46235</v>
      </c>
      <c r="E13" s="28">
        <v>46241</v>
      </c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8" t="b">
        <v>1</v>
      </c>
      <c r="L13" s="9">
        <f t="shared" si="2"/>
        <v>0</v>
      </c>
      <c r="M13" s="10">
        <f t="shared" si="3"/>
        <v>1</v>
      </c>
      <c r="N13" s="7"/>
      <c r="O13" s="7"/>
    </row>
    <row r="14" spans="1:625" ht="15" customHeight="1" x14ac:dyDescent="0.25">
      <c r="A14" s="3">
        <v>9</v>
      </c>
      <c r="B14" s="29" t="s">
        <v>188</v>
      </c>
      <c r="C14" s="24" t="s">
        <v>173</v>
      </c>
      <c r="D14" s="28">
        <v>46236</v>
      </c>
      <c r="E14" s="28">
        <v>46236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 t="b">
        <v>1</v>
      </c>
      <c r="L14" s="9">
        <f t="shared" si="2"/>
        <v>0</v>
      </c>
      <c r="M14" s="10">
        <f t="shared" si="3"/>
        <v>1</v>
      </c>
      <c r="N14" s="7"/>
      <c r="O14" s="7"/>
    </row>
    <row r="15" spans="1:625" ht="15" customHeight="1" x14ac:dyDescent="0.25">
      <c r="A15" s="3">
        <v>10</v>
      </c>
      <c r="B15" s="29" t="s">
        <v>187</v>
      </c>
      <c r="C15" s="24" t="s">
        <v>173</v>
      </c>
      <c r="D15" s="28">
        <v>46237</v>
      </c>
      <c r="E15" s="28">
        <v>46237</v>
      </c>
      <c r="F15" s="8" t="b">
        <v>1</v>
      </c>
      <c r="G15" s="8" t="b">
        <v>1</v>
      </c>
      <c r="H15" s="8" t="b">
        <v>1</v>
      </c>
      <c r="I15" s="8" t="b">
        <v>1</v>
      </c>
      <c r="J15" s="8" t="b">
        <v>1</v>
      </c>
      <c r="K15" s="8" t="b">
        <v>1</v>
      </c>
      <c r="L15" s="9">
        <f t="shared" si="2"/>
        <v>0</v>
      </c>
      <c r="M15" s="10">
        <f t="shared" si="3"/>
        <v>1</v>
      </c>
      <c r="N15" s="7"/>
      <c r="O15" s="7"/>
    </row>
    <row r="16" spans="1:625" ht="15" customHeight="1" x14ac:dyDescent="0.25">
      <c r="A16" s="3">
        <v>11</v>
      </c>
      <c r="B16" s="29" t="s">
        <v>186</v>
      </c>
      <c r="C16" s="24" t="s">
        <v>173</v>
      </c>
      <c r="D16" s="28">
        <v>46238</v>
      </c>
      <c r="E16" s="28">
        <v>46238</v>
      </c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 t="b">
        <v>1</v>
      </c>
      <c r="L16" s="9">
        <f t="shared" si="2"/>
        <v>0</v>
      </c>
      <c r="M16" s="10">
        <f t="shared" si="3"/>
        <v>1</v>
      </c>
      <c r="N16" s="7"/>
      <c r="O16" s="7"/>
    </row>
    <row r="17" spans="1:626" ht="15" customHeight="1" x14ac:dyDescent="0.25">
      <c r="A17" s="3">
        <v>12</v>
      </c>
      <c r="B17" s="29" t="s">
        <v>185</v>
      </c>
      <c r="C17" s="24" t="s">
        <v>173</v>
      </c>
      <c r="D17" s="28">
        <v>46239</v>
      </c>
      <c r="E17" s="28">
        <v>46239</v>
      </c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8" t="b">
        <v>1</v>
      </c>
      <c r="L17" s="9">
        <f t="shared" si="2"/>
        <v>0</v>
      </c>
      <c r="M17" s="10">
        <f t="shared" si="3"/>
        <v>1</v>
      </c>
      <c r="N17" s="7"/>
      <c r="O17" s="7"/>
    </row>
    <row r="18" spans="1:626" ht="15" customHeight="1" x14ac:dyDescent="0.25">
      <c r="A18" s="3">
        <v>13</v>
      </c>
      <c r="B18" s="29" t="s">
        <v>184</v>
      </c>
      <c r="C18" s="24" t="s">
        <v>173</v>
      </c>
      <c r="D18" s="28">
        <v>46240</v>
      </c>
      <c r="E18" s="28">
        <v>46240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 t="b">
        <v>1</v>
      </c>
      <c r="L18" s="9">
        <f t="shared" si="2"/>
        <v>0</v>
      </c>
      <c r="M18" s="10">
        <f t="shared" si="3"/>
        <v>1</v>
      </c>
      <c r="N18" s="7"/>
      <c r="O18" s="7"/>
    </row>
    <row r="19" spans="1:626" ht="15" customHeight="1" x14ac:dyDescent="0.25">
      <c r="A19" s="3">
        <v>14</v>
      </c>
      <c r="B19" s="29" t="s">
        <v>183</v>
      </c>
      <c r="C19" s="24" t="s">
        <v>173</v>
      </c>
      <c r="D19" s="28">
        <v>46241</v>
      </c>
      <c r="E19" s="28">
        <v>46241</v>
      </c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8" t="b">
        <v>1</v>
      </c>
      <c r="L19" s="9">
        <f t="shared" si="2"/>
        <v>0</v>
      </c>
      <c r="M19" s="10">
        <f t="shared" si="3"/>
        <v>1</v>
      </c>
      <c r="N19" s="7"/>
      <c r="O19" s="7"/>
    </row>
    <row r="20" spans="1:626" ht="15" customHeight="1" x14ac:dyDescent="0.25">
      <c r="A20" s="3">
        <v>15</v>
      </c>
      <c r="B20" s="29" t="s">
        <v>182</v>
      </c>
      <c r="C20" s="24" t="s">
        <v>173</v>
      </c>
      <c r="D20" s="28">
        <v>46242</v>
      </c>
      <c r="E20" s="28">
        <v>46245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8" t="b">
        <v>1</v>
      </c>
      <c r="L20" s="9">
        <f t="shared" si="2"/>
        <v>0</v>
      </c>
      <c r="M20" s="10">
        <f t="shared" si="3"/>
        <v>1</v>
      </c>
      <c r="N20" s="7"/>
      <c r="O20" s="7"/>
    </row>
    <row r="21" spans="1:626" ht="15" customHeight="1" x14ac:dyDescent="0.25">
      <c r="A21" s="3">
        <v>16</v>
      </c>
      <c r="B21" s="29" t="s">
        <v>181</v>
      </c>
      <c r="C21" s="24" t="s">
        <v>173</v>
      </c>
      <c r="D21" s="28">
        <v>46243</v>
      </c>
      <c r="E21" s="28">
        <v>46243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8" t="b">
        <v>1</v>
      </c>
      <c r="L21" s="9">
        <f t="shared" si="2"/>
        <v>0</v>
      </c>
      <c r="M21" s="10">
        <f t="shared" si="3"/>
        <v>1</v>
      </c>
      <c r="N21" s="7"/>
      <c r="O21" s="7"/>
    </row>
    <row r="22" spans="1:626" ht="15" customHeight="1" x14ac:dyDescent="0.25">
      <c r="A22" s="3">
        <v>17</v>
      </c>
      <c r="B22" s="29" t="s">
        <v>180</v>
      </c>
      <c r="C22" s="24" t="s">
        <v>173</v>
      </c>
      <c r="D22" s="28">
        <v>46244</v>
      </c>
      <c r="E22" s="28">
        <v>46244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8" t="b">
        <v>1</v>
      </c>
      <c r="L22" s="9">
        <f t="shared" si="2"/>
        <v>0</v>
      </c>
      <c r="M22" s="10">
        <f t="shared" si="3"/>
        <v>1</v>
      </c>
      <c r="N22" s="7"/>
      <c r="O22" s="7"/>
    </row>
    <row r="23" spans="1:626" ht="15" customHeight="1" x14ac:dyDescent="0.25">
      <c r="A23" s="3">
        <v>18</v>
      </c>
      <c r="B23" s="29" t="s">
        <v>179</v>
      </c>
      <c r="C23" s="24" t="s">
        <v>173</v>
      </c>
      <c r="D23" s="28">
        <v>46245</v>
      </c>
      <c r="E23" s="28">
        <v>46245</v>
      </c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8" t="b">
        <v>1</v>
      </c>
      <c r="L23" s="9">
        <f t="shared" si="2"/>
        <v>0</v>
      </c>
      <c r="M23" s="10">
        <f t="shared" si="3"/>
        <v>1</v>
      </c>
      <c r="N23" s="7"/>
      <c r="O23" s="7"/>
    </row>
    <row r="24" spans="1:626" ht="15" customHeight="1" x14ac:dyDescent="0.25">
      <c r="A24" s="3">
        <v>19</v>
      </c>
      <c r="B24" s="29" t="s">
        <v>178</v>
      </c>
      <c r="C24" s="24" t="s">
        <v>173</v>
      </c>
      <c r="D24" s="28">
        <v>46246</v>
      </c>
      <c r="E24" s="28">
        <v>46246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8" t="b">
        <v>1</v>
      </c>
      <c r="L24" s="9">
        <f t="shared" si="2"/>
        <v>0</v>
      </c>
      <c r="M24" s="10">
        <f t="shared" si="3"/>
        <v>1</v>
      </c>
      <c r="N24" s="7"/>
      <c r="O24" s="7"/>
    </row>
    <row r="25" spans="1:626" ht="15" customHeight="1" x14ac:dyDescent="0.25">
      <c r="A25" s="3">
        <v>20</v>
      </c>
      <c r="B25" s="29" t="s">
        <v>177</v>
      </c>
      <c r="C25" s="24" t="s">
        <v>173</v>
      </c>
      <c r="D25" s="28">
        <v>46247</v>
      </c>
      <c r="E25" s="28">
        <v>46247</v>
      </c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8" t="b">
        <v>1</v>
      </c>
      <c r="L25" s="9">
        <f t="shared" si="2"/>
        <v>0</v>
      </c>
      <c r="M25" s="10">
        <f t="shared" si="3"/>
        <v>1</v>
      </c>
      <c r="N25" s="7"/>
      <c r="O25" s="7"/>
    </row>
    <row r="26" spans="1:626" ht="15" customHeight="1" x14ac:dyDescent="0.25">
      <c r="A26" s="3">
        <v>21</v>
      </c>
      <c r="B26" s="29" t="s">
        <v>176</v>
      </c>
      <c r="C26" s="24" t="s">
        <v>173</v>
      </c>
      <c r="D26" s="28">
        <v>46248</v>
      </c>
      <c r="E26" s="28">
        <v>46248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8" t="b">
        <v>1</v>
      </c>
      <c r="L26" s="9">
        <f t="shared" si="2"/>
        <v>0</v>
      </c>
      <c r="M26" s="10">
        <f t="shared" si="3"/>
        <v>1</v>
      </c>
      <c r="N26" s="7"/>
      <c r="O26" s="7"/>
    </row>
    <row r="27" spans="1:626" ht="15" customHeight="1" x14ac:dyDescent="0.25">
      <c r="A27" s="3">
        <v>22</v>
      </c>
      <c r="B27" s="29" t="s">
        <v>175</v>
      </c>
      <c r="C27" s="24" t="s">
        <v>173</v>
      </c>
      <c r="D27" s="28">
        <v>46249</v>
      </c>
      <c r="E27" s="28">
        <v>46249</v>
      </c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8" t="b">
        <v>1</v>
      </c>
      <c r="L27" s="9">
        <f t="shared" si="2"/>
        <v>0</v>
      </c>
      <c r="M27" s="10">
        <f t="shared" si="3"/>
        <v>1</v>
      </c>
      <c r="N27" s="7"/>
      <c r="O27" s="7"/>
    </row>
    <row r="28" spans="1:626" s="11" customFormat="1" ht="15" customHeight="1" x14ac:dyDescent="0.25">
      <c r="A28" s="3"/>
      <c r="B28" s="95" t="s">
        <v>346</v>
      </c>
      <c r="C28" s="24"/>
      <c r="D28" s="28"/>
      <c r="E28" s="28"/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8" t="b">
        <v>1</v>
      </c>
      <c r="L28" s="9"/>
      <c r="M28" s="10"/>
      <c r="N28" s="7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</row>
    <row r="29" spans="1:626" s="11" customFormat="1" ht="15" customHeight="1" x14ac:dyDescent="0.25">
      <c r="A29" s="3">
        <v>23</v>
      </c>
      <c r="B29" s="29" t="s">
        <v>174</v>
      </c>
      <c r="C29" s="24" t="s">
        <v>173</v>
      </c>
      <c r="D29" s="28">
        <v>46249</v>
      </c>
      <c r="E29" s="28">
        <v>46280</v>
      </c>
      <c r="F29" s="8" t="b">
        <v>1</v>
      </c>
      <c r="G29" s="8" t="b">
        <v>1</v>
      </c>
      <c r="H29" s="8" t="b">
        <v>1</v>
      </c>
      <c r="I29" s="8" t="b">
        <v>1</v>
      </c>
      <c r="J29" s="8" t="b">
        <v>1</v>
      </c>
      <c r="K29" s="8" t="b">
        <v>1</v>
      </c>
      <c r="L29" s="9">
        <f t="shared" ref="L29:L35" si="4">IF(COUNTA(F29:K29)=0,"",1-M29)</f>
        <v>0</v>
      </c>
      <c r="M29" s="10">
        <f t="shared" ref="M29:M35" si="5">IF(COUNTA(F29:K29)=0,"",COUNTIF(F29:K29,TRUE)/COUNTA(F29:K29))</f>
        <v>1</v>
      </c>
      <c r="N29" s="7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</row>
    <row r="30" spans="1:626" s="11" customFormat="1" ht="15" customHeight="1" x14ac:dyDescent="0.25">
      <c r="A30" s="3">
        <v>24</v>
      </c>
      <c r="B30" s="29" t="s">
        <v>201</v>
      </c>
      <c r="C30" s="24" t="s">
        <v>173</v>
      </c>
      <c r="D30" s="28">
        <v>46249</v>
      </c>
      <c r="E30" s="28">
        <v>46280</v>
      </c>
      <c r="F30" s="8" t="b">
        <v>1</v>
      </c>
      <c r="G30" s="8" t="b">
        <v>1</v>
      </c>
      <c r="H30" s="8" t="b">
        <v>1</v>
      </c>
      <c r="I30" s="8" t="b">
        <v>1</v>
      </c>
      <c r="J30" s="8" t="b">
        <v>1</v>
      </c>
      <c r="K30" s="8" t="b">
        <v>1</v>
      </c>
      <c r="L30" s="9">
        <f t="shared" si="4"/>
        <v>0</v>
      </c>
      <c r="M30" s="10">
        <f t="shared" si="5"/>
        <v>1</v>
      </c>
      <c r="N30" s="7"/>
      <c r="O30" s="7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</row>
    <row r="31" spans="1:626" s="11" customFormat="1" ht="15" customHeight="1" x14ac:dyDescent="0.25">
      <c r="A31" s="3">
        <v>25</v>
      </c>
      <c r="B31" s="29" t="s">
        <v>202</v>
      </c>
      <c r="C31" s="24" t="s">
        <v>173</v>
      </c>
      <c r="D31" s="28">
        <v>46249</v>
      </c>
      <c r="E31" s="28">
        <v>46280</v>
      </c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8" t="b">
        <v>1</v>
      </c>
      <c r="L31" s="9">
        <f t="shared" si="4"/>
        <v>0</v>
      </c>
      <c r="M31" s="10">
        <f t="shared" si="5"/>
        <v>1</v>
      </c>
      <c r="N31" s="7"/>
      <c r="O31" s="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</row>
    <row r="32" spans="1:626" s="11" customFormat="1" ht="15" customHeight="1" x14ac:dyDescent="0.25">
      <c r="A32" s="3">
        <v>26</v>
      </c>
      <c r="B32" s="29" t="s">
        <v>203</v>
      </c>
      <c r="C32" s="24" t="s">
        <v>173</v>
      </c>
      <c r="D32" s="28">
        <v>46249</v>
      </c>
      <c r="E32" s="28">
        <v>46280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 t="b">
        <v>1</v>
      </c>
      <c r="L32" s="9">
        <f t="shared" si="4"/>
        <v>0</v>
      </c>
      <c r="M32" s="10">
        <f t="shared" si="5"/>
        <v>1</v>
      </c>
      <c r="N32" s="7"/>
      <c r="O32" s="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</row>
    <row r="33" spans="1:626" s="11" customFormat="1" ht="15" customHeight="1" x14ac:dyDescent="0.25">
      <c r="A33" s="3">
        <v>27</v>
      </c>
      <c r="B33" s="29" t="s">
        <v>204</v>
      </c>
      <c r="C33" s="24" t="s">
        <v>173</v>
      </c>
      <c r="D33" s="28">
        <v>46249</v>
      </c>
      <c r="E33" s="28">
        <v>46280</v>
      </c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8" t="b">
        <v>1</v>
      </c>
      <c r="L33" s="9">
        <f t="shared" si="4"/>
        <v>0</v>
      </c>
      <c r="M33" s="10">
        <f t="shared" si="5"/>
        <v>1</v>
      </c>
      <c r="N33" s="7"/>
      <c r="O33" s="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</row>
    <row r="34" spans="1:626" s="11" customFormat="1" ht="15" customHeight="1" x14ac:dyDescent="0.25">
      <c r="A34" s="3">
        <v>28</v>
      </c>
      <c r="B34" s="29" t="s">
        <v>205</v>
      </c>
      <c r="C34" s="24" t="s">
        <v>173</v>
      </c>
      <c r="D34" s="28">
        <v>46249</v>
      </c>
      <c r="E34" s="28">
        <v>46280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8" t="b">
        <v>1</v>
      </c>
      <c r="L34" s="9">
        <f t="shared" si="4"/>
        <v>0</v>
      </c>
      <c r="M34" s="10">
        <f t="shared" si="5"/>
        <v>1</v>
      </c>
      <c r="N34" s="7"/>
      <c r="O34" s="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</row>
    <row r="35" spans="1:626" s="11" customFormat="1" ht="15" customHeight="1" x14ac:dyDescent="0.25">
      <c r="A35" s="3">
        <v>29</v>
      </c>
      <c r="B35" s="29" t="s">
        <v>206</v>
      </c>
      <c r="C35" s="24" t="s">
        <v>173</v>
      </c>
      <c r="D35" s="28">
        <v>46249</v>
      </c>
      <c r="E35" s="28">
        <v>46280</v>
      </c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8" t="b">
        <v>1</v>
      </c>
      <c r="L35" s="9">
        <f t="shared" si="4"/>
        <v>0</v>
      </c>
      <c r="M35" s="10">
        <f t="shared" si="5"/>
        <v>1</v>
      </c>
      <c r="N35" s="7"/>
      <c r="O35" s="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</row>
    <row r="36" spans="1:626" s="11" customFormat="1" ht="15" customHeight="1" x14ac:dyDescent="0.25">
      <c r="A36" s="3"/>
      <c r="B36" s="95" t="s">
        <v>347</v>
      </c>
      <c r="C36" s="24"/>
      <c r="D36" s="28"/>
      <c r="E36" s="28"/>
      <c r="F36" s="8" t="b">
        <v>1</v>
      </c>
      <c r="G36" s="8" t="b">
        <v>1</v>
      </c>
      <c r="H36" s="8" t="b">
        <v>1</v>
      </c>
      <c r="I36" s="8" t="b">
        <v>1</v>
      </c>
      <c r="J36" s="8" t="b">
        <v>1</v>
      </c>
      <c r="K36" s="8" t="b">
        <v>1</v>
      </c>
      <c r="L36" s="9"/>
      <c r="M36" s="10"/>
      <c r="N36" s="7"/>
      <c r="O36" s="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</row>
    <row r="37" spans="1:626" s="11" customFormat="1" ht="15" customHeight="1" x14ac:dyDescent="0.25">
      <c r="A37" s="3">
        <v>30</v>
      </c>
      <c r="B37" s="29" t="s">
        <v>207</v>
      </c>
      <c r="C37" s="24" t="s">
        <v>173</v>
      </c>
      <c r="D37" s="28">
        <v>46249</v>
      </c>
      <c r="E37" s="28">
        <v>46280</v>
      </c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8" t="b">
        <v>1</v>
      </c>
      <c r="L37" s="9">
        <f t="shared" ref="L37:L46" si="6">IF(COUNTA(F37:K37)=0,"",1-M37)</f>
        <v>0</v>
      </c>
      <c r="M37" s="10">
        <f t="shared" ref="M37:M46" si="7">IF(COUNTA(F37:K37)=0,"",COUNTIF(F37:K37,TRUE)/COUNTA(F37:K37))</f>
        <v>1</v>
      </c>
      <c r="N37" s="7"/>
      <c r="O37" s="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</row>
    <row r="38" spans="1:626" ht="15" customHeight="1" x14ac:dyDescent="0.25">
      <c r="A38" s="3">
        <v>31</v>
      </c>
      <c r="B38" s="29" t="s">
        <v>208</v>
      </c>
      <c r="C38" s="24" t="s">
        <v>173</v>
      </c>
      <c r="D38" s="28">
        <v>46249</v>
      </c>
      <c r="E38" s="28">
        <v>46280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8" t="b">
        <v>1</v>
      </c>
      <c r="L38" s="9">
        <f t="shared" si="6"/>
        <v>0</v>
      </c>
      <c r="M38" s="10">
        <f t="shared" si="7"/>
        <v>1</v>
      </c>
      <c r="N38" s="7"/>
      <c r="O38" s="7"/>
    </row>
    <row r="39" spans="1:626" ht="15" customHeight="1" x14ac:dyDescent="0.25">
      <c r="A39" s="3">
        <v>32</v>
      </c>
      <c r="B39" s="29" t="s">
        <v>209</v>
      </c>
      <c r="C39" s="24" t="s">
        <v>173</v>
      </c>
      <c r="D39" s="28">
        <v>46249</v>
      </c>
      <c r="E39" s="28">
        <v>46280</v>
      </c>
      <c r="F39" s="8" t="b">
        <v>1</v>
      </c>
      <c r="G39" s="8" t="b">
        <v>1</v>
      </c>
      <c r="H39" s="8" t="b">
        <v>1</v>
      </c>
      <c r="I39" s="8" t="b">
        <v>1</v>
      </c>
      <c r="J39" s="8" t="b">
        <v>1</v>
      </c>
      <c r="K39" s="8" t="b">
        <v>1</v>
      </c>
      <c r="L39" s="9">
        <f t="shared" si="6"/>
        <v>0</v>
      </c>
      <c r="M39" s="10">
        <f t="shared" si="7"/>
        <v>1</v>
      </c>
      <c r="N39" s="7"/>
      <c r="O39" s="7"/>
    </row>
    <row r="40" spans="1:626" ht="15" customHeight="1" x14ac:dyDescent="0.25">
      <c r="A40" s="3">
        <v>33</v>
      </c>
      <c r="B40" s="29" t="s">
        <v>210</v>
      </c>
      <c r="C40" s="24" t="s">
        <v>173</v>
      </c>
      <c r="D40" s="28">
        <v>46249</v>
      </c>
      <c r="E40" s="28">
        <v>46280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8" t="b">
        <v>1</v>
      </c>
      <c r="L40" s="9">
        <f t="shared" si="6"/>
        <v>0</v>
      </c>
      <c r="M40" s="10">
        <f t="shared" si="7"/>
        <v>1</v>
      </c>
      <c r="N40" s="7"/>
      <c r="O40" s="7"/>
    </row>
    <row r="41" spans="1:626" ht="15" customHeight="1" x14ac:dyDescent="0.25">
      <c r="A41" s="3">
        <v>34</v>
      </c>
      <c r="B41" s="29" t="s">
        <v>211</v>
      </c>
      <c r="C41" s="24" t="s">
        <v>173</v>
      </c>
      <c r="D41" s="28">
        <v>46249</v>
      </c>
      <c r="E41" s="28">
        <v>46280</v>
      </c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8" t="b">
        <v>1</v>
      </c>
      <c r="L41" s="9">
        <f t="shared" si="6"/>
        <v>0</v>
      </c>
      <c r="M41" s="10">
        <f t="shared" si="7"/>
        <v>1</v>
      </c>
      <c r="N41" s="7"/>
      <c r="O41" s="7"/>
    </row>
    <row r="42" spans="1:626" ht="15" customHeight="1" x14ac:dyDescent="0.25">
      <c r="A42" s="3">
        <v>35</v>
      </c>
      <c r="B42" s="29" t="s">
        <v>212</v>
      </c>
      <c r="C42" s="24" t="s">
        <v>173</v>
      </c>
      <c r="D42" s="28">
        <v>46249</v>
      </c>
      <c r="E42" s="28">
        <v>46280</v>
      </c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 t="b">
        <v>1</v>
      </c>
      <c r="L42" s="9">
        <f t="shared" si="6"/>
        <v>0</v>
      </c>
      <c r="M42" s="10">
        <f t="shared" si="7"/>
        <v>1</v>
      </c>
      <c r="N42" s="7"/>
      <c r="O42" s="7"/>
    </row>
    <row r="43" spans="1:626" ht="15" customHeight="1" x14ac:dyDescent="0.25">
      <c r="A43" s="3">
        <v>36</v>
      </c>
      <c r="B43" s="29" t="s">
        <v>219</v>
      </c>
      <c r="C43" s="24" t="s">
        <v>173</v>
      </c>
      <c r="D43" s="28">
        <v>46249</v>
      </c>
      <c r="E43" s="28">
        <v>46280</v>
      </c>
      <c r="F43" s="8" t="b">
        <v>1</v>
      </c>
      <c r="G43" s="8" t="b">
        <v>1</v>
      </c>
      <c r="H43" s="8" t="b">
        <v>1</v>
      </c>
      <c r="I43" s="8" t="b">
        <v>1</v>
      </c>
      <c r="J43" s="8" t="b">
        <v>1</v>
      </c>
      <c r="K43" s="8" t="b">
        <v>1</v>
      </c>
      <c r="L43" s="9">
        <f t="shared" si="6"/>
        <v>0</v>
      </c>
      <c r="M43" s="10">
        <f t="shared" si="7"/>
        <v>1</v>
      </c>
      <c r="N43" s="7"/>
      <c r="O43" s="7"/>
    </row>
    <row r="44" spans="1:626" ht="15" customHeight="1" x14ac:dyDescent="0.25">
      <c r="A44" s="3">
        <v>37</v>
      </c>
      <c r="B44" s="29" t="s">
        <v>220</v>
      </c>
      <c r="C44" s="24" t="s">
        <v>173</v>
      </c>
      <c r="D44" s="28">
        <v>46249</v>
      </c>
      <c r="E44" s="28">
        <v>46280</v>
      </c>
      <c r="F44" s="8" t="b">
        <v>1</v>
      </c>
      <c r="G44" s="8" t="b">
        <v>1</v>
      </c>
      <c r="H44" s="8" t="b">
        <v>1</v>
      </c>
      <c r="I44" s="8" t="b">
        <v>1</v>
      </c>
      <c r="J44" s="8" t="b">
        <v>1</v>
      </c>
      <c r="K44" s="8" t="b">
        <v>1</v>
      </c>
      <c r="L44" s="9">
        <f t="shared" si="6"/>
        <v>0</v>
      </c>
      <c r="M44" s="10">
        <f t="shared" si="7"/>
        <v>1</v>
      </c>
      <c r="N44" s="7"/>
      <c r="O44" s="7"/>
    </row>
    <row r="45" spans="1:626" ht="15" customHeight="1" x14ac:dyDescent="0.25">
      <c r="A45" s="3">
        <v>38</v>
      </c>
      <c r="B45" s="29" t="s">
        <v>221</v>
      </c>
      <c r="C45" s="24" t="s">
        <v>173</v>
      </c>
      <c r="D45" s="28">
        <v>46249</v>
      </c>
      <c r="E45" s="28">
        <v>46280</v>
      </c>
      <c r="F45" s="8" t="b">
        <v>1</v>
      </c>
      <c r="G45" s="8" t="b">
        <v>1</v>
      </c>
      <c r="H45" s="8" t="b">
        <v>1</v>
      </c>
      <c r="I45" s="8" t="b">
        <v>1</v>
      </c>
      <c r="J45" s="8" t="b">
        <v>1</v>
      </c>
      <c r="K45" s="8" t="b">
        <v>1</v>
      </c>
      <c r="L45" s="9">
        <f t="shared" si="6"/>
        <v>0</v>
      </c>
      <c r="M45" s="10">
        <f t="shared" si="7"/>
        <v>1</v>
      </c>
      <c r="N45" s="7"/>
      <c r="O45" s="7"/>
    </row>
    <row r="46" spans="1:626" ht="15" customHeight="1" x14ac:dyDescent="0.25">
      <c r="A46" s="3">
        <v>39</v>
      </c>
      <c r="B46" s="29" t="s">
        <v>222</v>
      </c>
      <c r="C46" s="24" t="s">
        <v>173</v>
      </c>
      <c r="D46" s="28">
        <v>46249</v>
      </c>
      <c r="E46" s="28">
        <v>46280</v>
      </c>
      <c r="F46" s="8" t="b">
        <v>1</v>
      </c>
      <c r="G46" s="8" t="b">
        <v>1</v>
      </c>
      <c r="H46" s="8" t="b">
        <v>1</v>
      </c>
      <c r="I46" s="8" t="b">
        <v>1</v>
      </c>
      <c r="J46" s="8" t="b">
        <v>1</v>
      </c>
      <c r="K46" s="8" t="b">
        <v>1</v>
      </c>
      <c r="L46" s="9">
        <f t="shared" si="6"/>
        <v>0</v>
      </c>
      <c r="M46" s="10">
        <f t="shared" si="7"/>
        <v>1</v>
      </c>
      <c r="N46" s="7"/>
      <c r="O46" s="7"/>
    </row>
    <row r="47" spans="1:626" ht="15" customHeight="1" x14ac:dyDescent="0.25">
      <c r="A47" s="3"/>
      <c r="B47" s="95" t="s">
        <v>348</v>
      </c>
      <c r="C47" s="24"/>
      <c r="D47" s="28"/>
      <c r="E47" s="28"/>
      <c r="F47" s="8" t="b">
        <v>1</v>
      </c>
      <c r="G47" s="8" t="b">
        <v>1</v>
      </c>
      <c r="H47" s="8" t="b">
        <v>1</v>
      </c>
      <c r="I47" s="8" t="b">
        <v>1</v>
      </c>
      <c r="J47" s="8" t="b">
        <v>1</v>
      </c>
      <c r="K47" s="8" t="b">
        <v>1</v>
      </c>
      <c r="L47" s="9"/>
      <c r="M47" s="10"/>
      <c r="N47" s="7"/>
      <c r="O47" s="7"/>
    </row>
    <row r="48" spans="1:626" ht="15" customHeight="1" x14ac:dyDescent="0.25">
      <c r="A48" s="3">
        <v>40</v>
      </c>
      <c r="B48" s="29" t="s">
        <v>213</v>
      </c>
      <c r="C48" s="24" t="s">
        <v>173</v>
      </c>
      <c r="D48" s="28">
        <v>46249</v>
      </c>
      <c r="E48" s="28">
        <v>46280</v>
      </c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8" t="b">
        <v>1</v>
      </c>
      <c r="L48" s="9">
        <f t="shared" ref="L48:L53" si="8">IF(COUNTA(F48:K48)=0,"",1-M48)</f>
        <v>0</v>
      </c>
      <c r="M48" s="10">
        <f t="shared" ref="M48:M53" si="9">IF(COUNTA(F48:K48)=0,"",COUNTIF(F48:K48,TRUE)/COUNTA(F48:K48))</f>
        <v>1</v>
      </c>
      <c r="N48" s="7"/>
      <c r="O48" s="7"/>
    </row>
    <row r="49" spans="1:15" ht="15" customHeight="1" x14ac:dyDescent="0.25">
      <c r="A49" s="3">
        <v>41</v>
      </c>
      <c r="B49" s="29" t="s">
        <v>214</v>
      </c>
      <c r="C49" s="24" t="s">
        <v>173</v>
      </c>
      <c r="D49" s="28">
        <v>46249</v>
      </c>
      <c r="E49" s="28">
        <v>46280</v>
      </c>
      <c r="F49" s="8" t="b">
        <v>1</v>
      </c>
      <c r="G49" s="8" t="b">
        <v>1</v>
      </c>
      <c r="H49" s="8" t="b">
        <v>1</v>
      </c>
      <c r="I49" s="8" t="b">
        <v>1</v>
      </c>
      <c r="J49" s="8" t="b">
        <v>1</v>
      </c>
      <c r="K49" s="8" t="b">
        <v>1</v>
      </c>
      <c r="L49" s="9">
        <f t="shared" si="8"/>
        <v>0</v>
      </c>
      <c r="M49" s="10">
        <f t="shared" si="9"/>
        <v>1</v>
      </c>
      <c r="N49" s="7"/>
      <c r="O49" s="7"/>
    </row>
    <row r="50" spans="1:15" ht="15" customHeight="1" x14ac:dyDescent="0.25">
      <c r="A50" s="3">
        <v>42</v>
      </c>
      <c r="B50" s="29" t="s">
        <v>215</v>
      </c>
      <c r="C50" s="24" t="s">
        <v>173</v>
      </c>
      <c r="D50" s="28">
        <v>46249</v>
      </c>
      <c r="E50" s="28">
        <v>46280</v>
      </c>
      <c r="F50" s="8" t="b">
        <v>1</v>
      </c>
      <c r="G50" s="8" t="b">
        <v>1</v>
      </c>
      <c r="H50" s="8" t="b">
        <v>1</v>
      </c>
      <c r="I50" s="8" t="b">
        <v>1</v>
      </c>
      <c r="J50" s="8" t="b">
        <v>1</v>
      </c>
      <c r="K50" s="8" t="b">
        <v>1</v>
      </c>
      <c r="L50" s="9">
        <f t="shared" si="8"/>
        <v>0</v>
      </c>
      <c r="M50" s="10">
        <f t="shared" si="9"/>
        <v>1</v>
      </c>
      <c r="N50" s="7"/>
      <c r="O50" s="7"/>
    </row>
    <row r="51" spans="1:15" ht="15" customHeight="1" x14ac:dyDescent="0.25">
      <c r="A51" s="3">
        <v>43</v>
      </c>
      <c r="B51" s="29" t="s">
        <v>216</v>
      </c>
      <c r="C51" s="24" t="s">
        <v>173</v>
      </c>
      <c r="D51" s="28">
        <v>46249</v>
      </c>
      <c r="E51" s="28">
        <v>46280</v>
      </c>
      <c r="F51" s="8" t="b">
        <v>1</v>
      </c>
      <c r="G51" s="8" t="b">
        <v>1</v>
      </c>
      <c r="H51" s="8" t="b">
        <v>1</v>
      </c>
      <c r="I51" s="8" t="b">
        <v>1</v>
      </c>
      <c r="J51" s="8" t="b">
        <v>1</v>
      </c>
      <c r="K51" s="8" t="b">
        <v>1</v>
      </c>
      <c r="L51" s="9">
        <f t="shared" si="8"/>
        <v>0</v>
      </c>
      <c r="M51" s="10">
        <f t="shared" si="9"/>
        <v>1</v>
      </c>
      <c r="N51" s="7"/>
      <c r="O51" s="7"/>
    </row>
    <row r="52" spans="1:15" ht="15" customHeight="1" x14ac:dyDescent="0.25">
      <c r="A52" s="3">
        <v>44</v>
      </c>
      <c r="B52" s="29" t="s">
        <v>217</v>
      </c>
      <c r="C52" s="24" t="s">
        <v>173</v>
      </c>
      <c r="D52" s="28">
        <v>46249</v>
      </c>
      <c r="E52" s="28">
        <v>46280</v>
      </c>
      <c r="F52" s="8" t="b">
        <v>1</v>
      </c>
      <c r="G52" s="8" t="b">
        <v>1</v>
      </c>
      <c r="H52" s="8" t="b">
        <v>1</v>
      </c>
      <c r="I52" s="8" t="b">
        <v>1</v>
      </c>
      <c r="J52" s="8" t="b">
        <v>1</v>
      </c>
      <c r="K52" s="8" t="b">
        <v>1</v>
      </c>
      <c r="L52" s="9">
        <f t="shared" si="8"/>
        <v>0</v>
      </c>
      <c r="M52" s="10">
        <f t="shared" si="9"/>
        <v>1</v>
      </c>
      <c r="N52" s="7"/>
      <c r="O52" s="7"/>
    </row>
    <row r="53" spans="1:15" ht="15" customHeight="1" x14ac:dyDescent="0.25">
      <c r="A53" s="3">
        <v>45</v>
      </c>
      <c r="B53" s="29" t="s">
        <v>218</v>
      </c>
      <c r="C53" s="24" t="s">
        <v>173</v>
      </c>
      <c r="D53" s="28">
        <v>46249</v>
      </c>
      <c r="E53" s="28">
        <v>46280</v>
      </c>
      <c r="F53" s="8" t="b">
        <v>1</v>
      </c>
      <c r="G53" s="8" t="b">
        <v>1</v>
      </c>
      <c r="H53" s="8" t="b">
        <v>1</v>
      </c>
      <c r="I53" s="8" t="b">
        <v>1</v>
      </c>
      <c r="J53" s="8" t="b">
        <v>1</v>
      </c>
      <c r="K53" s="8" t="b">
        <v>1</v>
      </c>
      <c r="L53" s="9">
        <f t="shared" si="8"/>
        <v>0</v>
      </c>
      <c r="M53" s="10">
        <f t="shared" si="9"/>
        <v>1</v>
      </c>
      <c r="N53" s="7"/>
      <c r="O53" s="7"/>
    </row>
    <row r="54" spans="1:15" ht="15" customHeight="1" x14ac:dyDescent="0.25">
      <c r="A54" s="3"/>
      <c r="B54" s="95" t="s">
        <v>349</v>
      </c>
      <c r="C54" s="24"/>
      <c r="D54" s="28"/>
      <c r="E54" s="28"/>
      <c r="F54" s="8" t="b">
        <v>1</v>
      </c>
      <c r="G54" s="8" t="b">
        <v>1</v>
      </c>
      <c r="H54" s="8" t="b">
        <v>1</v>
      </c>
      <c r="I54" s="8" t="b">
        <v>1</v>
      </c>
      <c r="J54" s="8" t="b">
        <v>1</v>
      </c>
      <c r="K54" s="8" t="b">
        <v>1</v>
      </c>
      <c r="L54" s="9"/>
      <c r="M54" s="10"/>
      <c r="N54" s="7"/>
      <c r="O54" s="7"/>
    </row>
    <row r="55" spans="1:15" ht="15" customHeight="1" x14ac:dyDescent="0.25">
      <c r="A55" s="3">
        <v>46</v>
      </c>
      <c r="B55" s="29" t="s">
        <v>223</v>
      </c>
      <c r="C55" s="24" t="s">
        <v>173</v>
      </c>
      <c r="D55" s="28">
        <v>46249</v>
      </c>
      <c r="E55" s="28">
        <v>46280</v>
      </c>
      <c r="F55" s="8" t="b">
        <v>1</v>
      </c>
      <c r="G55" s="8" t="b">
        <v>1</v>
      </c>
      <c r="H55" s="8" t="b">
        <v>1</v>
      </c>
      <c r="I55" s="8" t="b">
        <v>1</v>
      </c>
      <c r="J55" s="8" t="b">
        <v>1</v>
      </c>
      <c r="K55" s="8" t="b">
        <v>1</v>
      </c>
      <c r="L55" s="9">
        <f>IF(COUNTA(F55:K55)=0,"",1-M55)</f>
        <v>0</v>
      </c>
      <c r="M55" s="10">
        <f>IF(COUNTA(F55:K55)=0,"",COUNTIF(F55:K55,TRUE)/COUNTA(F55:K55))</f>
        <v>1</v>
      </c>
      <c r="N55" s="7"/>
      <c r="O55" s="7"/>
    </row>
    <row r="56" spans="1:15" ht="15" customHeight="1" x14ac:dyDescent="0.25">
      <c r="A56" s="3">
        <v>47</v>
      </c>
      <c r="B56" s="29" t="s">
        <v>224</v>
      </c>
      <c r="C56" s="24" t="s">
        <v>173</v>
      </c>
      <c r="D56" s="28">
        <v>46249</v>
      </c>
      <c r="E56" s="28">
        <v>46280</v>
      </c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8" t="b">
        <v>1</v>
      </c>
      <c r="L56" s="9">
        <f>IF(COUNTA(F56:K56)=0,"",1-M56)</f>
        <v>0</v>
      </c>
      <c r="M56" s="10">
        <f>IF(COUNTA(F56:K56)=0,"",COUNTIF(F56:K56,TRUE)/COUNTA(F56:K56))</f>
        <v>1</v>
      </c>
      <c r="N56" s="7"/>
      <c r="O56" s="7"/>
    </row>
    <row r="57" spans="1:15" ht="15" customHeight="1" x14ac:dyDescent="0.25">
      <c r="A57" s="3">
        <v>48</v>
      </c>
      <c r="B57" s="29" t="s">
        <v>225</v>
      </c>
      <c r="C57" s="24" t="s">
        <v>173</v>
      </c>
      <c r="D57" s="28">
        <v>46249</v>
      </c>
      <c r="E57" s="28">
        <v>46280</v>
      </c>
      <c r="F57" s="8" t="b">
        <v>1</v>
      </c>
      <c r="G57" s="8" t="b">
        <v>1</v>
      </c>
      <c r="H57" s="8" t="b">
        <v>1</v>
      </c>
      <c r="I57" s="8" t="b">
        <v>1</v>
      </c>
      <c r="J57" s="8" t="b">
        <v>1</v>
      </c>
      <c r="K57" s="8" t="b">
        <v>1</v>
      </c>
      <c r="L57" s="9">
        <f>IF(COUNTA(F57:K57)=0,"",1-M57)</f>
        <v>0</v>
      </c>
      <c r="M57" s="10">
        <f>IF(COUNTA(F57:K57)=0,"",COUNTIF(F57:K57,TRUE)/COUNTA(F57:K57))</f>
        <v>1</v>
      </c>
      <c r="N57" s="7"/>
      <c r="O57" s="7"/>
    </row>
    <row r="58" spans="1:15" ht="15" customHeight="1" x14ac:dyDescent="0.25">
      <c r="A58" s="3">
        <v>49</v>
      </c>
      <c r="B58" s="29" t="s">
        <v>226</v>
      </c>
      <c r="C58" s="24" t="s">
        <v>173</v>
      </c>
      <c r="D58" s="28">
        <v>46249</v>
      </c>
      <c r="E58" s="28">
        <v>46280</v>
      </c>
      <c r="F58" s="8" t="b">
        <v>1</v>
      </c>
      <c r="G58" s="8" t="b">
        <v>1</v>
      </c>
      <c r="H58" s="8" t="b">
        <v>1</v>
      </c>
      <c r="I58" s="8" t="b">
        <v>1</v>
      </c>
      <c r="J58" s="8" t="b">
        <v>1</v>
      </c>
      <c r="K58" s="8" t="b">
        <v>1</v>
      </c>
      <c r="L58" s="9">
        <f>IF(COUNTA(F58:K58)=0,"",1-M58)</f>
        <v>0</v>
      </c>
      <c r="M58" s="10">
        <f>IF(COUNTA(F58:K58)=0,"",COUNTIF(F58:K58,TRUE)/COUNTA(F58:K58))</f>
        <v>1</v>
      </c>
      <c r="N58" s="7"/>
      <c r="O58" s="7"/>
    </row>
    <row r="59" spans="1:15" ht="15" customHeight="1" x14ac:dyDescent="0.25">
      <c r="A59" s="3"/>
      <c r="B59" s="95" t="s">
        <v>350</v>
      </c>
      <c r="C59" s="24"/>
      <c r="D59" s="28"/>
      <c r="E59" s="28"/>
      <c r="F59" s="8" t="b">
        <v>1</v>
      </c>
      <c r="G59" s="8" t="b">
        <v>1</v>
      </c>
      <c r="H59" s="8" t="b">
        <v>1</v>
      </c>
      <c r="I59" s="8" t="b">
        <v>1</v>
      </c>
      <c r="J59" s="8" t="b">
        <v>1</v>
      </c>
      <c r="K59" s="8" t="b">
        <v>1</v>
      </c>
      <c r="L59" s="9"/>
      <c r="M59" s="10"/>
      <c r="N59" s="7"/>
      <c r="O59" s="7"/>
    </row>
    <row r="60" spans="1:15" ht="15" customHeight="1" x14ac:dyDescent="0.25">
      <c r="A60" s="3">
        <v>50</v>
      </c>
      <c r="B60" s="29" t="s">
        <v>227</v>
      </c>
      <c r="C60" s="24" t="s">
        <v>173</v>
      </c>
      <c r="D60" s="28">
        <v>46249</v>
      </c>
      <c r="E60" s="28">
        <v>46280</v>
      </c>
      <c r="F60" s="8" t="b">
        <v>1</v>
      </c>
      <c r="G60" s="8" t="b">
        <v>1</v>
      </c>
      <c r="H60" s="8" t="b">
        <v>1</v>
      </c>
      <c r="I60" s="8" t="b">
        <v>1</v>
      </c>
      <c r="J60" s="8" t="b">
        <v>1</v>
      </c>
      <c r="K60" s="8" t="b">
        <v>1</v>
      </c>
      <c r="L60" s="9">
        <f t="shared" ref="L60:L67" si="10">IF(COUNTA(F60:K60)=0,"",1-M60)</f>
        <v>0</v>
      </c>
      <c r="M60" s="10">
        <f t="shared" ref="M60:M67" si="11">IF(COUNTA(F60:K60)=0,"",COUNTIF(F60:K60,TRUE)/COUNTA(F60:K60))</f>
        <v>1</v>
      </c>
      <c r="N60" s="7"/>
      <c r="O60" s="7"/>
    </row>
    <row r="61" spans="1:15" ht="15" customHeight="1" x14ac:dyDescent="0.25">
      <c r="A61" s="3">
        <v>51</v>
      </c>
      <c r="B61" s="29" t="s">
        <v>228</v>
      </c>
      <c r="C61" s="24" t="s">
        <v>173</v>
      </c>
      <c r="D61" s="28">
        <v>46249</v>
      </c>
      <c r="E61" s="28">
        <v>46280</v>
      </c>
      <c r="F61" s="8" t="b">
        <v>1</v>
      </c>
      <c r="G61" s="8" t="b">
        <v>1</v>
      </c>
      <c r="H61" s="8" t="b">
        <v>1</v>
      </c>
      <c r="I61" s="8" t="b">
        <v>1</v>
      </c>
      <c r="J61" s="8" t="b">
        <v>1</v>
      </c>
      <c r="K61" s="8" t="b">
        <v>1</v>
      </c>
      <c r="L61" s="9">
        <f t="shared" si="10"/>
        <v>0</v>
      </c>
      <c r="M61" s="10">
        <f t="shared" si="11"/>
        <v>1</v>
      </c>
      <c r="N61" s="7"/>
      <c r="O61" s="7"/>
    </row>
    <row r="62" spans="1:15" ht="15" customHeight="1" x14ac:dyDescent="0.25">
      <c r="A62" s="3">
        <v>52</v>
      </c>
      <c r="B62" s="29" t="s">
        <v>229</v>
      </c>
      <c r="C62" s="24" t="s">
        <v>173</v>
      </c>
      <c r="D62" s="28">
        <v>46249</v>
      </c>
      <c r="E62" s="28">
        <v>46280</v>
      </c>
      <c r="F62" s="8" t="b">
        <v>1</v>
      </c>
      <c r="G62" s="8" t="b">
        <v>1</v>
      </c>
      <c r="H62" s="8" t="b">
        <v>1</v>
      </c>
      <c r="I62" s="8" t="b">
        <v>1</v>
      </c>
      <c r="J62" s="8" t="b">
        <v>1</v>
      </c>
      <c r="K62" s="8" t="b">
        <v>1</v>
      </c>
      <c r="L62" s="9">
        <f t="shared" si="10"/>
        <v>0</v>
      </c>
      <c r="M62" s="10">
        <f t="shared" si="11"/>
        <v>1</v>
      </c>
      <c r="N62" s="7"/>
      <c r="O62" s="7"/>
    </row>
    <row r="63" spans="1:15" ht="15" customHeight="1" x14ac:dyDescent="0.25">
      <c r="A63" s="3">
        <v>53</v>
      </c>
      <c r="B63" s="29" t="s">
        <v>230</v>
      </c>
      <c r="C63" s="24" t="s">
        <v>173</v>
      </c>
      <c r="D63" s="28">
        <v>46249</v>
      </c>
      <c r="E63" s="28">
        <v>46280</v>
      </c>
      <c r="F63" s="8" t="b">
        <v>1</v>
      </c>
      <c r="G63" s="8" t="b">
        <v>1</v>
      </c>
      <c r="H63" s="8" t="b">
        <v>1</v>
      </c>
      <c r="I63" s="8" t="b">
        <v>1</v>
      </c>
      <c r="J63" s="8" t="b">
        <v>1</v>
      </c>
      <c r="K63" s="8" t="b">
        <v>1</v>
      </c>
      <c r="L63" s="9">
        <f t="shared" si="10"/>
        <v>0</v>
      </c>
      <c r="M63" s="10">
        <f t="shared" si="11"/>
        <v>1</v>
      </c>
      <c r="N63" s="7"/>
      <c r="O63" s="7"/>
    </row>
    <row r="64" spans="1:15" ht="15" customHeight="1" x14ac:dyDescent="0.25">
      <c r="A64" s="3">
        <v>54</v>
      </c>
      <c r="B64" s="29" t="s">
        <v>231</v>
      </c>
      <c r="C64" s="24" t="s">
        <v>173</v>
      </c>
      <c r="D64" s="28">
        <v>46249</v>
      </c>
      <c r="E64" s="28">
        <v>46280</v>
      </c>
      <c r="F64" s="8" t="b">
        <v>1</v>
      </c>
      <c r="G64" s="8" t="b">
        <v>1</v>
      </c>
      <c r="H64" s="8" t="b">
        <v>1</v>
      </c>
      <c r="I64" s="8" t="b">
        <v>1</v>
      </c>
      <c r="J64" s="8" t="b">
        <v>1</v>
      </c>
      <c r="K64" s="8" t="b">
        <v>1</v>
      </c>
      <c r="L64" s="9">
        <f t="shared" si="10"/>
        <v>0</v>
      </c>
      <c r="M64" s="10">
        <f t="shared" si="11"/>
        <v>1</v>
      </c>
      <c r="N64" s="7"/>
      <c r="O64" s="7"/>
    </row>
    <row r="65" spans="1:15" ht="15" customHeight="1" x14ac:dyDescent="0.25">
      <c r="A65" s="3">
        <v>55</v>
      </c>
      <c r="B65" s="29" t="s">
        <v>232</v>
      </c>
      <c r="C65" s="24" t="s">
        <v>173</v>
      </c>
      <c r="D65" s="28">
        <v>46249</v>
      </c>
      <c r="E65" s="28">
        <v>46280</v>
      </c>
      <c r="F65" s="8" t="b">
        <v>1</v>
      </c>
      <c r="G65" s="8" t="b">
        <v>1</v>
      </c>
      <c r="H65" s="8" t="b">
        <v>1</v>
      </c>
      <c r="I65" s="8" t="b">
        <v>1</v>
      </c>
      <c r="J65" s="8" t="b">
        <v>1</v>
      </c>
      <c r="K65" s="8" t="b">
        <v>1</v>
      </c>
      <c r="L65" s="9">
        <f t="shared" si="10"/>
        <v>0</v>
      </c>
      <c r="M65" s="10">
        <f t="shared" si="11"/>
        <v>1</v>
      </c>
      <c r="N65" s="7"/>
      <c r="O65" s="7"/>
    </row>
    <row r="66" spans="1:15" ht="15" customHeight="1" x14ac:dyDescent="0.25">
      <c r="A66" s="3">
        <v>56</v>
      </c>
      <c r="B66" s="29" t="s">
        <v>233</v>
      </c>
      <c r="C66" s="24" t="s">
        <v>173</v>
      </c>
      <c r="D66" s="28">
        <v>46249</v>
      </c>
      <c r="E66" s="28">
        <v>46280</v>
      </c>
      <c r="F66" s="8" t="b">
        <v>1</v>
      </c>
      <c r="G66" s="8" t="b">
        <v>1</v>
      </c>
      <c r="H66" s="8" t="b">
        <v>1</v>
      </c>
      <c r="I66" s="8" t="b">
        <v>1</v>
      </c>
      <c r="J66" s="8" t="b">
        <v>1</v>
      </c>
      <c r="K66" s="8" t="b">
        <v>1</v>
      </c>
      <c r="L66" s="9">
        <f t="shared" si="10"/>
        <v>0</v>
      </c>
      <c r="M66" s="10">
        <f t="shared" si="11"/>
        <v>1</v>
      </c>
      <c r="N66" s="7"/>
      <c r="O66" s="7"/>
    </row>
    <row r="67" spans="1:15" ht="15" customHeight="1" x14ac:dyDescent="0.25">
      <c r="A67" s="3">
        <v>57</v>
      </c>
      <c r="B67" s="29" t="s">
        <v>234</v>
      </c>
      <c r="C67" s="24" t="s">
        <v>173</v>
      </c>
      <c r="D67" s="28">
        <v>46249</v>
      </c>
      <c r="E67" s="28">
        <v>46280</v>
      </c>
      <c r="F67" s="8" t="b">
        <v>1</v>
      </c>
      <c r="G67" s="8" t="b">
        <v>1</v>
      </c>
      <c r="H67" s="8" t="b">
        <v>1</v>
      </c>
      <c r="I67" s="8" t="b">
        <v>1</v>
      </c>
      <c r="J67" s="8" t="b">
        <v>1</v>
      </c>
      <c r="K67" s="8" t="b">
        <v>1</v>
      </c>
      <c r="L67" s="9">
        <f t="shared" si="10"/>
        <v>0</v>
      </c>
      <c r="M67" s="10">
        <f t="shared" si="11"/>
        <v>1</v>
      </c>
      <c r="N67" s="7"/>
      <c r="O67" s="7"/>
    </row>
    <row r="68" spans="1:15" ht="15" customHeight="1" x14ac:dyDescent="0.25">
      <c r="A68" s="3"/>
      <c r="B68" s="95" t="s">
        <v>351</v>
      </c>
      <c r="C68" s="24"/>
      <c r="D68" s="28"/>
      <c r="E68" s="28"/>
      <c r="F68" s="8" t="b">
        <v>0</v>
      </c>
      <c r="G68" s="8"/>
      <c r="H68" s="8"/>
      <c r="I68" s="8"/>
      <c r="J68" s="8"/>
      <c r="K68" s="8"/>
      <c r="L68" s="9">
        <f t="shared" ref="L68:L75" si="12">IF(COUNTA(F68:K68)=0,"",1-M68)</f>
        <v>1</v>
      </c>
      <c r="M68" s="10">
        <f t="shared" ref="M68:M75" si="13">IF(COUNTA(F68:K68)=0,"",COUNTIF(F68:K68,TRUE)/COUNTA(F68:K68))</f>
        <v>0</v>
      </c>
      <c r="N68" s="7"/>
      <c r="O68" s="7"/>
    </row>
    <row r="69" spans="1:15" ht="15" customHeight="1" x14ac:dyDescent="0.25">
      <c r="A69" s="3">
        <v>58</v>
      </c>
      <c r="B69" s="29" t="s">
        <v>235</v>
      </c>
      <c r="C69" s="24"/>
      <c r="D69" s="28">
        <v>46260</v>
      </c>
      <c r="E69" s="28">
        <v>46275</v>
      </c>
      <c r="F69" s="8" t="b">
        <v>0</v>
      </c>
      <c r="G69" s="8"/>
      <c r="H69" s="8"/>
      <c r="I69" s="8"/>
      <c r="J69" s="8"/>
      <c r="K69" s="8"/>
      <c r="L69" s="9">
        <f>IF(COUNTA(F69:K69)=0,"",1-M69)</f>
        <v>1</v>
      </c>
      <c r="M69" s="10">
        <f t="shared" si="13"/>
        <v>0</v>
      </c>
      <c r="N69" s="7"/>
      <c r="O69" s="7"/>
    </row>
    <row r="70" spans="1:15" ht="15" customHeight="1" x14ac:dyDescent="0.25">
      <c r="A70" s="3">
        <v>59</v>
      </c>
      <c r="B70" s="29" t="s">
        <v>236</v>
      </c>
      <c r="C70" s="24" t="s">
        <v>173</v>
      </c>
      <c r="D70" s="28">
        <v>46260</v>
      </c>
      <c r="E70" s="28">
        <v>46275</v>
      </c>
      <c r="F70" s="8" t="b">
        <v>0</v>
      </c>
      <c r="G70" s="8"/>
      <c r="H70" s="8"/>
      <c r="I70" s="8"/>
      <c r="J70" s="8"/>
      <c r="K70" s="8"/>
      <c r="L70" s="9">
        <f t="shared" si="12"/>
        <v>1</v>
      </c>
      <c r="M70" s="10">
        <f t="shared" si="13"/>
        <v>0</v>
      </c>
      <c r="N70" s="7"/>
      <c r="O70" s="7"/>
    </row>
    <row r="71" spans="1:15" ht="15" customHeight="1" x14ac:dyDescent="0.25">
      <c r="A71" s="3">
        <v>60</v>
      </c>
      <c r="B71" s="29" t="s">
        <v>237</v>
      </c>
      <c r="C71" s="24" t="s">
        <v>173</v>
      </c>
      <c r="D71" s="28">
        <v>46260</v>
      </c>
      <c r="E71" s="28">
        <v>46275</v>
      </c>
      <c r="F71" s="8" t="b">
        <v>0</v>
      </c>
      <c r="G71" s="8"/>
      <c r="H71" s="8"/>
      <c r="I71" s="8"/>
      <c r="J71" s="8"/>
      <c r="K71" s="8"/>
      <c r="L71" s="9">
        <f t="shared" si="12"/>
        <v>1</v>
      </c>
      <c r="M71" s="10">
        <f t="shared" si="13"/>
        <v>0</v>
      </c>
      <c r="N71" s="7"/>
      <c r="O71" s="7"/>
    </row>
    <row r="72" spans="1:15" ht="15" customHeight="1" x14ac:dyDescent="0.25">
      <c r="A72" s="3">
        <v>61</v>
      </c>
      <c r="B72" s="29" t="s">
        <v>238</v>
      </c>
      <c r="C72" s="24" t="s">
        <v>173</v>
      </c>
      <c r="D72" s="28">
        <v>46260</v>
      </c>
      <c r="E72" s="28">
        <v>46275</v>
      </c>
      <c r="F72" s="8" t="b">
        <v>0</v>
      </c>
      <c r="G72" s="8"/>
      <c r="H72" s="8"/>
      <c r="I72" s="8"/>
      <c r="J72" s="8"/>
      <c r="K72" s="8"/>
      <c r="L72" s="9">
        <f t="shared" si="12"/>
        <v>1</v>
      </c>
      <c r="M72" s="10">
        <f t="shared" si="13"/>
        <v>0</v>
      </c>
      <c r="N72" s="7"/>
      <c r="O72" s="7"/>
    </row>
    <row r="73" spans="1:15" ht="15" customHeight="1" x14ac:dyDescent="0.25">
      <c r="A73" s="3">
        <v>62</v>
      </c>
      <c r="B73" s="29" t="s">
        <v>239</v>
      </c>
      <c r="C73" s="24" t="s">
        <v>173</v>
      </c>
      <c r="D73" s="28">
        <v>46260</v>
      </c>
      <c r="E73" s="28">
        <v>46275</v>
      </c>
      <c r="F73" s="8" t="b">
        <v>0</v>
      </c>
      <c r="G73" s="8"/>
      <c r="H73" s="8"/>
      <c r="I73" s="8"/>
      <c r="J73" s="8"/>
      <c r="K73" s="8"/>
      <c r="L73" s="9">
        <f t="shared" si="12"/>
        <v>1</v>
      </c>
      <c r="M73" s="10">
        <f t="shared" si="13"/>
        <v>0</v>
      </c>
      <c r="N73" s="7"/>
      <c r="O73" s="7"/>
    </row>
    <row r="74" spans="1:15" ht="15" customHeight="1" x14ac:dyDescent="0.25">
      <c r="A74" s="3">
        <v>63</v>
      </c>
      <c r="B74" s="29" t="s">
        <v>240</v>
      </c>
      <c r="C74" s="24" t="s">
        <v>173</v>
      </c>
      <c r="D74" s="28">
        <v>46260</v>
      </c>
      <c r="E74" s="28">
        <v>46275</v>
      </c>
      <c r="F74" s="8" t="b">
        <v>0</v>
      </c>
      <c r="G74" s="8"/>
      <c r="H74" s="8"/>
      <c r="I74" s="8"/>
      <c r="J74" s="8"/>
      <c r="K74" s="8"/>
      <c r="L74" s="9">
        <f t="shared" si="12"/>
        <v>1</v>
      </c>
      <c r="M74" s="10">
        <f t="shared" si="13"/>
        <v>0</v>
      </c>
      <c r="N74" s="7"/>
      <c r="O74" s="7"/>
    </row>
    <row r="75" spans="1:15" ht="15" customHeight="1" x14ac:dyDescent="0.25">
      <c r="A75" s="3">
        <v>64</v>
      </c>
      <c r="B75" s="29" t="s">
        <v>241</v>
      </c>
      <c r="C75" s="24" t="s">
        <v>173</v>
      </c>
      <c r="D75" s="28">
        <v>46260</v>
      </c>
      <c r="E75" s="28">
        <v>46275</v>
      </c>
      <c r="F75" s="8" t="b">
        <v>0</v>
      </c>
      <c r="G75" s="8"/>
      <c r="H75" s="8"/>
      <c r="I75" s="8"/>
      <c r="J75" s="8"/>
      <c r="K75" s="8"/>
      <c r="L75" s="9">
        <f t="shared" si="12"/>
        <v>1</v>
      </c>
      <c r="M75" s="10">
        <f t="shared" si="13"/>
        <v>0</v>
      </c>
      <c r="N75" s="7"/>
      <c r="O75" s="7"/>
    </row>
    <row r="76" spans="1:15" ht="15" customHeight="1" x14ac:dyDescent="0.25">
      <c r="A76" s="7"/>
      <c r="B76" s="7"/>
      <c r="C76" s="7"/>
      <c r="D76" s="7"/>
      <c r="E76" s="7"/>
      <c r="F76" s="7"/>
      <c r="G76" s="7"/>
    </row>
    <row r="77" spans="1:15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689" s="5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</row>
    <row r="98" spans="1:689" s="5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</row>
    <row r="99" spans="1:689" s="5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</row>
    <row r="100" spans="1:689" s="5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</row>
    <row r="101" spans="1:689" s="5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</row>
    <row r="102" spans="1:689" s="5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</row>
    <row r="103" spans="1:689" s="5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</row>
    <row r="104" spans="1:689" s="5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</row>
    <row r="105" spans="1:689" s="5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</row>
    <row r="106" spans="1:689" s="5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</row>
    <row r="107" spans="1:689" s="5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</row>
    <row r="108" spans="1:689" s="5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</row>
    <row r="109" spans="1:689" s="5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</row>
    <row r="110" spans="1:689" s="5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</row>
    <row r="111" spans="1:689" s="5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</row>
    <row r="112" spans="1:689" s="5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</row>
    <row r="113" spans="1:689" s="5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</row>
    <row r="114" spans="1:689" s="5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</row>
    <row r="115" spans="1:689" s="5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</row>
    <row r="116" spans="1:689" s="5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</row>
    <row r="117" spans="1:689" s="5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</row>
    <row r="118" spans="1:689" s="5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</row>
    <row r="119" spans="1:689" s="5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</row>
    <row r="120" spans="1:689" s="5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</row>
    <row r="121" spans="1:689" s="5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</row>
    <row r="122" spans="1:689" s="5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</row>
    <row r="123" spans="1:689" s="5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</row>
    <row r="124" spans="1:689" s="5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</row>
    <row r="125" spans="1:689" s="5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</row>
    <row r="126" spans="1:689" s="5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</row>
    <row r="127" spans="1:689" s="5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</row>
    <row r="128" spans="1:689" s="5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</row>
    <row r="129" spans="1:689" s="5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</row>
    <row r="130" spans="1:689" s="5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</row>
    <row r="131" spans="1:689" s="5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</row>
    <row r="132" spans="1:689" s="5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</row>
    <row r="133" spans="1:689" s="5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</row>
    <row r="134" spans="1:689" s="5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</row>
    <row r="135" spans="1:689" s="5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</row>
    <row r="136" spans="1:689" s="5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</row>
    <row r="137" spans="1:689" s="5" customFormat="1" ht="15" customHeight="1" x14ac:dyDescent="0.25">
      <c r="A137" s="4"/>
      <c r="B137" s="37"/>
      <c r="C137" s="23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</row>
    <row r="138" spans="1:689" s="5" customFormat="1" ht="15" customHeight="1" x14ac:dyDescent="0.25">
      <c r="A138" s="4"/>
      <c r="B138" s="37"/>
      <c r="C138" s="23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</row>
    <row r="139" spans="1:689" s="5" customFormat="1" ht="15" customHeight="1" x14ac:dyDescent="0.25">
      <c r="A139" s="4"/>
      <c r="B139" s="37"/>
      <c r="C139" s="23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</row>
    <row r="140" spans="1:689" s="5" customFormat="1" ht="15" customHeight="1" x14ac:dyDescent="0.25">
      <c r="A140" s="4"/>
      <c r="B140" s="37"/>
      <c r="C140" s="23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</row>
    <row r="141" spans="1:689" s="5" customFormat="1" ht="15" customHeight="1" x14ac:dyDescent="0.25">
      <c r="A141" s="4"/>
      <c r="B141" s="37"/>
      <c r="C141" s="23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</row>
    <row r="142" spans="1:689" s="5" customFormat="1" ht="15" customHeight="1" x14ac:dyDescent="0.25">
      <c r="A142" s="4"/>
      <c r="B142" s="37"/>
      <c r="C142" s="23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</row>
    <row r="143" spans="1:689" s="5" customFormat="1" ht="15" customHeight="1" x14ac:dyDescent="0.25">
      <c r="A143" s="4"/>
      <c r="B143" s="37"/>
      <c r="C143" s="23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</row>
    <row r="144" spans="1:689" s="5" customFormat="1" ht="15" customHeight="1" x14ac:dyDescent="0.25">
      <c r="A144" s="4"/>
      <c r="B144" s="37"/>
      <c r="C144" s="23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</row>
    <row r="145" spans="1:689" s="5" customFormat="1" ht="27" customHeight="1" x14ac:dyDescent="0.25">
      <c r="A145" s="4"/>
      <c r="B145" s="37"/>
      <c r="C145" s="23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</row>
    <row r="146" spans="1:689" s="5" customFormat="1" ht="27" customHeight="1" x14ac:dyDescent="0.25">
      <c r="A146" s="4"/>
      <c r="B146" s="37"/>
      <c r="C146" s="23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</row>
    <row r="147" spans="1:689" s="5" customFormat="1" ht="27" customHeight="1" x14ac:dyDescent="0.25">
      <c r="A147" s="4"/>
      <c r="B147" s="37"/>
      <c r="C147" s="23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</row>
    <row r="148" spans="1:689" s="5" customFormat="1" ht="27" customHeight="1" x14ac:dyDescent="0.25">
      <c r="A148" s="4"/>
      <c r="B148" s="37"/>
      <c r="C148" s="23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</row>
    <row r="149" spans="1:689" s="5" customFormat="1" ht="27" customHeight="1" x14ac:dyDescent="0.25">
      <c r="A149" s="4"/>
      <c r="B149" s="37"/>
      <c r="C149" s="23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</row>
    <row r="150" spans="1:689" s="5" customFormat="1" ht="27" customHeight="1" x14ac:dyDescent="0.25">
      <c r="A150" s="4"/>
      <c r="B150" s="37"/>
      <c r="C150" s="23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</row>
    <row r="151" spans="1:689" s="5" customFormat="1" ht="27" customHeight="1" x14ac:dyDescent="0.25">
      <c r="A151" s="4"/>
      <c r="B151" s="37"/>
      <c r="C151" s="23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</row>
    <row r="152" spans="1:689" s="5" customFormat="1" ht="27" customHeight="1" x14ac:dyDescent="0.25">
      <c r="A152" s="4"/>
      <c r="B152" s="37"/>
      <c r="C152" s="23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</row>
    <row r="153" spans="1:689" s="5" customFormat="1" ht="27" customHeight="1" x14ac:dyDescent="0.25">
      <c r="A153" s="4"/>
      <c r="B153" s="37"/>
      <c r="C153" s="23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</row>
    <row r="154" spans="1:689" s="5" customFormat="1" ht="27" customHeight="1" x14ac:dyDescent="0.25">
      <c r="A154" s="4"/>
      <c r="B154" s="37"/>
      <c r="C154" s="23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</row>
    <row r="155" spans="1:689" s="5" customFormat="1" ht="27" customHeight="1" x14ac:dyDescent="0.25">
      <c r="A155" s="4"/>
      <c r="B155" s="37"/>
      <c r="C155" s="23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</row>
    <row r="156" spans="1:689" s="5" customFormat="1" ht="27" customHeight="1" x14ac:dyDescent="0.25">
      <c r="A156" s="4"/>
      <c r="B156" s="37"/>
      <c r="C156" s="23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</row>
    <row r="157" spans="1:689" s="5" customFormat="1" ht="27" customHeight="1" x14ac:dyDescent="0.25">
      <c r="A157" s="4"/>
      <c r="B157" s="37"/>
      <c r="C157" s="23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</row>
    <row r="158" spans="1:689" s="5" customFormat="1" ht="27" customHeight="1" x14ac:dyDescent="0.25">
      <c r="A158" s="4"/>
      <c r="B158" s="37"/>
      <c r="C158" s="23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</row>
    <row r="159" spans="1:689" s="5" customFormat="1" ht="27" customHeight="1" x14ac:dyDescent="0.25">
      <c r="A159" s="4"/>
      <c r="B159" s="37"/>
      <c r="C159" s="23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</row>
    <row r="160" spans="1:689" s="5" customFormat="1" ht="27" customHeight="1" x14ac:dyDescent="0.25">
      <c r="A160" s="4"/>
      <c r="B160" s="37"/>
      <c r="C160" s="23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</row>
    <row r="161" spans="1:689" s="5" customFormat="1" ht="27" customHeight="1" x14ac:dyDescent="0.25">
      <c r="A161" s="4"/>
      <c r="B161" s="37"/>
      <c r="C161" s="23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</row>
    <row r="162" spans="1:689" s="5" customFormat="1" ht="27" customHeight="1" x14ac:dyDescent="0.25">
      <c r="A162" s="4"/>
      <c r="B162" s="37"/>
      <c r="C162" s="23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</row>
    <row r="163" spans="1:689" s="5" customFormat="1" ht="27" customHeight="1" x14ac:dyDescent="0.25">
      <c r="A163" s="4"/>
      <c r="B163" s="37"/>
      <c r="C163" s="23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</row>
    <row r="164" spans="1:689" s="5" customFormat="1" ht="27" customHeight="1" x14ac:dyDescent="0.25">
      <c r="A164" s="4"/>
      <c r="B164" s="37"/>
      <c r="C164" s="23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</row>
    <row r="165" spans="1:689" s="5" customFormat="1" ht="27" customHeight="1" x14ac:dyDescent="0.25">
      <c r="A165" s="4"/>
      <c r="B165" s="37"/>
      <c r="C165" s="23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</row>
    <row r="166" spans="1:689" s="5" customFormat="1" ht="27" customHeight="1" x14ac:dyDescent="0.25">
      <c r="A166" s="4"/>
      <c r="B166" s="37"/>
      <c r="C166" s="23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</row>
    <row r="167" spans="1:689" s="5" customFormat="1" ht="27" customHeight="1" x14ac:dyDescent="0.25">
      <c r="A167" s="4"/>
      <c r="B167" s="37"/>
      <c r="C167" s="23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</row>
    <row r="168" spans="1:689" s="5" customFormat="1" ht="27" customHeight="1" x14ac:dyDescent="0.25">
      <c r="A168" s="4"/>
      <c r="B168" s="37"/>
      <c r="C168" s="23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</row>
    <row r="169" spans="1:689" s="5" customFormat="1" ht="27" customHeight="1" x14ac:dyDescent="0.25">
      <c r="A169" s="4"/>
      <c r="B169" s="37"/>
      <c r="C169" s="23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</row>
    <row r="170" spans="1:689" s="5" customFormat="1" ht="27" customHeight="1" x14ac:dyDescent="0.25">
      <c r="A170" s="4"/>
      <c r="B170" s="37"/>
      <c r="C170" s="23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</row>
    <row r="171" spans="1:689" s="5" customFormat="1" ht="27" customHeight="1" x14ac:dyDescent="0.25">
      <c r="A171" s="4"/>
      <c r="B171" s="37"/>
      <c r="C171" s="23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</row>
    <row r="172" spans="1:689" s="5" customFormat="1" ht="27" customHeight="1" x14ac:dyDescent="0.25">
      <c r="A172" s="4"/>
      <c r="B172" s="37"/>
      <c r="C172" s="23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</row>
    <row r="173" spans="1:689" s="5" customFormat="1" ht="27" customHeight="1" x14ac:dyDescent="0.25">
      <c r="A173" s="4"/>
      <c r="B173" s="37"/>
      <c r="C173" s="23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</row>
    <row r="174" spans="1:689" s="5" customFormat="1" ht="27" customHeight="1" x14ac:dyDescent="0.25">
      <c r="A174" s="4"/>
      <c r="B174" s="37"/>
      <c r="C174" s="23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</row>
    <row r="175" spans="1:689" s="5" customFormat="1" ht="27" customHeight="1" x14ac:dyDescent="0.25">
      <c r="A175" s="4"/>
      <c r="B175" s="37"/>
      <c r="C175" s="23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</row>
    <row r="176" spans="1:689" s="5" customFormat="1" ht="27" customHeight="1" x14ac:dyDescent="0.25">
      <c r="A176" s="4"/>
      <c r="B176" s="37"/>
      <c r="C176" s="23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</row>
    <row r="177" spans="1:689" s="5" customFormat="1" ht="27" customHeight="1" x14ac:dyDescent="0.25">
      <c r="A177" s="4"/>
      <c r="B177" s="37"/>
      <c r="C177" s="23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</row>
    <row r="178" spans="1:689" s="5" customFormat="1" ht="27" customHeight="1" x14ac:dyDescent="0.25">
      <c r="A178" s="4"/>
      <c r="B178" s="37"/>
      <c r="C178" s="23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</row>
    <row r="179" spans="1:689" s="5" customFormat="1" ht="27" customHeight="1" x14ac:dyDescent="0.25">
      <c r="A179" s="4"/>
      <c r="B179" s="37"/>
      <c r="C179" s="23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</row>
    <row r="180" spans="1:689" s="5" customFormat="1" ht="27" customHeight="1" x14ac:dyDescent="0.25">
      <c r="A180" s="4"/>
      <c r="B180" s="37"/>
      <c r="C180" s="23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</row>
    <row r="181" spans="1:689" s="5" customFormat="1" ht="27" customHeight="1" x14ac:dyDescent="0.25">
      <c r="A181" s="4"/>
      <c r="B181" s="37"/>
      <c r="C181" s="23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</row>
    <row r="182" spans="1:689" s="5" customFormat="1" ht="27" customHeight="1" x14ac:dyDescent="0.25">
      <c r="A182" s="4"/>
      <c r="B182" s="37"/>
      <c r="C182" s="23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</row>
    <row r="183" spans="1:689" s="5" customFormat="1" ht="27" customHeight="1" x14ac:dyDescent="0.25">
      <c r="A183" s="4"/>
      <c r="B183" s="37"/>
      <c r="C183" s="23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</row>
    <row r="184" spans="1:689" s="5" customFormat="1" ht="27" customHeight="1" x14ac:dyDescent="0.25">
      <c r="A184" s="4"/>
      <c r="B184" s="37"/>
      <c r="C184" s="23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  <c r="ZM184" s="4"/>
    </row>
    <row r="185" spans="1:689" s="5" customFormat="1" ht="27" customHeight="1" x14ac:dyDescent="0.25">
      <c r="A185" s="4"/>
      <c r="B185" s="37"/>
      <c r="C185" s="23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</row>
    <row r="186" spans="1:689" s="5" customFormat="1" ht="27" customHeight="1" x14ac:dyDescent="0.25">
      <c r="A186" s="4"/>
      <c r="B186" s="37"/>
      <c r="C186" s="23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</row>
    <row r="187" spans="1:689" s="5" customFormat="1" ht="27" customHeight="1" x14ac:dyDescent="0.25">
      <c r="A187" s="4"/>
      <c r="B187" s="37"/>
      <c r="C187" s="23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</row>
    <row r="188" spans="1:689" s="5" customFormat="1" ht="27" customHeight="1" x14ac:dyDescent="0.25">
      <c r="A188" s="4"/>
      <c r="B188" s="37"/>
      <c r="C188" s="23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</row>
    <row r="189" spans="1:689" s="5" customFormat="1" ht="27" customHeight="1" x14ac:dyDescent="0.25">
      <c r="A189" s="4"/>
      <c r="B189" s="37"/>
      <c r="C189" s="23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</row>
    <row r="190" spans="1:689" s="5" customFormat="1" ht="27" customHeight="1" x14ac:dyDescent="0.25">
      <c r="A190" s="4"/>
      <c r="B190" s="37"/>
      <c r="C190" s="23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</row>
    <row r="191" spans="1:689" s="5" customFormat="1" ht="27" customHeight="1" x14ac:dyDescent="0.25">
      <c r="A191" s="4"/>
      <c r="B191" s="37"/>
      <c r="C191" s="23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</row>
    <row r="192" spans="1:689" s="5" customFormat="1" ht="27" customHeight="1" x14ac:dyDescent="0.25">
      <c r="A192" s="4"/>
      <c r="B192" s="37"/>
      <c r="C192" s="23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</row>
    <row r="193" spans="1:689" s="5" customFormat="1" ht="27" customHeight="1" x14ac:dyDescent="0.25">
      <c r="A193" s="4"/>
      <c r="B193" s="37"/>
      <c r="C193" s="23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</row>
    <row r="194" spans="1:689" s="5" customFormat="1" ht="27" customHeight="1" x14ac:dyDescent="0.25">
      <c r="A194" s="4"/>
      <c r="B194" s="37"/>
      <c r="C194" s="23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  <c r="ZM194" s="4"/>
    </row>
    <row r="195" spans="1:689" s="5" customFormat="1" ht="27" customHeight="1" x14ac:dyDescent="0.25">
      <c r="A195" s="4"/>
      <c r="B195" s="37"/>
      <c r="C195" s="23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</row>
    <row r="196" spans="1:689" s="5" customFormat="1" ht="27" customHeight="1" x14ac:dyDescent="0.25">
      <c r="A196" s="4"/>
      <c r="B196" s="37"/>
      <c r="C196" s="23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</row>
    <row r="197" spans="1:689" s="5" customFormat="1" ht="27" customHeight="1" x14ac:dyDescent="0.25">
      <c r="A197" s="4"/>
      <c r="B197" s="37"/>
      <c r="C197" s="23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</row>
    <row r="198" spans="1:689" s="5" customFormat="1" ht="27" customHeight="1" x14ac:dyDescent="0.25">
      <c r="A198" s="4"/>
      <c r="B198" s="37"/>
      <c r="C198" s="23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</row>
    <row r="199" spans="1:689" s="5" customFormat="1" ht="27" customHeight="1" x14ac:dyDescent="0.25">
      <c r="A199" s="4"/>
      <c r="B199" s="37"/>
      <c r="C199" s="23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</row>
    <row r="200" spans="1:689" s="5" customFormat="1" ht="27" customHeight="1" x14ac:dyDescent="0.25">
      <c r="A200" s="4"/>
      <c r="B200" s="37"/>
      <c r="C200" s="23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</row>
    <row r="201" spans="1:689" s="5" customFormat="1" ht="27" customHeight="1" x14ac:dyDescent="0.25">
      <c r="A201" s="4"/>
      <c r="B201" s="37"/>
      <c r="C201" s="23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</row>
    <row r="202" spans="1:689" s="5" customFormat="1" ht="27" customHeight="1" x14ac:dyDescent="0.25">
      <c r="A202" s="4"/>
      <c r="B202" s="37"/>
      <c r="C202" s="23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  <c r="ZM202" s="4"/>
    </row>
    <row r="203" spans="1:689" s="5" customFormat="1" ht="27" customHeight="1" x14ac:dyDescent="0.25">
      <c r="A203" s="4"/>
      <c r="B203" s="37"/>
      <c r="C203" s="23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</row>
    <row r="204" spans="1:689" s="5" customFormat="1" ht="27" customHeight="1" x14ac:dyDescent="0.25">
      <c r="A204" s="4"/>
      <c r="B204" s="37"/>
      <c r="C204" s="23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</row>
    <row r="205" spans="1:689" s="5" customFormat="1" ht="27" customHeight="1" x14ac:dyDescent="0.25">
      <c r="A205" s="4"/>
      <c r="B205" s="37"/>
      <c r="C205" s="23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</row>
    <row r="206" spans="1:689" s="5" customFormat="1" ht="27" customHeight="1" x14ac:dyDescent="0.25">
      <c r="A206" s="4"/>
      <c r="B206" s="37"/>
      <c r="C206" s="23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WP206" s="4"/>
      <c r="WQ206" s="4"/>
      <c r="WR206" s="4"/>
      <c r="WS206" s="4"/>
      <c r="WT206" s="4"/>
      <c r="WU206" s="4"/>
      <c r="WV206" s="4"/>
      <c r="WW206" s="4"/>
      <c r="WX206" s="4"/>
      <c r="WY206" s="4"/>
      <c r="WZ206" s="4"/>
      <c r="XA206" s="4"/>
      <c r="XB206" s="4"/>
      <c r="XC206" s="4"/>
      <c r="XD206" s="4"/>
      <c r="XE206" s="4"/>
      <c r="XF206" s="4"/>
      <c r="XG206" s="4"/>
      <c r="XH206" s="4"/>
      <c r="XI206" s="4"/>
      <c r="XJ206" s="4"/>
      <c r="XK206" s="4"/>
      <c r="XL206" s="4"/>
      <c r="XM206" s="4"/>
      <c r="XN206" s="4"/>
      <c r="XO206" s="4"/>
      <c r="XP206" s="4"/>
      <c r="XQ206" s="4"/>
      <c r="XR206" s="4"/>
      <c r="XS206" s="4"/>
      <c r="XT206" s="4"/>
      <c r="XU206" s="4"/>
      <c r="XV206" s="4"/>
      <c r="XW206" s="4"/>
      <c r="XX206" s="4"/>
      <c r="XY206" s="4"/>
      <c r="XZ206" s="4"/>
      <c r="YA206" s="4"/>
      <c r="YB206" s="4"/>
      <c r="YC206" s="4"/>
      <c r="YD206" s="4"/>
      <c r="YE206" s="4"/>
      <c r="YF206" s="4"/>
      <c r="YG206" s="4"/>
      <c r="YH206" s="4"/>
      <c r="YI206" s="4"/>
      <c r="YJ206" s="4"/>
      <c r="YK206" s="4"/>
      <c r="YL206" s="4"/>
      <c r="YM206" s="4"/>
      <c r="YN206" s="4"/>
      <c r="YO206" s="4"/>
      <c r="YP206" s="4"/>
      <c r="YQ206" s="4"/>
      <c r="YR206" s="4"/>
      <c r="YS206" s="4"/>
      <c r="YT206" s="4"/>
      <c r="YU206" s="4"/>
      <c r="YV206" s="4"/>
      <c r="YW206" s="4"/>
      <c r="YX206" s="4"/>
      <c r="YY206" s="4"/>
      <c r="YZ206" s="4"/>
      <c r="ZA206" s="4"/>
      <c r="ZB206" s="4"/>
      <c r="ZC206" s="4"/>
      <c r="ZD206" s="4"/>
      <c r="ZE206" s="4"/>
      <c r="ZF206" s="4"/>
      <c r="ZG206" s="4"/>
      <c r="ZH206" s="4"/>
      <c r="ZI206" s="4"/>
      <c r="ZJ206" s="4"/>
      <c r="ZK206" s="4"/>
      <c r="ZL206" s="4"/>
      <c r="ZM206" s="4"/>
    </row>
    <row r="207" spans="1:689" s="5" customFormat="1" ht="27" customHeight="1" x14ac:dyDescent="0.25">
      <c r="A207" s="4"/>
      <c r="B207" s="37"/>
      <c r="C207" s="23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/>
      <c r="QH207" s="4"/>
      <c r="QI207" s="4"/>
      <c r="QJ207" s="4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  <c r="UG207" s="4"/>
      <c r="UH207" s="4"/>
      <c r="UI207" s="4"/>
      <c r="UJ207" s="4"/>
      <c r="UK207" s="4"/>
      <c r="UL207" s="4"/>
      <c r="UM207" s="4"/>
      <c r="UN207" s="4"/>
      <c r="UO207" s="4"/>
      <c r="UP207" s="4"/>
      <c r="UQ207" s="4"/>
      <c r="UR207" s="4"/>
      <c r="US207" s="4"/>
      <c r="UT207" s="4"/>
      <c r="UU207" s="4"/>
      <c r="UV207" s="4"/>
      <c r="UW207" s="4"/>
      <c r="UX207" s="4"/>
      <c r="UY207" s="4"/>
      <c r="UZ207" s="4"/>
      <c r="VA207" s="4"/>
      <c r="VB207" s="4"/>
      <c r="VC207" s="4"/>
      <c r="VD207" s="4"/>
      <c r="VE207" s="4"/>
      <c r="VF207" s="4"/>
      <c r="VG207" s="4"/>
      <c r="VH207" s="4"/>
      <c r="VI207" s="4"/>
      <c r="VJ207" s="4"/>
      <c r="VK207" s="4"/>
      <c r="VL207" s="4"/>
      <c r="VM207" s="4"/>
      <c r="VN207" s="4"/>
      <c r="VO207" s="4"/>
      <c r="VP207" s="4"/>
      <c r="VQ207" s="4"/>
      <c r="VR207" s="4"/>
      <c r="VS207" s="4"/>
      <c r="VT207" s="4"/>
      <c r="VU207" s="4"/>
      <c r="VV207" s="4"/>
      <c r="VW207" s="4"/>
      <c r="VX207" s="4"/>
      <c r="VY207" s="4"/>
      <c r="VZ207" s="4"/>
      <c r="WA207" s="4"/>
      <c r="WB207" s="4"/>
      <c r="WC207" s="4"/>
      <c r="WD207" s="4"/>
      <c r="WE207" s="4"/>
      <c r="WF207" s="4"/>
      <c r="WG207" s="4"/>
      <c r="WH207" s="4"/>
      <c r="WI207" s="4"/>
      <c r="WJ207" s="4"/>
      <c r="WK207" s="4"/>
      <c r="WL207" s="4"/>
      <c r="WM207" s="4"/>
      <c r="WN207" s="4"/>
      <c r="WO207" s="4"/>
      <c r="WP207" s="4"/>
      <c r="WQ207" s="4"/>
      <c r="WR207" s="4"/>
      <c r="WS207" s="4"/>
      <c r="WT207" s="4"/>
      <c r="WU207" s="4"/>
      <c r="WV207" s="4"/>
      <c r="WW207" s="4"/>
      <c r="WX207" s="4"/>
      <c r="WY207" s="4"/>
      <c r="WZ207" s="4"/>
      <c r="XA207" s="4"/>
      <c r="XB207" s="4"/>
      <c r="XC207" s="4"/>
      <c r="XD207" s="4"/>
      <c r="XE207" s="4"/>
      <c r="XF207" s="4"/>
      <c r="XG207" s="4"/>
      <c r="XH207" s="4"/>
      <c r="XI207" s="4"/>
      <c r="XJ207" s="4"/>
      <c r="XK207" s="4"/>
      <c r="XL207" s="4"/>
      <c r="XM207" s="4"/>
      <c r="XN207" s="4"/>
      <c r="XO207" s="4"/>
      <c r="XP207" s="4"/>
      <c r="XQ207" s="4"/>
      <c r="XR207" s="4"/>
      <c r="XS207" s="4"/>
      <c r="XT207" s="4"/>
      <c r="XU207" s="4"/>
      <c r="XV207" s="4"/>
      <c r="XW207" s="4"/>
      <c r="XX207" s="4"/>
      <c r="XY207" s="4"/>
      <c r="XZ207" s="4"/>
      <c r="YA207" s="4"/>
      <c r="YB207" s="4"/>
      <c r="YC207" s="4"/>
      <c r="YD207" s="4"/>
      <c r="YE207" s="4"/>
      <c r="YF207" s="4"/>
      <c r="YG207" s="4"/>
      <c r="YH207" s="4"/>
      <c r="YI207" s="4"/>
      <c r="YJ207" s="4"/>
      <c r="YK207" s="4"/>
      <c r="YL207" s="4"/>
      <c r="YM207" s="4"/>
      <c r="YN207" s="4"/>
      <c r="YO207" s="4"/>
      <c r="YP207" s="4"/>
      <c r="YQ207" s="4"/>
      <c r="YR207" s="4"/>
      <c r="YS207" s="4"/>
      <c r="YT207" s="4"/>
      <c r="YU207" s="4"/>
      <c r="YV207" s="4"/>
      <c r="YW207" s="4"/>
      <c r="YX207" s="4"/>
      <c r="YY207" s="4"/>
      <c r="YZ207" s="4"/>
      <c r="ZA207" s="4"/>
      <c r="ZB207" s="4"/>
      <c r="ZC207" s="4"/>
      <c r="ZD207" s="4"/>
      <c r="ZE207" s="4"/>
      <c r="ZF207" s="4"/>
      <c r="ZG207" s="4"/>
      <c r="ZH207" s="4"/>
      <c r="ZI207" s="4"/>
      <c r="ZJ207" s="4"/>
      <c r="ZK207" s="4"/>
      <c r="ZL207" s="4"/>
      <c r="ZM207" s="4"/>
    </row>
    <row r="208" spans="1:689" s="5" customFormat="1" ht="27" customHeight="1" x14ac:dyDescent="0.25">
      <c r="A208" s="4"/>
      <c r="B208" s="37"/>
      <c r="C208" s="23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</row>
    <row r="209" spans="1:689" s="5" customFormat="1" ht="27" customHeight="1" x14ac:dyDescent="0.25">
      <c r="A209" s="4"/>
      <c r="B209" s="37"/>
      <c r="C209" s="23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WP209" s="4"/>
      <c r="WQ209" s="4"/>
      <c r="WR209" s="4"/>
      <c r="WS209" s="4"/>
      <c r="WT209" s="4"/>
      <c r="WU209" s="4"/>
      <c r="WV209" s="4"/>
      <c r="WW209" s="4"/>
      <c r="WX209" s="4"/>
      <c r="WY209" s="4"/>
      <c r="WZ209" s="4"/>
      <c r="XA209" s="4"/>
      <c r="XB209" s="4"/>
      <c r="XC209" s="4"/>
      <c r="XD209" s="4"/>
      <c r="XE209" s="4"/>
      <c r="XF209" s="4"/>
      <c r="XG209" s="4"/>
      <c r="XH209" s="4"/>
      <c r="XI209" s="4"/>
      <c r="XJ209" s="4"/>
      <c r="XK209" s="4"/>
      <c r="XL209" s="4"/>
      <c r="XM209" s="4"/>
      <c r="XN209" s="4"/>
      <c r="XO209" s="4"/>
      <c r="XP209" s="4"/>
      <c r="XQ209" s="4"/>
      <c r="XR209" s="4"/>
      <c r="XS209" s="4"/>
      <c r="XT209" s="4"/>
      <c r="XU209" s="4"/>
      <c r="XV209" s="4"/>
      <c r="XW209" s="4"/>
      <c r="XX209" s="4"/>
      <c r="XY209" s="4"/>
      <c r="XZ209" s="4"/>
      <c r="YA209" s="4"/>
      <c r="YB209" s="4"/>
      <c r="YC209" s="4"/>
      <c r="YD209" s="4"/>
      <c r="YE209" s="4"/>
      <c r="YF209" s="4"/>
      <c r="YG209" s="4"/>
      <c r="YH209" s="4"/>
      <c r="YI209" s="4"/>
      <c r="YJ209" s="4"/>
      <c r="YK209" s="4"/>
      <c r="YL209" s="4"/>
      <c r="YM209" s="4"/>
      <c r="YN209" s="4"/>
      <c r="YO209" s="4"/>
      <c r="YP209" s="4"/>
      <c r="YQ209" s="4"/>
      <c r="YR209" s="4"/>
      <c r="YS209" s="4"/>
      <c r="YT209" s="4"/>
      <c r="YU209" s="4"/>
      <c r="YV209" s="4"/>
      <c r="YW209" s="4"/>
      <c r="YX209" s="4"/>
      <c r="YY209" s="4"/>
      <c r="YZ209" s="4"/>
      <c r="ZA209" s="4"/>
      <c r="ZB209" s="4"/>
      <c r="ZC209" s="4"/>
      <c r="ZD209" s="4"/>
      <c r="ZE209" s="4"/>
      <c r="ZF209" s="4"/>
      <c r="ZG209" s="4"/>
      <c r="ZH209" s="4"/>
      <c r="ZI209" s="4"/>
      <c r="ZJ209" s="4"/>
      <c r="ZK209" s="4"/>
      <c r="ZL209" s="4"/>
      <c r="ZM209" s="4"/>
    </row>
    <row r="210" spans="1:689" s="5" customFormat="1" ht="27" customHeight="1" x14ac:dyDescent="0.25">
      <c r="A210" s="4"/>
      <c r="B210" s="37"/>
      <c r="C210" s="23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WP210" s="4"/>
      <c r="WQ210" s="4"/>
      <c r="WR210" s="4"/>
      <c r="WS210" s="4"/>
      <c r="WT210" s="4"/>
      <c r="WU210" s="4"/>
      <c r="WV210" s="4"/>
      <c r="WW210" s="4"/>
      <c r="WX210" s="4"/>
      <c r="WY210" s="4"/>
      <c r="WZ210" s="4"/>
      <c r="XA210" s="4"/>
      <c r="XB210" s="4"/>
      <c r="XC210" s="4"/>
      <c r="XD210" s="4"/>
      <c r="XE210" s="4"/>
      <c r="XF210" s="4"/>
      <c r="XG210" s="4"/>
      <c r="XH210" s="4"/>
      <c r="XI210" s="4"/>
      <c r="XJ210" s="4"/>
      <c r="XK210" s="4"/>
      <c r="XL210" s="4"/>
      <c r="XM210" s="4"/>
      <c r="XN210" s="4"/>
      <c r="XO210" s="4"/>
      <c r="XP210" s="4"/>
      <c r="XQ210" s="4"/>
      <c r="XR210" s="4"/>
      <c r="XS210" s="4"/>
      <c r="XT210" s="4"/>
      <c r="XU210" s="4"/>
      <c r="XV210" s="4"/>
      <c r="XW210" s="4"/>
      <c r="XX210" s="4"/>
      <c r="XY210" s="4"/>
      <c r="XZ210" s="4"/>
      <c r="YA210" s="4"/>
      <c r="YB210" s="4"/>
      <c r="YC210" s="4"/>
      <c r="YD210" s="4"/>
      <c r="YE210" s="4"/>
      <c r="YF210" s="4"/>
      <c r="YG210" s="4"/>
      <c r="YH210" s="4"/>
      <c r="YI210" s="4"/>
      <c r="YJ210" s="4"/>
      <c r="YK210" s="4"/>
      <c r="YL210" s="4"/>
      <c r="YM210" s="4"/>
      <c r="YN210" s="4"/>
      <c r="YO210" s="4"/>
      <c r="YP210" s="4"/>
      <c r="YQ210" s="4"/>
      <c r="YR210" s="4"/>
      <c r="YS210" s="4"/>
      <c r="YT210" s="4"/>
      <c r="YU210" s="4"/>
      <c r="YV210" s="4"/>
      <c r="YW210" s="4"/>
      <c r="YX210" s="4"/>
      <c r="YY210" s="4"/>
      <c r="YZ210" s="4"/>
      <c r="ZA210" s="4"/>
      <c r="ZB210" s="4"/>
      <c r="ZC210" s="4"/>
      <c r="ZD210" s="4"/>
      <c r="ZE210" s="4"/>
      <c r="ZF210" s="4"/>
      <c r="ZG210" s="4"/>
      <c r="ZH210" s="4"/>
      <c r="ZI210" s="4"/>
      <c r="ZJ210" s="4"/>
      <c r="ZK210" s="4"/>
      <c r="ZL210" s="4"/>
      <c r="ZM210" s="4"/>
    </row>
    <row r="211" spans="1:689" s="5" customFormat="1" ht="27" customHeight="1" x14ac:dyDescent="0.25">
      <c r="A211" s="4"/>
      <c r="B211" s="37"/>
      <c r="C211" s="23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  <c r="UG211" s="4"/>
      <c r="UH211" s="4"/>
      <c r="UI211" s="4"/>
      <c r="UJ211" s="4"/>
      <c r="UK211" s="4"/>
      <c r="UL211" s="4"/>
      <c r="UM211" s="4"/>
      <c r="UN211" s="4"/>
      <c r="UO211" s="4"/>
      <c r="UP211" s="4"/>
      <c r="UQ211" s="4"/>
      <c r="UR211" s="4"/>
      <c r="US211" s="4"/>
      <c r="UT211" s="4"/>
      <c r="UU211" s="4"/>
      <c r="UV211" s="4"/>
      <c r="UW211" s="4"/>
      <c r="UX211" s="4"/>
      <c r="UY211" s="4"/>
      <c r="UZ211" s="4"/>
      <c r="VA211" s="4"/>
      <c r="VB211" s="4"/>
      <c r="VC211" s="4"/>
      <c r="VD211" s="4"/>
      <c r="VE211" s="4"/>
      <c r="VF211" s="4"/>
      <c r="VG211" s="4"/>
      <c r="VH211" s="4"/>
      <c r="VI211" s="4"/>
      <c r="VJ211" s="4"/>
      <c r="VK211" s="4"/>
      <c r="VL211" s="4"/>
      <c r="VM211" s="4"/>
      <c r="VN211" s="4"/>
      <c r="VO211" s="4"/>
      <c r="VP211" s="4"/>
      <c r="VQ211" s="4"/>
      <c r="VR211" s="4"/>
      <c r="VS211" s="4"/>
      <c r="VT211" s="4"/>
      <c r="VU211" s="4"/>
      <c r="VV211" s="4"/>
      <c r="VW211" s="4"/>
      <c r="VX211" s="4"/>
      <c r="VY211" s="4"/>
      <c r="VZ211" s="4"/>
      <c r="WA211" s="4"/>
      <c r="WB211" s="4"/>
      <c r="WC211" s="4"/>
      <c r="WD211" s="4"/>
      <c r="WE211" s="4"/>
      <c r="WF211" s="4"/>
      <c r="WG211" s="4"/>
      <c r="WH211" s="4"/>
      <c r="WI211" s="4"/>
      <c r="WJ211" s="4"/>
      <c r="WK211" s="4"/>
      <c r="WL211" s="4"/>
      <c r="WM211" s="4"/>
      <c r="WN211" s="4"/>
      <c r="WO211" s="4"/>
      <c r="WP211" s="4"/>
      <c r="WQ211" s="4"/>
      <c r="WR211" s="4"/>
      <c r="WS211" s="4"/>
      <c r="WT211" s="4"/>
      <c r="WU211" s="4"/>
      <c r="WV211" s="4"/>
      <c r="WW211" s="4"/>
      <c r="WX211" s="4"/>
      <c r="WY211" s="4"/>
      <c r="WZ211" s="4"/>
      <c r="XA211" s="4"/>
      <c r="XB211" s="4"/>
      <c r="XC211" s="4"/>
      <c r="XD211" s="4"/>
      <c r="XE211" s="4"/>
      <c r="XF211" s="4"/>
      <c r="XG211" s="4"/>
      <c r="XH211" s="4"/>
      <c r="XI211" s="4"/>
      <c r="XJ211" s="4"/>
      <c r="XK211" s="4"/>
      <c r="XL211" s="4"/>
      <c r="XM211" s="4"/>
      <c r="XN211" s="4"/>
      <c r="XO211" s="4"/>
      <c r="XP211" s="4"/>
      <c r="XQ211" s="4"/>
      <c r="XR211" s="4"/>
      <c r="XS211" s="4"/>
      <c r="XT211" s="4"/>
      <c r="XU211" s="4"/>
      <c r="XV211" s="4"/>
      <c r="XW211" s="4"/>
      <c r="XX211" s="4"/>
      <c r="XY211" s="4"/>
      <c r="XZ211" s="4"/>
      <c r="YA211" s="4"/>
      <c r="YB211" s="4"/>
      <c r="YC211" s="4"/>
      <c r="YD211" s="4"/>
      <c r="YE211" s="4"/>
      <c r="YF211" s="4"/>
      <c r="YG211" s="4"/>
      <c r="YH211" s="4"/>
      <c r="YI211" s="4"/>
      <c r="YJ211" s="4"/>
      <c r="YK211" s="4"/>
      <c r="YL211" s="4"/>
      <c r="YM211" s="4"/>
      <c r="YN211" s="4"/>
      <c r="YO211" s="4"/>
      <c r="YP211" s="4"/>
      <c r="YQ211" s="4"/>
      <c r="YR211" s="4"/>
      <c r="YS211" s="4"/>
      <c r="YT211" s="4"/>
      <c r="YU211" s="4"/>
      <c r="YV211" s="4"/>
      <c r="YW211" s="4"/>
      <c r="YX211" s="4"/>
      <c r="YY211" s="4"/>
      <c r="YZ211" s="4"/>
      <c r="ZA211" s="4"/>
      <c r="ZB211" s="4"/>
      <c r="ZC211" s="4"/>
      <c r="ZD211" s="4"/>
      <c r="ZE211" s="4"/>
      <c r="ZF211" s="4"/>
      <c r="ZG211" s="4"/>
      <c r="ZH211" s="4"/>
      <c r="ZI211" s="4"/>
      <c r="ZJ211" s="4"/>
      <c r="ZK211" s="4"/>
      <c r="ZL211" s="4"/>
      <c r="ZM211" s="4"/>
    </row>
    <row r="212" spans="1:689" s="5" customFormat="1" ht="27" customHeight="1" x14ac:dyDescent="0.25">
      <c r="A212" s="4"/>
      <c r="B212" s="37"/>
      <c r="C212" s="23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WP212" s="4"/>
      <c r="WQ212" s="4"/>
      <c r="WR212" s="4"/>
      <c r="WS212" s="4"/>
      <c r="WT212" s="4"/>
      <c r="WU212" s="4"/>
      <c r="WV212" s="4"/>
      <c r="WW212" s="4"/>
      <c r="WX212" s="4"/>
      <c r="WY212" s="4"/>
      <c r="WZ212" s="4"/>
      <c r="XA212" s="4"/>
      <c r="XB212" s="4"/>
      <c r="XC212" s="4"/>
      <c r="XD212" s="4"/>
      <c r="XE212" s="4"/>
      <c r="XF212" s="4"/>
      <c r="XG212" s="4"/>
      <c r="XH212" s="4"/>
      <c r="XI212" s="4"/>
      <c r="XJ212" s="4"/>
      <c r="XK212" s="4"/>
      <c r="XL212" s="4"/>
      <c r="XM212" s="4"/>
      <c r="XN212" s="4"/>
      <c r="XO212" s="4"/>
      <c r="XP212" s="4"/>
      <c r="XQ212" s="4"/>
      <c r="XR212" s="4"/>
      <c r="XS212" s="4"/>
      <c r="XT212" s="4"/>
      <c r="XU212" s="4"/>
      <c r="XV212" s="4"/>
      <c r="XW212" s="4"/>
      <c r="XX212" s="4"/>
      <c r="XY212" s="4"/>
      <c r="XZ212" s="4"/>
      <c r="YA212" s="4"/>
      <c r="YB212" s="4"/>
      <c r="YC212" s="4"/>
      <c r="YD212" s="4"/>
      <c r="YE212" s="4"/>
      <c r="YF212" s="4"/>
      <c r="YG212" s="4"/>
      <c r="YH212" s="4"/>
      <c r="YI212" s="4"/>
      <c r="YJ212" s="4"/>
      <c r="YK212" s="4"/>
      <c r="YL212" s="4"/>
      <c r="YM212" s="4"/>
      <c r="YN212" s="4"/>
      <c r="YO212" s="4"/>
      <c r="YP212" s="4"/>
      <c r="YQ212" s="4"/>
      <c r="YR212" s="4"/>
      <c r="YS212" s="4"/>
      <c r="YT212" s="4"/>
      <c r="YU212" s="4"/>
      <c r="YV212" s="4"/>
      <c r="YW212" s="4"/>
      <c r="YX212" s="4"/>
      <c r="YY212" s="4"/>
      <c r="YZ212" s="4"/>
      <c r="ZA212" s="4"/>
      <c r="ZB212" s="4"/>
      <c r="ZC212" s="4"/>
      <c r="ZD212" s="4"/>
      <c r="ZE212" s="4"/>
      <c r="ZF212" s="4"/>
      <c r="ZG212" s="4"/>
      <c r="ZH212" s="4"/>
      <c r="ZI212" s="4"/>
      <c r="ZJ212" s="4"/>
      <c r="ZK212" s="4"/>
      <c r="ZL212" s="4"/>
      <c r="ZM212" s="4"/>
    </row>
    <row r="213" spans="1:689" s="5" customFormat="1" ht="27" customHeight="1" x14ac:dyDescent="0.25">
      <c r="A213" s="4"/>
      <c r="B213" s="37"/>
      <c r="C213" s="23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</row>
    <row r="214" spans="1:689" s="5" customFormat="1" ht="27" customHeight="1" x14ac:dyDescent="0.25">
      <c r="A214" s="4"/>
      <c r="B214" s="37"/>
      <c r="C214" s="23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  <c r="ZM214" s="4"/>
    </row>
    <row r="215" spans="1:689" s="5" customFormat="1" ht="27" customHeight="1" x14ac:dyDescent="0.25">
      <c r="A215" s="4"/>
      <c r="B215" s="37"/>
      <c r="C215" s="23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4"/>
      <c r="XW215" s="4"/>
      <c r="XX215" s="4"/>
      <c r="XY215" s="4"/>
      <c r="XZ215" s="4"/>
      <c r="YA215" s="4"/>
      <c r="YB215" s="4"/>
      <c r="YC215" s="4"/>
      <c r="YD215" s="4"/>
      <c r="YE215" s="4"/>
      <c r="YF215" s="4"/>
      <c r="YG215" s="4"/>
      <c r="YH215" s="4"/>
      <c r="YI215" s="4"/>
      <c r="YJ215" s="4"/>
      <c r="YK215" s="4"/>
      <c r="YL215" s="4"/>
      <c r="YM215" s="4"/>
      <c r="YN215" s="4"/>
      <c r="YO215" s="4"/>
      <c r="YP215" s="4"/>
      <c r="YQ215" s="4"/>
      <c r="YR215" s="4"/>
      <c r="YS215" s="4"/>
      <c r="YT215" s="4"/>
      <c r="YU215" s="4"/>
      <c r="YV215" s="4"/>
      <c r="YW215" s="4"/>
      <c r="YX215" s="4"/>
      <c r="YY215" s="4"/>
      <c r="YZ215" s="4"/>
      <c r="ZA215" s="4"/>
      <c r="ZB215" s="4"/>
      <c r="ZC215" s="4"/>
      <c r="ZD215" s="4"/>
      <c r="ZE215" s="4"/>
      <c r="ZF215" s="4"/>
      <c r="ZG215" s="4"/>
      <c r="ZH215" s="4"/>
      <c r="ZI215" s="4"/>
      <c r="ZJ215" s="4"/>
      <c r="ZK215" s="4"/>
      <c r="ZL215" s="4"/>
      <c r="ZM215" s="4"/>
    </row>
    <row r="216" spans="1:689" s="5" customFormat="1" ht="27" customHeight="1" x14ac:dyDescent="0.25">
      <c r="A216" s="4"/>
      <c r="B216" s="37"/>
      <c r="C216" s="23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  <c r="ZM216" s="4"/>
    </row>
    <row r="217" spans="1:689" s="5" customFormat="1" ht="27" customHeight="1" x14ac:dyDescent="0.25">
      <c r="A217" s="4"/>
      <c r="B217" s="37"/>
      <c r="C217" s="23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  <c r="ZM217" s="4"/>
    </row>
    <row r="218" spans="1:689" s="5" customFormat="1" ht="27" customHeight="1" x14ac:dyDescent="0.25">
      <c r="A218" s="4"/>
      <c r="B218" s="37"/>
      <c r="C218" s="23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</row>
    <row r="219" spans="1:689" s="5" customFormat="1" ht="27" customHeight="1" x14ac:dyDescent="0.25">
      <c r="A219" s="4"/>
      <c r="B219" s="37"/>
      <c r="C219" s="23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</row>
    <row r="220" spans="1:689" s="5" customFormat="1" ht="27" customHeight="1" x14ac:dyDescent="0.25">
      <c r="A220" s="4"/>
      <c r="B220" s="37"/>
      <c r="C220" s="23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</row>
    <row r="221" spans="1:689" s="5" customFormat="1" ht="27" customHeight="1" x14ac:dyDescent="0.25">
      <c r="A221" s="4"/>
      <c r="B221" s="37"/>
      <c r="C221" s="23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</row>
    <row r="222" spans="1:689" s="5" customFormat="1" ht="27" customHeight="1" x14ac:dyDescent="0.25">
      <c r="A222" s="4"/>
      <c r="B222" s="37"/>
      <c r="C222" s="23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  <c r="ZM222" s="4"/>
    </row>
    <row r="223" spans="1:689" s="5" customFormat="1" ht="27" customHeight="1" x14ac:dyDescent="0.25">
      <c r="A223" s="4"/>
      <c r="B223" s="37"/>
      <c r="C223" s="23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</row>
    <row r="224" spans="1:689" s="5" customFormat="1" ht="27" customHeight="1" x14ac:dyDescent="0.25">
      <c r="A224" s="4"/>
      <c r="B224" s="37"/>
      <c r="C224" s="23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</row>
    <row r="225" spans="1:689" s="5" customFormat="1" ht="27" customHeight="1" x14ac:dyDescent="0.25">
      <c r="A225" s="4"/>
      <c r="B225" s="37"/>
      <c r="C225" s="23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  <c r="ZM225" s="4"/>
    </row>
    <row r="226" spans="1:689" s="5" customFormat="1" ht="27" customHeight="1" x14ac:dyDescent="0.25">
      <c r="A226" s="4"/>
      <c r="B226" s="37"/>
      <c r="C226" s="23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</row>
    <row r="227" spans="1:689" s="5" customFormat="1" ht="27" customHeight="1" x14ac:dyDescent="0.25">
      <c r="A227" s="4"/>
      <c r="B227" s="37"/>
      <c r="C227" s="23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  <c r="ZM227" s="4"/>
    </row>
    <row r="228" spans="1:689" s="5" customFormat="1" ht="27" customHeight="1" x14ac:dyDescent="0.25">
      <c r="A228" s="4"/>
      <c r="B228" s="37"/>
      <c r="C228" s="23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  <c r="ZM228" s="4"/>
    </row>
    <row r="229" spans="1:689" s="5" customFormat="1" ht="27" customHeight="1" x14ac:dyDescent="0.25">
      <c r="A229" s="4"/>
      <c r="B229" s="37"/>
      <c r="C229" s="23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</row>
    <row r="230" spans="1:689" s="5" customFormat="1" ht="27" customHeight="1" x14ac:dyDescent="0.25">
      <c r="A230" s="4"/>
      <c r="B230" s="37"/>
      <c r="C230" s="23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</row>
    <row r="231" spans="1:689" s="5" customFormat="1" ht="27" customHeight="1" x14ac:dyDescent="0.25">
      <c r="A231" s="4"/>
      <c r="B231" s="37"/>
      <c r="C231" s="23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WP231" s="4"/>
      <c r="WQ231" s="4"/>
      <c r="WR231" s="4"/>
      <c r="WS231" s="4"/>
      <c r="WT231" s="4"/>
      <c r="WU231" s="4"/>
      <c r="WV231" s="4"/>
      <c r="WW231" s="4"/>
      <c r="WX231" s="4"/>
      <c r="WY231" s="4"/>
      <c r="WZ231" s="4"/>
      <c r="XA231" s="4"/>
      <c r="XB231" s="4"/>
      <c r="XC231" s="4"/>
      <c r="XD231" s="4"/>
      <c r="XE231" s="4"/>
      <c r="XF231" s="4"/>
      <c r="XG231" s="4"/>
      <c r="XH231" s="4"/>
      <c r="XI231" s="4"/>
      <c r="XJ231" s="4"/>
      <c r="XK231" s="4"/>
      <c r="XL231" s="4"/>
      <c r="XM231" s="4"/>
      <c r="XN231" s="4"/>
      <c r="XO231" s="4"/>
      <c r="XP231" s="4"/>
      <c r="XQ231" s="4"/>
      <c r="XR231" s="4"/>
      <c r="XS231" s="4"/>
      <c r="XT231" s="4"/>
      <c r="XU231" s="4"/>
      <c r="XV231" s="4"/>
      <c r="XW231" s="4"/>
      <c r="XX231" s="4"/>
      <c r="XY231" s="4"/>
      <c r="XZ231" s="4"/>
      <c r="YA231" s="4"/>
      <c r="YB231" s="4"/>
      <c r="YC231" s="4"/>
      <c r="YD231" s="4"/>
      <c r="YE231" s="4"/>
      <c r="YF231" s="4"/>
      <c r="YG231" s="4"/>
      <c r="YH231" s="4"/>
      <c r="YI231" s="4"/>
      <c r="YJ231" s="4"/>
      <c r="YK231" s="4"/>
      <c r="YL231" s="4"/>
      <c r="YM231" s="4"/>
      <c r="YN231" s="4"/>
      <c r="YO231" s="4"/>
      <c r="YP231" s="4"/>
      <c r="YQ231" s="4"/>
      <c r="YR231" s="4"/>
      <c r="YS231" s="4"/>
      <c r="YT231" s="4"/>
      <c r="YU231" s="4"/>
      <c r="YV231" s="4"/>
      <c r="YW231" s="4"/>
      <c r="YX231" s="4"/>
      <c r="YY231" s="4"/>
      <c r="YZ231" s="4"/>
      <c r="ZA231" s="4"/>
      <c r="ZB231" s="4"/>
      <c r="ZC231" s="4"/>
      <c r="ZD231" s="4"/>
      <c r="ZE231" s="4"/>
      <c r="ZF231" s="4"/>
      <c r="ZG231" s="4"/>
      <c r="ZH231" s="4"/>
      <c r="ZI231" s="4"/>
      <c r="ZJ231" s="4"/>
      <c r="ZK231" s="4"/>
      <c r="ZL231" s="4"/>
      <c r="ZM231" s="4"/>
    </row>
    <row r="232" spans="1:689" s="5" customFormat="1" ht="27" customHeight="1" x14ac:dyDescent="0.25">
      <c r="A232" s="4"/>
      <c r="B232" s="37"/>
      <c r="C232" s="23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  <c r="ZM232" s="4"/>
    </row>
    <row r="233" spans="1:689" s="5" customFormat="1" ht="27" customHeight="1" x14ac:dyDescent="0.25">
      <c r="A233" s="4"/>
      <c r="B233" s="37"/>
      <c r="C233" s="23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</row>
    <row r="234" spans="1:689" s="5" customFormat="1" ht="27" customHeight="1" x14ac:dyDescent="0.25">
      <c r="A234" s="4"/>
      <c r="B234" s="37"/>
      <c r="C234" s="23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</row>
    <row r="235" spans="1:689" s="5" customFormat="1" ht="27" customHeight="1" x14ac:dyDescent="0.25">
      <c r="A235" s="4"/>
      <c r="B235" s="37"/>
      <c r="C235" s="23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</row>
    <row r="236" spans="1:689" s="5" customFormat="1" ht="27" customHeight="1" x14ac:dyDescent="0.25">
      <c r="A236" s="4"/>
      <c r="B236" s="37"/>
      <c r="C236" s="23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  <c r="ZM236" s="4"/>
    </row>
    <row r="237" spans="1:689" s="5" customFormat="1" ht="27" customHeight="1" x14ac:dyDescent="0.25">
      <c r="A237" s="4"/>
      <c r="B237" s="37"/>
      <c r="C237" s="23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WP237" s="4"/>
      <c r="WQ237" s="4"/>
      <c r="WR237" s="4"/>
      <c r="WS237" s="4"/>
      <c r="WT237" s="4"/>
      <c r="WU237" s="4"/>
      <c r="WV237" s="4"/>
      <c r="WW237" s="4"/>
      <c r="WX237" s="4"/>
      <c r="WY237" s="4"/>
      <c r="WZ237" s="4"/>
      <c r="XA237" s="4"/>
      <c r="XB237" s="4"/>
      <c r="XC237" s="4"/>
      <c r="XD237" s="4"/>
      <c r="XE237" s="4"/>
      <c r="XF237" s="4"/>
      <c r="XG237" s="4"/>
      <c r="XH237" s="4"/>
      <c r="XI237" s="4"/>
      <c r="XJ237" s="4"/>
      <c r="XK237" s="4"/>
      <c r="XL237" s="4"/>
      <c r="XM237" s="4"/>
      <c r="XN237" s="4"/>
      <c r="XO237" s="4"/>
      <c r="XP237" s="4"/>
      <c r="XQ237" s="4"/>
      <c r="XR237" s="4"/>
      <c r="XS237" s="4"/>
      <c r="XT237" s="4"/>
      <c r="XU237" s="4"/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  <c r="ZM237" s="4"/>
    </row>
    <row r="238" spans="1:689" s="5" customFormat="1" ht="27" customHeight="1" x14ac:dyDescent="0.25">
      <c r="A238" s="4"/>
      <c r="B238" s="37"/>
      <c r="C238" s="23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  <c r="ZM238" s="4"/>
    </row>
    <row r="239" spans="1:689" s="5" customFormat="1" ht="27" customHeight="1" x14ac:dyDescent="0.25">
      <c r="A239" s="4"/>
      <c r="B239" s="37"/>
      <c r="C239" s="23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</row>
    <row r="240" spans="1:689" s="5" customFormat="1" ht="27" customHeight="1" x14ac:dyDescent="0.25">
      <c r="A240" s="4"/>
      <c r="B240" s="37"/>
      <c r="C240" s="23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</row>
    <row r="241" spans="1:689" s="5" customFormat="1" ht="27" customHeight="1" x14ac:dyDescent="0.25">
      <c r="A241" s="4"/>
      <c r="B241" s="37"/>
      <c r="C241" s="23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</row>
    <row r="242" spans="1:689" s="5" customFormat="1" ht="27" customHeight="1" x14ac:dyDescent="0.25">
      <c r="A242" s="4"/>
      <c r="B242" s="37"/>
      <c r="C242" s="23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WP242" s="4"/>
      <c r="WQ242" s="4"/>
      <c r="WR242" s="4"/>
      <c r="WS242" s="4"/>
      <c r="WT242" s="4"/>
      <c r="WU242" s="4"/>
      <c r="WV242" s="4"/>
      <c r="WW242" s="4"/>
      <c r="WX242" s="4"/>
      <c r="WY242" s="4"/>
      <c r="WZ242" s="4"/>
      <c r="XA242" s="4"/>
      <c r="XB242" s="4"/>
      <c r="XC242" s="4"/>
      <c r="XD242" s="4"/>
      <c r="XE242" s="4"/>
      <c r="XF242" s="4"/>
      <c r="XG242" s="4"/>
      <c r="XH242" s="4"/>
      <c r="XI242" s="4"/>
      <c r="XJ242" s="4"/>
      <c r="XK242" s="4"/>
      <c r="XL242" s="4"/>
      <c r="XM242" s="4"/>
      <c r="XN242" s="4"/>
      <c r="XO242" s="4"/>
      <c r="XP242" s="4"/>
      <c r="XQ242" s="4"/>
      <c r="XR242" s="4"/>
      <c r="XS242" s="4"/>
      <c r="XT242" s="4"/>
      <c r="XU242" s="4"/>
      <c r="XV242" s="4"/>
      <c r="XW242" s="4"/>
      <c r="XX242" s="4"/>
      <c r="XY242" s="4"/>
      <c r="XZ242" s="4"/>
      <c r="YA242" s="4"/>
      <c r="YB242" s="4"/>
      <c r="YC242" s="4"/>
      <c r="YD242" s="4"/>
      <c r="YE242" s="4"/>
      <c r="YF242" s="4"/>
      <c r="YG242" s="4"/>
      <c r="YH242" s="4"/>
      <c r="YI242" s="4"/>
      <c r="YJ242" s="4"/>
      <c r="YK242" s="4"/>
      <c r="YL242" s="4"/>
      <c r="YM242" s="4"/>
      <c r="YN242" s="4"/>
      <c r="YO242" s="4"/>
      <c r="YP242" s="4"/>
      <c r="YQ242" s="4"/>
      <c r="YR242" s="4"/>
      <c r="YS242" s="4"/>
      <c r="YT242" s="4"/>
      <c r="YU242" s="4"/>
      <c r="YV242" s="4"/>
      <c r="YW242" s="4"/>
      <c r="YX242" s="4"/>
      <c r="YY242" s="4"/>
      <c r="YZ242" s="4"/>
      <c r="ZA242" s="4"/>
      <c r="ZB242" s="4"/>
      <c r="ZC242" s="4"/>
      <c r="ZD242" s="4"/>
      <c r="ZE242" s="4"/>
      <c r="ZF242" s="4"/>
      <c r="ZG242" s="4"/>
      <c r="ZH242" s="4"/>
      <c r="ZI242" s="4"/>
      <c r="ZJ242" s="4"/>
      <c r="ZK242" s="4"/>
      <c r="ZL242" s="4"/>
      <c r="ZM242" s="4"/>
    </row>
    <row r="243" spans="1:689" s="5" customFormat="1" ht="27" customHeight="1" x14ac:dyDescent="0.25">
      <c r="A243" s="4"/>
      <c r="B243" s="37"/>
      <c r="C243" s="23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  <c r="UG243" s="4"/>
      <c r="UH243" s="4"/>
      <c r="UI243" s="4"/>
      <c r="UJ243" s="4"/>
      <c r="UK243" s="4"/>
      <c r="UL243" s="4"/>
      <c r="UM243" s="4"/>
      <c r="UN243" s="4"/>
      <c r="UO243" s="4"/>
      <c r="UP243" s="4"/>
      <c r="UQ243" s="4"/>
      <c r="UR243" s="4"/>
      <c r="US243" s="4"/>
      <c r="UT243" s="4"/>
      <c r="UU243" s="4"/>
      <c r="UV243" s="4"/>
      <c r="UW243" s="4"/>
      <c r="UX243" s="4"/>
      <c r="UY243" s="4"/>
      <c r="UZ243" s="4"/>
      <c r="VA243" s="4"/>
      <c r="VB243" s="4"/>
      <c r="VC243" s="4"/>
      <c r="VD243" s="4"/>
      <c r="VE243" s="4"/>
      <c r="VF243" s="4"/>
      <c r="VG243" s="4"/>
      <c r="VH243" s="4"/>
      <c r="VI243" s="4"/>
      <c r="VJ243" s="4"/>
      <c r="VK243" s="4"/>
      <c r="VL243" s="4"/>
      <c r="VM243" s="4"/>
      <c r="VN243" s="4"/>
      <c r="VO243" s="4"/>
      <c r="VP243" s="4"/>
      <c r="VQ243" s="4"/>
      <c r="VR243" s="4"/>
      <c r="VS243" s="4"/>
      <c r="VT243" s="4"/>
      <c r="VU243" s="4"/>
      <c r="VV243" s="4"/>
      <c r="VW243" s="4"/>
      <c r="VX243" s="4"/>
      <c r="VY243" s="4"/>
      <c r="VZ243" s="4"/>
      <c r="WA243" s="4"/>
      <c r="WB243" s="4"/>
      <c r="WC243" s="4"/>
      <c r="WD243" s="4"/>
      <c r="WE243" s="4"/>
      <c r="WF243" s="4"/>
      <c r="WG243" s="4"/>
      <c r="WH243" s="4"/>
      <c r="WI243" s="4"/>
      <c r="WJ243" s="4"/>
      <c r="WK243" s="4"/>
      <c r="WL243" s="4"/>
      <c r="WM243" s="4"/>
      <c r="WN243" s="4"/>
      <c r="WO243" s="4"/>
      <c r="WP243" s="4"/>
      <c r="WQ243" s="4"/>
      <c r="WR243" s="4"/>
      <c r="WS243" s="4"/>
      <c r="WT243" s="4"/>
      <c r="WU243" s="4"/>
      <c r="WV243" s="4"/>
      <c r="WW243" s="4"/>
      <c r="WX243" s="4"/>
      <c r="WY243" s="4"/>
      <c r="WZ243" s="4"/>
      <c r="XA243" s="4"/>
      <c r="XB243" s="4"/>
      <c r="XC243" s="4"/>
      <c r="XD243" s="4"/>
      <c r="XE243" s="4"/>
      <c r="XF243" s="4"/>
      <c r="XG243" s="4"/>
      <c r="XH243" s="4"/>
      <c r="XI243" s="4"/>
      <c r="XJ243" s="4"/>
      <c r="XK243" s="4"/>
      <c r="XL243" s="4"/>
      <c r="XM243" s="4"/>
      <c r="XN243" s="4"/>
      <c r="XO243" s="4"/>
      <c r="XP243" s="4"/>
      <c r="XQ243" s="4"/>
      <c r="XR243" s="4"/>
      <c r="XS243" s="4"/>
      <c r="XT243" s="4"/>
      <c r="XU243" s="4"/>
      <c r="XV243" s="4"/>
      <c r="XW243" s="4"/>
      <c r="XX243" s="4"/>
      <c r="XY243" s="4"/>
      <c r="XZ243" s="4"/>
      <c r="YA243" s="4"/>
      <c r="YB243" s="4"/>
      <c r="YC243" s="4"/>
      <c r="YD243" s="4"/>
      <c r="YE243" s="4"/>
      <c r="YF243" s="4"/>
      <c r="YG243" s="4"/>
      <c r="YH243" s="4"/>
      <c r="YI243" s="4"/>
      <c r="YJ243" s="4"/>
      <c r="YK243" s="4"/>
      <c r="YL243" s="4"/>
      <c r="YM243" s="4"/>
      <c r="YN243" s="4"/>
      <c r="YO243" s="4"/>
      <c r="YP243" s="4"/>
      <c r="YQ243" s="4"/>
      <c r="YR243" s="4"/>
      <c r="YS243" s="4"/>
      <c r="YT243" s="4"/>
      <c r="YU243" s="4"/>
      <c r="YV243" s="4"/>
      <c r="YW243" s="4"/>
      <c r="YX243" s="4"/>
      <c r="YY243" s="4"/>
      <c r="YZ243" s="4"/>
      <c r="ZA243" s="4"/>
      <c r="ZB243" s="4"/>
      <c r="ZC243" s="4"/>
      <c r="ZD243" s="4"/>
      <c r="ZE243" s="4"/>
      <c r="ZF243" s="4"/>
      <c r="ZG243" s="4"/>
      <c r="ZH243" s="4"/>
      <c r="ZI243" s="4"/>
      <c r="ZJ243" s="4"/>
      <c r="ZK243" s="4"/>
      <c r="ZL243" s="4"/>
      <c r="ZM243" s="4"/>
    </row>
    <row r="244" spans="1:689" s="5" customFormat="1" ht="27" customHeight="1" x14ac:dyDescent="0.25">
      <c r="A244" s="4"/>
      <c r="B244" s="37"/>
      <c r="C244" s="23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WP244" s="4"/>
      <c r="WQ244" s="4"/>
      <c r="WR244" s="4"/>
      <c r="WS244" s="4"/>
      <c r="WT244" s="4"/>
      <c r="WU244" s="4"/>
      <c r="WV244" s="4"/>
      <c r="WW244" s="4"/>
      <c r="WX244" s="4"/>
      <c r="WY244" s="4"/>
      <c r="WZ244" s="4"/>
      <c r="XA244" s="4"/>
      <c r="XB244" s="4"/>
      <c r="XC244" s="4"/>
      <c r="XD244" s="4"/>
      <c r="XE244" s="4"/>
      <c r="XF244" s="4"/>
      <c r="XG244" s="4"/>
      <c r="XH244" s="4"/>
      <c r="XI244" s="4"/>
      <c r="XJ244" s="4"/>
      <c r="XK244" s="4"/>
      <c r="XL244" s="4"/>
      <c r="XM244" s="4"/>
      <c r="XN244" s="4"/>
      <c r="XO244" s="4"/>
      <c r="XP244" s="4"/>
      <c r="XQ244" s="4"/>
      <c r="XR244" s="4"/>
      <c r="XS244" s="4"/>
      <c r="XT244" s="4"/>
      <c r="XU244" s="4"/>
      <c r="XV244" s="4"/>
      <c r="XW244" s="4"/>
      <c r="XX244" s="4"/>
      <c r="XY244" s="4"/>
      <c r="XZ244" s="4"/>
      <c r="YA244" s="4"/>
      <c r="YB244" s="4"/>
      <c r="YC244" s="4"/>
      <c r="YD244" s="4"/>
      <c r="YE244" s="4"/>
      <c r="YF244" s="4"/>
      <c r="YG244" s="4"/>
      <c r="YH244" s="4"/>
      <c r="YI244" s="4"/>
      <c r="YJ244" s="4"/>
      <c r="YK244" s="4"/>
      <c r="YL244" s="4"/>
      <c r="YM244" s="4"/>
      <c r="YN244" s="4"/>
      <c r="YO244" s="4"/>
      <c r="YP244" s="4"/>
      <c r="YQ244" s="4"/>
      <c r="YR244" s="4"/>
      <c r="YS244" s="4"/>
      <c r="YT244" s="4"/>
      <c r="YU244" s="4"/>
      <c r="YV244" s="4"/>
      <c r="YW244" s="4"/>
      <c r="YX244" s="4"/>
      <c r="YY244" s="4"/>
      <c r="YZ244" s="4"/>
      <c r="ZA244" s="4"/>
      <c r="ZB244" s="4"/>
      <c r="ZC244" s="4"/>
      <c r="ZD244" s="4"/>
      <c r="ZE244" s="4"/>
      <c r="ZF244" s="4"/>
      <c r="ZG244" s="4"/>
      <c r="ZH244" s="4"/>
      <c r="ZI244" s="4"/>
      <c r="ZJ244" s="4"/>
      <c r="ZK244" s="4"/>
      <c r="ZL244" s="4"/>
      <c r="ZM244" s="4"/>
    </row>
    <row r="245" spans="1:689" s="5" customFormat="1" ht="27" customHeight="1" x14ac:dyDescent="0.25">
      <c r="A245" s="4"/>
      <c r="B245" s="37"/>
      <c r="C245" s="23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WP245" s="4"/>
      <c r="WQ245" s="4"/>
      <c r="WR245" s="4"/>
      <c r="WS245" s="4"/>
      <c r="WT245" s="4"/>
      <c r="WU245" s="4"/>
      <c r="WV245" s="4"/>
      <c r="WW245" s="4"/>
      <c r="WX245" s="4"/>
      <c r="WY245" s="4"/>
      <c r="WZ245" s="4"/>
      <c r="XA245" s="4"/>
      <c r="XB245" s="4"/>
      <c r="XC245" s="4"/>
      <c r="XD245" s="4"/>
      <c r="XE245" s="4"/>
      <c r="XF245" s="4"/>
      <c r="XG245" s="4"/>
      <c r="XH245" s="4"/>
      <c r="XI245" s="4"/>
      <c r="XJ245" s="4"/>
      <c r="XK245" s="4"/>
      <c r="XL245" s="4"/>
      <c r="XM245" s="4"/>
      <c r="XN245" s="4"/>
      <c r="XO245" s="4"/>
      <c r="XP245" s="4"/>
      <c r="XQ245" s="4"/>
      <c r="XR245" s="4"/>
      <c r="XS245" s="4"/>
      <c r="XT245" s="4"/>
      <c r="XU245" s="4"/>
      <c r="XV245" s="4"/>
      <c r="XW245" s="4"/>
      <c r="XX245" s="4"/>
      <c r="XY245" s="4"/>
      <c r="XZ245" s="4"/>
      <c r="YA245" s="4"/>
      <c r="YB245" s="4"/>
      <c r="YC245" s="4"/>
      <c r="YD245" s="4"/>
      <c r="YE245" s="4"/>
      <c r="YF245" s="4"/>
      <c r="YG245" s="4"/>
      <c r="YH245" s="4"/>
      <c r="YI245" s="4"/>
      <c r="YJ245" s="4"/>
      <c r="YK245" s="4"/>
      <c r="YL245" s="4"/>
      <c r="YM245" s="4"/>
      <c r="YN245" s="4"/>
      <c r="YO245" s="4"/>
      <c r="YP245" s="4"/>
      <c r="YQ245" s="4"/>
      <c r="YR245" s="4"/>
      <c r="YS245" s="4"/>
      <c r="YT245" s="4"/>
      <c r="YU245" s="4"/>
      <c r="YV245" s="4"/>
      <c r="YW245" s="4"/>
      <c r="YX245" s="4"/>
      <c r="YY245" s="4"/>
      <c r="YZ245" s="4"/>
      <c r="ZA245" s="4"/>
      <c r="ZB245" s="4"/>
      <c r="ZC245" s="4"/>
      <c r="ZD245" s="4"/>
      <c r="ZE245" s="4"/>
      <c r="ZF245" s="4"/>
      <c r="ZG245" s="4"/>
      <c r="ZH245" s="4"/>
      <c r="ZI245" s="4"/>
      <c r="ZJ245" s="4"/>
      <c r="ZK245" s="4"/>
      <c r="ZL245" s="4"/>
      <c r="ZM245" s="4"/>
    </row>
    <row r="246" spans="1:689" s="5" customFormat="1" ht="27" customHeight="1" x14ac:dyDescent="0.25">
      <c r="A246" s="4"/>
      <c r="B246" s="37"/>
      <c r="C246" s="23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</row>
    <row r="247" spans="1:689" s="5" customFormat="1" ht="27" customHeight="1" x14ac:dyDescent="0.25">
      <c r="A247" s="4"/>
      <c r="B247" s="37"/>
      <c r="C247" s="23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  <c r="ZM247" s="4"/>
    </row>
    <row r="248" spans="1:689" s="5" customFormat="1" ht="27" customHeight="1" x14ac:dyDescent="0.25">
      <c r="A248" s="4"/>
      <c r="B248" s="37"/>
      <c r="C248" s="23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WP248" s="4"/>
      <c r="WQ248" s="4"/>
      <c r="WR248" s="4"/>
      <c r="WS248" s="4"/>
      <c r="WT248" s="4"/>
      <c r="WU248" s="4"/>
      <c r="WV248" s="4"/>
      <c r="WW248" s="4"/>
      <c r="WX248" s="4"/>
      <c r="WY248" s="4"/>
      <c r="WZ248" s="4"/>
      <c r="XA248" s="4"/>
      <c r="XB248" s="4"/>
      <c r="XC248" s="4"/>
      <c r="XD248" s="4"/>
      <c r="XE248" s="4"/>
      <c r="XF248" s="4"/>
      <c r="XG248" s="4"/>
      <c r="XH248" s="4"/>
      <c r="XI248" s="4"/>
      <c r="XJ248" s="4"/>
      <c r="XK248" s="4"/>
      <c r="XL248" s="4"/>
      <c r="XM248" s="4"/>
      <c r="XN248" s="4"/>
      <c r="XO248" s="4"/>
      <c r="XP248" s="4"/>
      <c r="XQ248" s="4"/>
      <c r="XR248" s="4"/>
      <c r="XS248" s="4"/>
      <c r="XT248" s="4"/>
      <c r="XU248" s="4"/>
      <c r="XV248" s="4"/>
      <c r="XW248" s="4"/>
      <c r="XX248" s="4"/>
      <c r="XY248" s="4"/>
      <c r="XZ248" s="4"/>
      <c r="YA248" s="4"/>
      <c r="YB248" s="4"/>
      <c r="YC248" s="4"/>
      <c r="YD248" s="4"/>
      <c r="YE248" s="4"/>
      <c r="YF248" s="4"/>
      <c r="YG248" s="4"/>
      <c r="YH248" s="4"/>
      <c r="YI248" s="4"/>
      <c r="YJ248" s="4"/>
      <c r="YK248" s="4"/>
      <c r="YL248" s="4"/>
      <c r="YM248" s="4"/>
      <c r="YN248" s="4"/>
      <c r="YO248" s="4"/>
      <c r="YP248" s="4"/>
      <c r="YQ248" s="4"/>
      <c r="YR248" s="4"/>
      <c r="YS248" s="4"/>
      <c r="YT248" s="4"/>
      <c r="YU248" s="4"/>
      <c r="YV248" s="4"/>
      <c r="YW248" s="4"/>
      <c r="YX248" s="4"/>
      <c r="YY248" s="4"/>
      <c r="YZ248" s="4"/>
      <c r="ZA248" s="4"/>
      <c r="ZB248" s="4"/>
      <c r="ZC248" s="4"/>
      <c r="ZD248" s="4"/>
      <c r="ZE248" s="4"/>
      <c r="ZF248" s="4"/>
      <c r="ZG248" s="4"/>
      <c r="ZH248" s="4"/>
      <c r="ZI248" s="4"/>
      <c r="ZJ248" s="4"/>
      <c r="ZK248" s="4"/>
      <c r="ZL248" s="4"/>
      <c r="ZM248" s="4"/>
    </row>
    <row r="249" spans="1:689" s="5" customFormat="1" ht="27" customHeight="1" x14ac:dyDescent="0.25">
      <c r="A249" s="4"/>
      <c r="B249" s="37"/>
      <c r="C249" s="23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  <c r="ZM249" s="4"/>
    </row>
    <row r="250" spans="1:689" s="5" customFormat="1" ht="27" customHeight="1" x14ac:dyDescent="0.25">
      <c r="A250" s="4"/>
      <c r="B250" s="37"/>
      <c r="C250" s="23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  <c r="ZM250" s="4"/>
    </row>
    <row r="251" spans="1:689" s="5" customFormat="1" ht="27" customHeight="1" x14ac:dyDescent="0.25">
      <c r="A251" s="4"/>
      <c r="B251" s="37"/>
      <c r="C251" s="23"/>
      <c r="D251" s="14"/>
      <c r="E251" s="1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  <c r="ZM251" s="4"/>
    </row>
    <row r="252" spans="1:689" s="5" customFormat="1" ht="27" customHeight="1" x14ac:dyDescent="0.25">
      <c r="A252" s="4"/>
      <c r="B252" s="37"/>
      <c r="C252" s="23"/>
      <c r="D252" s="14"/>
      <c r="E252" s="1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  <c r="UG252" s="4"/>
      <c r="UH252" s="4"/>
      <c r="UI252" s="4"/>
      <c r="UJ252" s="4"/>
      <c r="UK252" s="4"/>
      <c r="UL252" s="4"/>
      <c r="UM252" s="4"/>
      <c r="UN252" s="4"/>
      <c r="UO252" s="4"/>
      <c r="UP252" s="4"/>
      <c r="UQ252" s="4"/>
      <c r="UR252" s="4"/>
      <c r="US252" s="4"/>
      <c r="UT252" s="4"/>
      <c r="UU252" s="4"/>
      <c r="UV252" s="4"/>
      <c r="UW252" s="4"/>
      <c r="UX252" s="4"/>
      <c r="UY252" s="4"/>
      <c r="UZ252" s="4"/>
      <c r="VA252" s="4"/>
      <c r="VB252" s="4"/>
      <c r="VC252" s="4"/>
      <c r="VD252" s="4"/>
      <c r="VE252" s="4"/>
      <c r="VF252" s="4"/>
      <c r="VG252" s="4"/>
      <c r="VH252" s="4"/>
      <c r="VI252" s="4"/>
      <c r="VJ252" s="4"/>
      <c r="VK252" s="4"/>
      <c r="VL252" s="4"/>
      <c r="VM252" s="4"/>
      <c r="VN252" s="4"/>
      <c r="VO252" s="4"/>
      <c r="VP252" s="4"/>
      <c r="VQ252" s="4"/>
      <c r="VR252" s="4"/>
      <c r="VS252" s="4"/>
      <c r="VT252" s="4"/>
      <c r="VU252" s="4"/>
      <c r="VV252" s="4"/>
      <c r="VW252" s="4"/>
      <c r="VX252" s="4"/>
      <c r="VY252" s="4"/>
      <c r="VZ252" s="4"/>
      <c r="WA252" s="4"/>
      <c r="WB252" s="4"/>
      <c r="WC252" s="4"/>
      <c r="WD252" s="4"/>
      <c r="WE252" s="4"/>
      <c r="WF252" s="4"/>
      <c r="WG252" s="4"/>
      <c r="WH252" s="4"/>
      <c r="WI252" s="4"/>
      <c r="WJ252" s="4"/>
      <c r="WK252" s="4"/>
      <c r="WL252" s="4"/>
      <c r="WM252" s="4"/>
      <c r="WN252" s="4"/>
      <c r="WO252" s="4"/>
      <c r="WP252" s="4"/>
      <c r="WQ252" s="4"/>
      <c r="WR252" s="4"/>
      <c r="WS252" s="4"/>
      <c r="WT252" s="4"/>
      <c r="WU252" s="4"/>
      <c r="WV252" s="4"/>
      <c r="WW252" s="4"/>
      <c r="WX252" s="4"/>
      <c r="WY252" s="4"/>
      <c r="WZ252" s="4"/>
      <c r="XA252" s="4"/>
      <c r="XB252" s="4"/>
      <c r="XC252" s="4"/>
      <c r="XD252" s="4"/>
      <c r="XE252" s="4"/>
      <c r="XF252" s="4"/>
      <c r="XG252" s="4"/>
      <c r="XH252" s="4"/>
      <c r="XI252" s="4"/>
      <c r="XJ252" s="4"/>
      <c r="XK252" s="4"/>
      <c r="XL252" s="4"/>
      <c r="XM252" s="4"/>
      <c r="XN252" s="4"/>
      <c r="XO252" s="4"/>
      <c r="XP252" s="4"/>
      <c r="XQ252" s="4"/>
      <c r="XR252" s="4"/>
      <c r="XS252" s="4"/>
      <c r="XT252" s="4"/>
      <c r="XU252" s="4"/>
      <c r="XV252" s="4"/>
      <c r="XW252" s="4"/>
      <c r="XX252" s="4"/>
      <c r="XY252" s="4"/>
      <c r="XZ252" s="4"/>
      <c r="YA252" s="4"/>
      <c r="YB252" s="4"/>
      <c r="YC252" s="4"/>
      <c r="YD252" s="4"/>
      <c r="YE252" s="4"/>
      <c r="YF252" s="4"/>
      <c r="YG252" s="4"/>
      <c r="YH252" s="4"/>
      <c r="YI252" s="4"/>
      <c r="YJ252" s="4"/>
      <c r="YK252" s="4"/>
      <c r="YL252" s="4"/>
      <c r="YM252" s="4"/>
      <c r="YN252" s="4"/>
      <c r="YO252" s="4"/>
      <c r="YP252" s="4"/>
      <c r="YQ252" s="4"/>
      <c r="YR252" s="4"/>
      <c r="YS252" s="4"/>
      <c r="YT252" s="4"/>
      <c r="YU252" s="4"/>
      <c r="YV252" s="4"/>
      <c r="YW252" s="4"/>
      <c r="YX252" s="4"/>
      <c r="YY252" s="4"/>
      <c r="YZ252" s="4"/>
      <c r="ZA252" s="4"/>
      <c r="ZB252" s="4"/>
      <c r="ZC252" s="4"/>
      <c r="ZD252" s="4"/>
      <c r="ZE252" s="4"/>
      <c r="ZF252" s="4"/>
      <c r="ZG252" s="4"/>
      <c r="ZH252" s="4"/>
      <c r="ZI252" s="4"/>
      <c r="ZJ252" s="4"/>
      <c r="ZK252" s="4"/>
      <c r="ZL252" s="4"/>
      <c r="ZM252" s="4"/>
    </row>
    <row r="253" spans="1:689" s="5" customFormat="1" ht="27" customHeight="1" x14ac:dyDescent="0.25">
      <c r="A253" s="4"/>
      <c r="B253" s="37"/>
      <c r="C253" s="23"/>
      <c r="D253" s="14"/>
      <c r="E253" s="1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  <c r="ZM253" s="4"/>
    </row>
    <row r="254" spans="1:689" s="5" customFormat="1" ht="27" customHeight="1" x14ac:dyDescent="0.25">
      <c r="A254" s="4"/>
      <c r="B254" s="37"/>
      <c r="C254" s="23"/>
      <c r="D254" s="14"/>
      <c r="E254" s="1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  <c r="ZM254" s="4"/>
    </row>
    <row r="255" spans="1:689" s="5" customFormat="1" ht="27" customHeight="1" x14ac:dyDescent="0.25">
      <c r="A255" s="4"/>
      <c r="B255" s="37"/>
      <c r="C255" s="23"/>
      <c r="D255" s="14"/>
      <c r="E255" s="1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  <c r="ZM255" s="4"/>
    </row>
    <row r="256" spans="1:689" s="5" customFormat="1" ht="27" customHeight="1" x14ac:dyDescent="0.25">
      <c r="A256" s="4"/>
      <c r="B256" s="37"/>
      <c r="C256" s="23"/>
      <c r="D256" s="14"/>
      <c r="E256" s="1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  <c r="ZM256" s="4"/>
    </row>
    <row r="257" spans="1:689" s="5" customFormat="1" ht="27" customHeight="1" x14ac:dyDescent="0.25">
      <c r="A257" s="4"/>
      <c r="B257" s="37"/>
      <c r="C257" s="23"/>
      <c r="D257" s="14"/>
      <c r="E257" s="1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4"/>
      <c r="VW257" s="4"/>
      <c r="VX257" s="4"/>
      <c r="VY257" s="4"/>
      <c r="VZ257" s="4"/>
      <c r="WA257" s="4"/>
      <c r="WB257" s="4"/>
      <c r="WC257" s="4"/>
      <c r="WD257" s="4"/>
      <c r="WE257" s="4"/>
      <c r="WF257" s="4"/>
      <c r="WG257" s="4"/>
      <c r="WH257" s="4"/>
      <c r="WI257" s="4"/>
      <c r="WJ257" s="4"/>
      <c r="WK257" s="4"/>
      <c r="WL257" s="4"/>
      <c r="WM257" s="4"/>
      <c r="WN257" s="4"/>
      <c r="WO257" s="4"/>
      <c r="WP257" s="4"/>
      <c r="WQ257" s="4"/>
      <c r="WR257" s="4"/>
      <c r="WS257" s="4"/>
      <c r="WT257" s="4"/>
      <c r="WU257" s="4"/>
      <c r="WV257" s="4"/>
      <c r="WW257" s="4"/>
      <c r="WX257" s="4"/>
      <c r="WY257" s="4"/>
      <c r="WZ257" s="4"/>
      <c r="XA257" s="4"/>
      <c r="XB257" s="4"/>
      <c r="XC257" s="4"/>
      <c r="XD257" s="4"/>
      <c r="XE257" s="4"/>
      <c r="XF257" s="4"/>
      <c r="XG257" s="4"/>
      <c r="XH257" s="4"/>
      <c r="XI257" s="4"/>
      <c r="XJ257" s="4"/>
      <c r="XK257" s="4"/>
      <c r="XL257" s="4"/>
      <c r="XM257" s="4"/>
      <c r="XN257" s="4"/>
      <c r="XO257" s="4"/>
      <c r="XP257" s="4"/>
      <c r="XQ257" s="4"/>
      <c r="XR257" s="4"/>
      <c r="XS257" s="4"/>
      <c r="XT257" s="4"/>
      <c r="XU257" s="4"/>
      <c r="XV257" s="4"/>
      <c r="XW257" s="4"/>
      <c r="XX257" s="4"/>
      <c r="XY257" s="4"/>
      <c r="XZ257" s="4"/>
      <c r="YA257" s="4"/>
      <c r="YB257" s="4"/>
      <c r="YC257" s="4"/>
      <c r="YD257" s="4"/>
      <c r="YE257" s="4"/>
      <c r="YF257" s="4"/>
      <c r="YG257" s="4"/>
      <c r="YH257" s="4"/>
      <c r="YI257" s="4"/>
      <c r="YJ257" s="4"/>
      <c r="YK257" s="4"/>
      <c r="YL257" s="4"/>
      <c r="YM257" s="4"/>
      <c r="YN257" s="4"/>
      <c r="YO257" s="4"/>
      <c r="YP257" s="4"/>
      <c r="YQ257" s="4"/>
      <c r="YR257" s="4"/>
      <c r="YS257" s="4"/>
      <c r="YT257" s="4"/>
      <c r="YU257" s="4"/>
      <c r="YV257" s="4"/>
      <c r="YW257" s="4"/>
      <c r="YX257" s="4"/>
      <c r="YY257" s="4"/>
      <c r="YZ257" s="4"/>
      <c r="ZA257" s="4"/>
      <c r="ZB257" s="4"/>
      <c r="ZC257" s="4"/>
      <c r="ZD257" s="4"/>
      <c r="ZE257" s="4"/>
      <c r="ZF257" s="4"/>
      <c r="ZG257" s="4"/>
      <c r="ZH257" s="4"/>
      <c r="ZI257" s="4"/>
      <c r="ZJ257" s="4"/>
      <c r="ZK257" s="4"/>
      <c r="ZL257" s="4"/>
      <c r="ZM257" s="4"/>
    </row>
    <row r="258" spans="1:689" s="5" customFormat="1" ht="27" customHeight="1" x14ac:dyDescent="0.25">
      <c r="A258" s="4"/>
      <c r="B258" s="37"/>
      <c r="C258" s="23"/>
      <c r="D258" s="14"/>
      <c r="E258" s="1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WP258" s="4"/>
      <c r="WQ258" s="4"/>
      <c r="WR258" s="4"/>
      <c r="WS258" s="4"/>
      <c r="WT258" s="4"/>
      <c r="WU258" s="4"/>
      <c r="WV258" s="4"/>
      <c r="WW258" s="4"/>
      <c r="WX258" s="4"/>
      <c r="WY258" s="4"/>
      <c r="WZ258" s="4"/>
      <c r="XA258" s="4"/>
      <c r="XB258" s="4"/>
      <c r="XC258" s="4"/>
      <c r="XD258" s="4"/>
      <c r="XE258" s="4"/>
      <c r="XF258" s="4"/>
      <c r="XG258" s="4"/>
      <c r="XH258" s="4"/>
      <c r="XI258" s="4"/>
      <c r="XJ258" s="4"/>
      <c r="XK258" s="4"/>
      <c r="XL258" s="4"/>
      <c r="XM258" s="4"/>
      <c r="XN258" s="4"/>
      <c r="XO258" s="4"/>
      <c r="XP258" s="4"/>
      <c r="XQ258" s="4"/>
      <c r="XR258" s="4"/>
      <c r="XS258" s="4"/>
      <c r="XT258" s="4"/>
      <c r="XU258" s="4"/>
      <c r="XV258" s="4"/>
      <c r="XW258" s="4"/>
      <c r="XX258" s="4"/>
      <c r="XY258" s="4"/>
      <c r="XZ258" s="4"/>
      <c r="YA258" s="4"/>
      <c r="YB258" s="4"/>
      <c r="YC258" s="4"/>
      <c r="YD258" s="4"/>
      <c r="YE258" s="4"/>
      <c r="YF258" s="4"/>
      <c r="YG258" s="4"/>
      <c r="YH258" s="4"/>
      <c r="YI258" s="4"/>
      <c r="YJ258" s="4"/>
      <c r="YK258" s="4"/>
      <c r="YL258" s="4"/>
      <c r="YM258" s="4"/>
      <c r="YN258" s="4"/>
      <c r="YO258" s="4"/>
      <c r="YP258" s="4"/>
      <c r="YQ258" s="4"/>
      <c r="YR258" s="4"/>
      <c r="YS258" s="4"/>
      <c r="YT258" s="4"/>
      <c r="YU258" s="4"/>
      <c r="YV258" s="4"/>
      <c r="YW258" s="4"/>
      <c r="YX258" s="4"/>
      <c r="YY258" s="4"/>
      <c r="YZ258" s="4"/>
      <c r="ZA258" s="4"/>
      <c r="ZB258" s="4"/>
      <c r="ZC258" s="4"/>
      <c r="ZD258" s="4"/>
      <c r="ZE258" s="4"/>
      <c r="ZF258" s="4"/>
      <c r="ZG258" s="4"/>
      <c r="ZH258" s="4"/>
      <c r="ZI258" s="4"/>
      <c r="ZJ258" s="4"/>
      <c r="ZK258" s="4"/>
      <c r="ZL258" s="4"/>
      <c r="ZM258" s="4"/>
    </row>
    <row r="259" spans="1:689" s="5" customFormat="1" ht="27" customHeight="1" x14ac:dyDescent="0.25">
      <c r="A259" s="4"/>
      <c r="B259" s="37"/>
      <c r="C259" s="23"/>
      <c r="D259" s="14"/>
      <c r="E259" s="1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  <c r="UG259" s="4"/>
      <c r="UH259" s="4"/>
      <c r="UI259" s="4"/>
      <c r="UJ259" s="4"/>
      <c r="UK259" s="4"/>
      <c r="UL259" s="4"/>
      <c r="UM259" s="4"/>
      <c r="UN259" s="4"/>
      <c r="UO259" s="4"/>
      <c r="UP259" s="4"/>
      <c r="UQ259" s="4"/>
      <c r="UR259" s="4"/>
      <c r="US259" s="4"/>
      <c r="UT259" s="4"/>
      <c r="UU259" s="4"/>
      <c r="UV259" s="4"/>
      <c r="UW259" s="4"/>
      <c r="UX259" s="4"/>
      <c r="UY259" s="4"/>
      <c r="UZ259" s="4"/>
      <c r="VA259" s="4"/>
      <c r="VB259" s="4"/>
      <c r="VC259" s="4"/>
      <c r="VD259" s="4"/>
      <c r="VE259" s="4"/>
      <c r="VF259" s="4"/>
      <c r="VG259" s="4"/>
      <c r="VH259" s="4"/>
      <c r="VI259" s="4"/>
      <c r="VJ259" s="4"/>
      <c r="VK259" s="4"/>
      <c r="VL259" s="4"/>
      <c r="VM259" s="4"/>
      <c r="VN259" s="4"/>
      <c r="VO259" s="4"/>
      <c r="VP259" s="4"/>
      <c r="VQ259" s="4"/>
      <c r="VR259" s="4"/>
      <c r="VS259" s="4"/>
      <c r="VT259" s="4"/>
      <c r="VU259" s="4"/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WP259" s="4"/>
      <c r="WQ259" s="4"/>
      <c r="WR259" s="4"/>
      <c r="WS259" s="4"/>
      <c r="WT259" s="4"/>
      <c r="WU259" s="4"/>
      <c r="WV259" s="4"/>
      <c r="WW259" s="4"/>
      <c r="WX259" s="4"/>
      <c r="WY259" s="4"/>
      <c r="WZ259" s="4"/>
      <c r="XA259" s="4"/>
      <c r="XB259" s="4"/>
      <c r="XC259" s="4"/>
      <c r="XD259" s="4"/>
      <c r="XE259" s="4"/>
      <c r="XF259" s="4"/>
      <c r="XG259" s="4"/>
      <c r="XH259" s="4"/>
      <c r="XI259" s="4"/>
      <c r="XJ259" s="4"/>
      <c r="XK259" s="4"/>
      <c r="XL259" s="4"/>
      <c r="XM259" s="4"/>
      <c r="XN259" s="4"/>
      <c r="XO259" s="4"/>
      <c r="XP259" s="4"/>
      <c r="XQ259" s="4"/>
      <c r="XR259" s="4"/>
      <c r="XS259" s="4"/>
      <c r="XT259" s="4"/>
      <c r="XU259" s="4"/>
      <c r="XV259" s="4"/>
      <c r="XW259" s="4"/>
      <c r="XX259" s="4"/>
      <c r="XY259" s="4"/>
      <c r="XZ259" s="4"/>
      <c r="YA259" s="4"/>
      <c r="YB259" s="4"/>
      <c r="YC259" s="4"/>
      <c r="YD259" s="4"/>
      <c r="YE259" s="4"/>
      <c r="YF259" s="4"/>
      <c r="YG259" s="4"/>
      <c r="YH259" s="4"/>
      <c r="YI259" s="4"/>
      <c r="YJ259" s="4"/>
      <c r="YK259" s="4"/>
      <c r="YL259" s="4"/>
      <c r="YM259" s="4"/>
      <c r="YN259" s="4"/>
      <c r="YO259" s="4"/>
      <c r="YP259" s="4"/>
      <c r="YQ259" s="4"/>
      <c r="YR259" s="4"/>
      <c r="YS259" s="4"/>
      <c r="YT259" s="4"/>
      <c r="YU259" s="4"/>
      <c r="YV259" s="4"/>
      <c r="YW259" s="4"/>
      <c r="YX259" s="4"/>
      <c r="YY259" s="4"/>
      <c r="YZ259" s="4"/>
      <c r="ZA259" s="4"/>
      <c r="ZB259" s="4"/>
      <c r="ZC259" s="4"/>
      <c r="ZD259" s="4"/>
      <c r="ZE259" s="4"/>
      <c r="ZF259" s="4"/>
      <c r="ZG259" s="4"/>
      <c r="ZH259" s="4"/>
      <c r="ZI259" s="4"/>
      <c r="ZJ259" s="4"/>
      <c r="ZK259" s="4"/>
      <c r="ZL259" s="4"/>
      <c r="ZM259" s="4"/>
    </row>
    <row r="260" spans="1:689" s="5" customFormat="1" ht="27" customHeight="1" x14ac:dyDescent="0.25">
      <c r="A260" s="4"/>
      <c r="B260" s="37"/>
      <c r="C260" s="23"/>
      <c r="D260" s="14"/>
      <c r="E260" s="1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  <c r="ZM260" s="4"/>
    </row>
    <row r="261" spans="1:689" s="5" customFormat="1" ht="27" customHeight="1" x14ac:dyDescent="0.25">
      <c r="A261" s="4"/>
      <c r="B261" s="37"/>
      <c r="C261" s="23"/>
      <c r="D261" s="14"/>
      <c r="E261" s="1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WP261" s="4"/>
      <c r="WQ261" s="4"/>
      <c r="WR261" s="4"/>
      <c r="WS261" s="4"/>
      <c r="WT261" s="4"/>
      <c r="WU261" s="4"/>
      <c r="WV261" s="4"/>
      <c r="WW261" s="4"/>
      <c r="WX261" s="4"/>
      <c r="WY261" s="4"/>
      <c r="WZ261" s="4"/>
      <c r="XA261" s="4"/>
      <c r="XB261" s="4"/>
      <c r="XC261" s="4"/>
      <c r="XD261" s="4"/>
      <c r="XE261" s="4"/>
      <c r="XF261" s="4"/>
      <c r="XG261" s="4"/>
      <c r="XH261" s="4"/>
      <c r="XI261" s="4"/>
      <c r="XJ261" s="4"/>
      <c r="XK261" s="4"/>
      <c r="XL261" s="4"/>
      <c r="XM261" s="4"/>
      <c r="XN261" s="4"/>
      <c r="XO261" s="4"/>
      <c r="XP261" s="4"/>
      <c r="XQ261" s="4"/>
      <c r="XR261" s="4"/>
      <c r="XS261" s="4"/>
      <c r="XT261" s="4"/>
      <c r="XU261" s="4"/>
      <c r="XV261" s="4"/>
      <c r="XW261" s="4"/>
      <c r="XX261" s="4"/>
      <c r="XY261" s="4"/>
      <c r="XZ261" s="4"/>
      <c r="YA261" s="4"/>
      <c r="YB261" s="4"/>
      <c r="YC261" s="4"/>
      <c r="YD261" s="4"/>
      <c r="YE261" s="4"/>
      <c r="YF261" s="4"/>
      <c r="YG261" s="4"/>
      <c r="YH261" s="4"/>
      <c r="YI261" s="4"/>
      <c r="YJ261" s="4"/>
      <c r="YK261" s="4"/>
      <c r="YL261" s="4"/>
      <c r="YM261" s="4"/>
      <c r="YN261" s="4"/>
      <c r="YO261" s="4"/>
      <c r="YP261" s="4"/>
      <c r="YQ261" s="4"/>
      <c r="YR261" s="4"/>
      <c r="YS261" s="4"/>
      <c r="YT261" s="4"/>
      <c r="YU261" s="4"/>
      <c r="YV261" s="4"/>
      <c r="YW261" s="4"/>
      <c r="YX261" s="4"/>
      <c r="YY261" s="4"/>
      <c r="YZ261" s="4"/>
      <c r="ZA261" s="4"/>
      <c r="ZB261" s="4"/>
      <c r="ZC261" s="4"/>
      <c r="ZD261" s="4"/>
      <c r="ZE261" s="4"/>
      <c r="ZF261" s="4"/>
      <c r="ZG261" s="4"/>
      <c r="ZH261" s="4"/>
      <c r="ZI261" s="4"/>
      <c r="ZJ261" s="4"/>
      <c r="ZK261" s="4"/>
      <c r="ZL261" s="4"/>
      <c r="ZM261" s="4"/>
    </row>
    <row r="262" spans="1:689" s="5" customFormat="1" ht="27" customHeight="1" x14ac:dyDescent="0.25">
      <c r="A262" s="4"/>
      <c r="B262" s="37"/>
      <c r="C262" s="23"/>
      <c r="D262" s="14"/>
      <c r="E262" s="1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</row>
    <row r="263" spans="1:689" s="5" customFormat="1" ht="27" customHeight="1" x14ac:dyDescent="0.25">
      <c r="A263" s="4"/>
      <c r="B263" s="37"/>
      <c r="C263" s="23"/>
      <c r="D263" s="14"/>
      <c r="E263" s="1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WP263" s="4"/>
      <c r="WQ263" s="4"/>
      <c r="WR263" s="4"/>
      <c r="WS263" s="4"/>
      <c r="WT263" s="4"/>
      <c r="WU263" s="4"/>
      <c r="WV263" s="4"/>
      <c r="WW263" s="4"/>
      <c r="WX263" s="4"/>
      <c r="WY263" s="4"/>
      <c r="WZ263" s="4"/>
      <c r="XA263" s="4"/>
      <c r="XB263" s="4"/>
      <c r="XC263" s="4"/>
      <c r="XD263" s="4"/>
      <c r="XE263" s="4"/>
      <c r="XF263" s="4"/>
      <c r="XG263" s="4"/>
      <c r="XH263" s="4"/>
      <c r="XI263" s="4"/>
      <c r="XJ263" s="4"/>
      <c r="XK263" s="4"/>
      <c r="XL263" s="4"/>
      <c r="XM263" s="4"/>
      <c r="XN263" s="4"/>
      <c r="XO263" s="4"/>
      <c r="XP263" s="4"/>
      <c r="XQ263" s="4"/>
      <c r="XR263" s="4"/>
      <c r="XS263" s="4"/>
      <c r="XT263" s="4"/>
      <c r="XU263" s="4"/>
      <c r="XV263" s="4"/>
      <c r="XW263" s="4"/>
      <c r="XX263" s="4"/>
      <c r="XY263" s="4"/>
      <c r="XZ263" s="4"/>
      <c r="YA263" s="4"/>
      <c r="YB263" s="4"/>
      <c r="YC263" s="4"/>
      <c r="YD263" s="4"/>
      <c r="YE263" s="4"/>
      <c r="YF263" s="4"/>
      <c r="YG263" s="4"/>
      <c r="YH263" s="4"/>
      <c r="YI263" s="4"/>
      <c r="YJ263" s="4"/>
      <c r="YK263" s="4"/>
      <c r="YL263" s="4"/>
      <c r="YM263" s="4"/>
      <c r="YN263" s="4"/>
      <c r="YO263" s="4"/>
      <c r="YP263" s="4"/>
      <c r="YQ263" s="4"/>
      <c r="YR263" s="4"/>
      <c r="YS263" s="4"/>
      <c r="YT263" s="4"/>
      <c r="YU263" s="4"/>
      <c r="YV263" s="4"/>
      <c r="YW263" s="4"/>
      <c r="YX263" s="4"/>
      <c r="YY263" s="4"/>
      <c r="YZ263" s="4"/>
      <c r="ZA263" s="4"/>
      <c r="ZB263" s="4"/>
      <c r="ZC263" s="4"/>
      <c r="ZD263" s="4"/>
      <c r="ZE263" s="4"/>
      <c r="ZF263" s="4"/>
      <c r="ZG263" s="4"/>
      <c r="ZH263" s="4"/>
      <c r="ZI263" s="4"/>
      <c r="ZJ263" s="4"/>
      <c r="ZK263" s="4"/>
      <c r="ZL263" s="4"/>
      <c r="ZM263" s="4"/>
    </row>
    <row r="264" spans="1:689" s="5" customFormat="1" ht="27" customHeight="1" x14ac:dyDescent="0.25">
      <c r="A264" s="4"/>
      <c r="B264" s="37"/>
      <c r="C264" s="23"/>
      <c r="D264" s="14"/>
      <c r="E264" s="1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WP264" s="4"/>
      <c r="WQ264" s="4"/>
      <c r="WR264" s="4"/>
      <c r="WS264" s="4"/>
      <c r="WT264" s="4"/>
      <c r="WU264" s="4"/>
      <c r="WV264" s="4"/>
      <c r="WW264" s="4"/>
      <c r="WX264" s="4"/>
      <c r="WY264" s="4"/>
      <c r="WZ264" s="4"/>
      <c r="XA264" s="4"/>
      <c r="XB264" s="4"/>
      <c r="XC264" s="4"/>
      <c r="XD264" s="4"/>
      <c r="XE264" s="4"/>
      <c r="XF264" s="4"/>
      <c r="XG264" s="4"/>
      <c r="XH264" s="4"/>
      <c r="XI264" s="4"/>
      <c r="XJ264" s="4"/>
      <c r="XK264" s="4"/>
      <c r="XL264" s="4"/>
      <c r="XM264" s="4"/>
      <c r="XN264" s="4"/>
      <c r="XO264" s="4"/>
      <c r="XP264" s="4"/>
      <c r="XQ264" s="4"/>
      <c r="XR264" s="4"/>
      <c r="XS264" s="4"/>
      <c r="XT264" s="4"/>
      <c r="XU264" s="4"/>
      <c r="XV264" s="4"/>
      <c r="XW264" s="4"/>
      <c r="XX264" s="4"/>
      <c r="XY264" s="4"/>
      <c r="XZ264" s="4"/>
      <c r="YA264" s="4"/>
      <c r="YB264" s="4"/>
      <c r="YC264" s="4"/>
      <c r="YD264" s="4"/>
      <c r="YE264" s="4"/>
      <c r="YF264" s="4"/>
      <c r="YG264" s="4"/>
      <c r="YH264" s="4"/>
      <c r="YI264" s="4"/>
      <c r="YJ264" s="4"/>
      <c r="YK264" s="4"/>
      <c r="YL264" s="4"/>
      <c r="YM264" s="4"/>
      <c r="YN264" s="4"/>
      <c r="YO264" s="4"/>
      <c r="YP264" s="4"/>
      <c r="YQ264" s="4"/>
      <c r="YR264" s="4"/>
      <c r="YS264" s="4"/>
      <c r="YT264" s="4"/>
      <c r="YU264" s="4"/>
      <c r="YV264" s="4"/>
      <c r="YW264" s="4"/>
      <c r="YX264" s="4"/>
      <c r="YY264" s="4"/>
      <c r="YZ264" s="4"/>
      <c r="ZA264" s="4"/>
      <c r="ZB264" s="4"/>
      <c r="ZC264" s="4"/>
      <c r="ZD264" s="4"/>
      <c r="ZE264" s="4"/>
      <c r="ZF264" s="4"/>
      <c r="ZG264" s="4"/>
      <c r="ZH264" s="4"/>
      <c r="ZI264" s="4"/>
      <c r="ZJ264" s="4"/>
      <c r="ZK264" s="4"/>
      <c r="ZL264" s="4"/>
      <c r="ZM264" s="4"/>
    </row>
    <row r="265" spans="1:689" s="5" customFormat="1" ht="27" customHeight="1" x14ac:dyDescent="0.25">
      <c r="A265" s="4"/>
      <c r="B265" s="37"/>
      <c r="C265" s="23"/>
      <c r="D265" s="14"/>
      <c r="E265" s="1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  <c r="ZM265" s="4"/>
    </row>
    <row r="266" spans="1:689" s="5" customFormat="1" ht="27" customHeight="1" x14ac:dyDescent="0.25">
      <c r="A266" s="4"/>
      <c r="B266" s="37"/>
      <c r="C266" s="23"/>
      <c r="D266" s="14"/>
      <c r="E266" s="1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WP266" s="4"/>
      <c r="WQ266" s="4"/>
      <c r="WR266" s="4"/>
      <c r="WS266" s="4"/>
      <c r="WT266" s="4"/>
      <c r="WU266" s="4"/>
      <c r="WV266" s="4"/>
      <c r="WW266" s="4"/>
      <c r="WX266" s="4"/>
      <c r="WY266" s="4"/>
      <c r="WZ266" s="4"/>
      <c r="XA266" s="4"/>
      <c r="XB266" s="4"/>
      <c r="XC266" s="4"/>
      <c r="XD266" s="4"/>
      <c r="XE266" s="4"/>
      <c r="XF266" s="4"/>
      <c r="XG266" s="4"/>
      <c r="XH266" s="4"/>
      <c r="XI266" s="4"/>
      <c r="XJ266" s="4"/>
      <c r="XK266" s="4"/>
      <c r="XL266" s="4"/>
      <c r="XM266" s="4"/>
      <c r="XN266" s="4"/>
      <c r="XO266" s="4"/>
      <c r="XP266" s="4"/>
      <c r="XQ266" s="4"/>
      <c r="XR266" s="4"/>
      <c r="XS266" s="4"/>
      <c r="XT266" s="4"/>
      <c r="XU266" s="4"/>
      <c r="XV266" s="4"/>
      <c r="XW266" s="4"/>
      <c r="XX266" s="4"/>
      <c r="XY266" s="4"/>
      <c r="XZ266" s="4"/>
      <c r="YA266" s="4"/>
      <c r="YB266" s="4"/>
      <c r="YC266" s="4"/>
      <c r="YD266" s="4"/>
      <c r="YE266" s="4"/>
      <c r="YF266" s="4"/>
      <c r="YG266" s="4"/>
      <c r="YH266" s="4"/>
      <c r="YI266" s="4"/>
      <c r="YJ266" s="4"/>
      <c r="YK266" s="4"/>
      <c r="YL266" s="4"/>
      <c r="YM266" s="4"/>
      <c r="YN266" s="4"/>
      <c r="YO266" s="4"/>
      <c r="YP266" s="4"/>
      <c r="YQ266" s="4"/>
      <c r="YR266" s="4"/>
      <c r="YS266" s="4"/>
      <c r="YT266" s="4"/>
      <c r="YU266" s="4"/>
      <c r="YV266" s="4"/>
      <c r="YW266" s="4"/>
      <c r="YX266" s="4"/>
      <c r="YY266" s="4"/>
      <c r="YZ266" s="4"/>
      <c r="ZA266" s="4"/>
      <c r="ZB266" s="4"/>
      <c r="ZC266" s="4"/>
      <c r="ZD266" s="4"/>
      <c r="ZE266" s="4"/>
      <c r="ZF266" s="4"/>
      <c r="ZG266" s="4"/>
      <c r="ZH266" s="4"/>
      <c r="ZI266" s="4"/>
      <c r="ZJ266" s="4"/>
      <c r="ZK266" s="4"/>
      <c r="ZL266" s="4"/>
      <c r="ZM266" s="4"/>
    </row>
    <row r="267" spans="1:689" s="5" customFormat="1" ht="27" customHeight="1" x14ac:dyDescent="0.25">
      <c r="A267" s="4"/>
      <c r="B267" s="37"/>
      <c r="C267" s="23"/>
      <c r="D267" s="14"/>
      <c r="E267" s="1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</row>
    <row r="268" spans="1:689" s="5" customFormat="1" ht="27" customHeight="1" x14ac:dyDescent="0.25">
      <c r="A268" s="4"/>
      <c r="B268" s="37"/>
      <c r="C268" s="23"/>
      <c r="D268" s="14"/>
      <c r="E268" s="1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</row>
    <row r="269" spans="1:689" s="5" customFormat="1" ht="27" customHeight="1" x14ac:dyDescent="0.25">
      <c r="A269" s="4"/>
      <c r="B269" s="37"/>
      <c r="C269" s="23"/>
      <c r="D269" s="14"/>
      <c r="E269" s="1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  <c r="ZM269" s="4"/>
    </row>
    <row r="270" spans="1:689" s="5" customFormat="1" ht="27" customHeight="1" x14ac:dyDescent="0.25">
      <c r="A270" s="4"/>
      <c r="B270" s="37"/>
      <c r="C270" s="23"/>
      <c r="D270" s="14"/>
      <c r="E270" s="1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4"/>
      <c r="XW270" s="4"/>
      <c r="XX270" s="4"/>
      <c r="XY270" s="4"/>
      <c r="XZ270" s="4"/>
      <c r="YA270" s="4"/>
      <c r="YB270" s="4"/>
      <c r="YC270" s="4"/>
      <c r="YD270" s="4"/>
      <c r="YE270" s="4"/>
      <c r="YF270" s="4"/>
      <c r="YG270" s="4"/>
      <c r="YH270" s="4"/>
      <c r="YI270" s="4"/>
      <c r="YJ270" s="4"/>
      <c r="YK270" s="4"/>
      <c r="YL270" s="4"/>
      <c r="YM270" s="4"/>
      <c r="YN270" s="4"/>
      <c r="YO270" s="4"/>
      <c r="YP270" s="4"/>
      <c r="YQ270" s="4"/>
      <c r="YR270" s="4"/>
      <c r="YS270" s="4"/>
      <c r="YT270" s="4"/>
      <c r="YU270" s="4"/>
      <c r="YV270" s="4"/>
      <c r="YW270" s="4"/>
      <c r="YX270" s="4"/>
      <c r="YY270" s="4"/>
      <c r="YZ270" s="4"/>
      <c r="ZA270" s="4"/>
      <c r="ZB270" s="4"/>
      <c r="ZC270" s="4"/>
      <c r="ZD270" s="4"/>
      <c r="ZE270" s="4"/>
      <c r="ZF270" s="4"/>
      <c r="ZG270" s="4"/>
      <c r="ZH270" s="4"/>
      <c r="ZI270" s="4"/>
      <c r="ZJ270" s="4"/>
      <c r="ZK270" s="4"/>
      <c r="ZL270" s="4"/>
      <c r="ZM270" s="4"/>
    </row>
    <row r="271" spans="1:689" s="5" customFormat="1" ht="27" customHeight="1" x14ac:dyDescent="0.25">
      <c r="A271" s="4"/>
      <c r="B271" s="37"/>
      <c r="C271" s="23"/>
      <c r="D271" s="14"/>
      <c r="E271" s="1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WJ271" s="4"/>
      <c r="WK271" s="4"/>
      <c r="WL271" s="4"/>
      <c r="WM271" s="4"/>
      <c r="WN271" s="4"/>
      <c r="WO271" s="4"/>
      <c r="WP271" s="4"/>
      <c r="WQ271" s="4"/>
      <c r="WR271" s="4"/>
      <c r="WS271" s="4"/>
      <c r="WT271" s="4"/>
      <c r="WU271" s="4"/>
      <c r="WV271" s="4"/>
      <c r="WW271" s="4"/>
      <c r="WX271" s="4"/>
      <c r="WY271" s="4"/>
      <c r="WZ271" s="4"/>
      <c r="XA271" s="4"/>
      <c r="XB271" s="4"/>
      <c r="XC271" s="4"/>
      <c r="XD271" s="4"/>
      <c r="XE271" s="4"/>
      <c r="XF271" s="4"/>
      <c r="XG271" s="4"/>
      <c r="XH271" s="4"/>
      <c r="XI271" s="4"/>
      <c r="XJ271" s="4"/>
      <c r="XK271" s="4"/>
      <c r="XL271" s="4"/>
      <c r="XM271" s="4"/>
      <c r="XN271" s="4"/>
      <c r="XO271" s="4"/>
      <c r="XP271" s="4"/>
      <c r="XQ271" s="4"/>
      <c r="XR271" s="4"/>
      <c r="XS271" s="4"/>
      <c r="XT271" s="4"/>
      <c r="XU271" s="4"/>
      <c r="XV271" s="4"/>
      <c r="XW271" s="4"/>
      <c r="XX271" s="4"/>
      <c r="XY271" s="4"/>
      <c r="XZ271" s="4"/>
      <c r="YA271" s="4"/>
      <c r="YB271" s="4"/>
      <c r="YC271" s="4"/>
      <c r="YD271" s="4"/>
      <c r="YE271" s="4"/>
      <c r="YF271" s="4"/>
      <c r="YG271" s="4"/>
      <c r="YH271" s="4"/>
      <c r="YI271" s="4"/>
      <c r="YJ271" s="4"/>
      <c r="YK271" s="4"/>
      <c r="YL271" s="4"/>
      <c r="YM271" s="4"/>
      <c r="YN271" s="4"/>
      <c r="YO271" s="4"/>
      <c r="YP271" s="4"/>
      <c r="YQ271" s="4"/>
      <c r="YR271" s="4"/>
      <c r="YS271" s="4"/>
      <c r="YT271" s="4"/>
      <c r="YU271" s="4"/>
      <c r="YV271" s="4"/>
      <c r="YW271" s="4"/>
      <c r="YX271" s="4"/>
      <c r="YY271" s="4"/>
      <c r="YZ271" s="4"/>
      <c r="ZA271" s="4"/>
      <c r="ZB271" s="4"/>
      <c r="ZC271" s="4"/>
      <c r="ZD271" s="4"/>
      <c r="ZE271" s="4"/>
      <c r="ZF271" s="4"/>
      <c r="ZG271" s="4"/>
      <c r="ZH271" s="4"/>
      <c r="ZI271" s="4"/>
      <c r="ZJ271" s="4"/>
      <c r="ZK271" s="4"/>
      <c r="ZL271" s="4"/>
      <c r="ZM271" s="4"/>
    </row>
    <row r="272" spans="1:689" s="5" customFormat="1" ht="27" customHeight="1" x14ac:dyDescent="0.25">
      <c r="A272" s="4"/>
      <c r="B272" s="37"/>
      <c r="C272" s="23"/>
      <c r="D272" s="14"/>
      <c r="E272" s="1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WJ272" s="4"/>
      <c r="WK272" s="4"/>
      <c r="WL272" s="4"/>
      <c r="WM272" s="4"/>
      <c r="WN272" s="4"/>
      <c r="WO272" s="4"/>
      <c r="WP272" s="4"/>
      <c r="WQ272" s="4"/>
      <c r="WR272" s="4"/>
      <c r="WS272" s="4"/>
      <c r="WT272" s="4"/>
      <c r="WU272" s="4"/>
      <c r="WV272" s="4"/>
      <c r="WW272" s="4"/>
      <c r="WX272" s="4"/>
      <c r="WY272" s="4"/>
      <c r="WZ272" s="4"/>
      <c r="XA272" s="4"/>
      <c r="XB272" s="4"/>
      <c r="XC272" s="4"/>
      <c r="XD272" s="4"/>
      <c r="XE272" s="4"/>
      <c r="XF272" s="4"/>
      <c r="XG272" s="4"/>
      <c r="XH272" s="4"/>
      <c r="XI272" s="4"/>
      <c r="XJ272" s="4"/>
      <c r="XK272" s="4"/>
      <c r="XL272" s="4"/>
      <c r="XM272" s="4"/>
      <c r="XN272" s="4"/>
      <c r="XO272" s="4"/>
      <c r="XP272" s="4"/>
      <c r="XQ272" s="4"/>
      <c r="XR272" s="4"/>
      <c r="XS272" s="4"/>
      <c r="XT272" s="4"/>
      <c r="XU272" s="4"/>
      <c r="XV272" s="4"/>
      <c r="XW272" s="4"/>
      <c r="XX272" s="4"/>
      <c r="XY272" s="4"/>
      <c r="XZ272" s="4"/>
      <c r="YA272" s="4"/>
      <c r="YB272" s="4"/>
      <c r="YC272" s="4"/>
      <c r="YD272" s="4"/>
      <c r="YE272" s="4"/>
      <c r="YF272" s="4"/>
      <c r="YG272" s="4"/>
      <c r="YH272" s="4"/>
      <c r="YI272" s="4"/>
      <c r="YJ272" s="4"/>
      <c r="YK272" s="4"/>
      <c r="YL272" s="4"/>
      <c r="YM272" s="4"/>
      <c r="YN272" s="4"/>
      <c r="YO272" s="4"/>
      <c r="YP272" s="4"/>
      <c r="YQ272" s="4"/>
      <c r="YR272" s="4"/>
      <c r="YS272" s="4"/>
      <c r="YT272" s="4"/>
      <c r="YU272" s="4"/>
      <c r="YV272" s="4"/>
      <c r="YW272" s="4"/>
      <c r="YX272" s="4"/>
      <c r="YY272" s="4"/>
      <c r="YZ272" s="4"/>
      <c r="ZA272" s="4"/>
      <c r="ZB272" s="4"/>
      <c r="ZC272" s="4"/>
      <c r="ZD272" s="4"/>
      <c r="ZE272" s="4"/>
      <c r="ZF272" s="4"/>
      <c r="ZG272" s="4"/>
      <c r="ZH272" s="4"/>
      <c r="ZI272" s="4"/>
      <c r="ZJ272" s="4"/>
      <c r="ZK272" s="4"/>
      <c r="ZL272" s="4"/>
      <c r="ZM272" s="4"/>
    </row>
    <row r="273" spans="1:689" s="5" customFormat="1" ht="27" customHeight="1" x14ac:dyDescent="0.25">
      <c r="A273" s="4"/>
      <c r="B273" s="37"/>
      <c r="C273" s="23"/>
      <c r="D273" s="14"/>
      <c r="E273" s="1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WJ273" s="4"/>
      <c r="WK273" s="4"/>
      <c r="WL273" s="4"/>
      <c r="WM273" s="4"/>
      <c r="WN273" s="4"/>
      <c r="WO273" s="4"/>
      <c r="WP273" s="4"/>
      <c r="WQ273" s="4"/>
      <c r="WR273" s="4"/>
      <c r="WS273" s="4"/>
      <c r="WT273" s="4"/>
      <c r="WU273" s="4"/>
      <c r="WV273" s="4"/>
      <c r="WW273" s="4"/>
      <c r="WX273" s="4"/>
      <c r="WY273" s="4"/>
      <c r="WZ273" s="4"/>
      <c r="XA273" s="4"/>
      <c r="XB273" s="4"/>
      <c r="XC273" s="4"/>
      <c r="XD273" s="4"/>
      <c r="XE273" s="4"/>
      <c r="XF273" s="4"/>
      <c r="XG273" s="4"/>
      <c r="XH273" s="4"/>
      <c r="XI273" s="4"/>
      <c r="XJ273" s="4"/>
      <c r="XK273" s="4"/>
      <c r="XL273" s="4"/>
      <c r="XM273" s="4"/>
      <c r="XN273" s="4"/>
      <c r="XO273" s="4"/>
      <c r="XP273" s="4"/>
      <c r="XQ273" s="4"/>
      <c r="XR273" s="4"/>
      <c r="XS273" s="4"/>
      <c r="XT273" s="4"/>
      <c r="XU273" s="4"/>
      <c r="XV273" s="4"/>
      <c r="XW273" s="4"/>
      <c r="XX273" s="4"/>
      <c r="XY273" s="4"/>
      <c r="XZ273" s="4"/>
      <c r="YA273" s="4"/>
      <c r="YB273" s="4"/>
      <c r="YC273" s="4"/>
      <c r="YD273" s="4"/>
      <c r="YE273" s="4"/>
      <c r="YF273" s="4"/>
      <c r="YG273" s="4"/>
      <c r="YH273" s="4"/>
      <c r="YI273" s="4"/>
      <c r="YJ273" s="4"/>
      <c r="YK273" s="4"/>
      <c r="YL273" s="4"/>
      <c r="YM273" s="4"/>
      <c r="YN273" s="4"/>
      <c r="YO273" s="4"/>
      <c r="YP273" s="4"/>
      <c r="YQ273" s="4"/>
      <c r="YR273" s="4"/>
      <c r="YS273" s="4"/>
      <c r="YT273" s="4"/>
      <c r="YU273" s="4"/>
      <c r="YV273" s="4"/>
      <c r="YW273" s="4"/>
      <c r="YX273" s="4"/>
      <c r="YY273" s="4"/>
      <c r="YZ273" s="4"/>
      <c r="ZA273" s="4"/>
      <c r="ZB273" s="4"/>
      <c r="ZC273" s="4"/>
      <c r="ZD273" s="4"/>
      <c r="ZE273" s="4"/>
      <c r="ZF273" s="4"/>
      <c r="ZG273" s="4"/>
      <c r="ZH273" s="4"/>
      <c r="ZI273" s="4"/>
      <c r="ZJ273" s="4"/>
      <c r="ZK273" s="4"/>
      <c r="ZL273" s="4"/>
      <c r="ZM273" s="4"/>
    </row>
    <row r="274" spans="1:689" s="5" customFormat="1" ht="27" customHeight="1" x14ac:dyDescent="0.25">
      <c r="A274" s="4"/>
      <c r="B274" s="37"/>
      <c r="C274" s="23"/>
      <c r="D274" s="14"/>
      <c r="E274" s="1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WJ274" s="4"/>
      <c r="WK274" s="4"/>
      <c r="WL274" s="4"/>
      <c r="WM274" s="4"/>
      <c r="WN274" s="4"/>
      <c r="WO274" s="4"/>
      <c r="WP274" s="4"/>
      <c r="WQ274" s="4"/>
      <c r="WR274" s="4"/>
      <c r="WS274" s="4"/>
      <c r="WT274" s="4"/>
      <c r="WU274" s="4"/>
      <c r="WV274" s="4"/>
      <c r="WW274" s="4"/>
      <c r="WX274" s="4"/>
      <c r="WY274" s="4"/>
      <c r="WZ274" s="4"/>
      <c r="XA274" s="4"/>
      <c r="XB274" s="4"/>
      <c r="XC274" s="4"/>
      <c r="XD274" s="4"/>
      <c r="XE274" s="4"/>
      <c r="XF274" s="4"/>
      <c r="XG274" s="4"/>
      <c r="XH274" s="4"/>
      <c r="XI274" s="4"/>
      <c r="XJ274" s="4"/>
      <c r="XK274" s="4"/>
      <c r="XL274" s="4"/>
      <c r="XM274" s="4"/>
      <c r="XN274" s="4"/>
      <c r="XO274" s="4"/>
      <c r="XP274" s="4"/>
      <c r="XQ274" s="4"/>
      <c r="XR274" s="4"/>
      <c r="XS274" s="4"/>
      <c r="XT274" s="4"/>
      <c r="XU274" s="4"/>
      <c r="XV274" s="4"/>
      <c r="XW274" s="4"/>
      <c r="XX274" s="4"/>
      <c r="XY274" s="4"/>
      <c r="XZ274" s="4"/>
      <c r="YA274" s="4"/>
      <c r="YB274" s="4"/>
      <c r="YC274" s="4"/>
      <c r="YD274" s="4"/>
      <c r="YE274" s="4"/>
      <c r="YF274" s="4"/>
      <c r="YG274" s="4"/>
      <c r="YH274" s="4"/>
      <c r="YI274" s="4"/>
      <c r="YJ274" s="4"/>
      <c r="YK274" s="4"/>
      <c r="YL274" s="4"/>
      <c r="YM274" s="4"/>
      <c r="YN274" s="4"/>
      <c r="YO274" s="4"/>
      <c r="YP274" s="4"/>
      <c r="YQ274" s="4"/>
      <c r="YR274" s="4"/>
      <c r="YS274" s="4"/>
      <c r="YT274" s="4"/>
      <c r="YU274" s="4"/>
      <c r="YV274" s="4"/>
      <c r="YW274" s="4"/>
      <c r="YX274" s="4"/>
      <c r="YY274" s="4"/>
      <c r="YZ274" s="4"/>
      <c r="ZA274" s="4"/>
      <c r="ZB274" s="4"/>
      <c r="ZC274" s="4"/>
      <c r="ZD274" s="4"/>
      <c r="ZE274" s="4"/>
      <c r="ZF274" s="4"/>
      <c r="ZG274" s="4"/>
      <c r="ZH274" s="4"/>
      <c r="ZI274" s="4"/>
      <c r="ZJ274" s="4"/>
      <c r="ZK274" s="4"/>
      <c r="ZL274" s="4"/>
      <c r="ZM274" s="4"/>
    </row>
    <row r="275" spans="1:689" s="5" customFormat="1" ht="27" customHeight="1" x14ac:dyDescent="0.25">
      <c r="A275" s="4"/>
      <c r="B275" s="37"/>
      <c r="C275" s="23"/>
      <c r="D275" s="14"/>
      <c r="E275" s="1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WJ275" s="4"/>
      <c r="WK275" s="4"/>
      <c r="WL275" s="4"/>
      <c r="WM275" s="4"/>
      <c r="WN275" s="4"/>
      <c r="WO275" s="4"/>
      <c r="WP275" s="4"/>
      <c r="WQ275" s="4"/>
      <c r="WR275" s="4"/>
      <c r="WS275" s="4"/>
      <c r="WT275" s="4"/>
      <c r="WU275" s="4"/>
      <c r="WV275" s="4"/>
      <c r="WW275" s="4"/>
      <c r="WX275" s="4"/>
      <c r="WY275" s="4"/>
      <c r="WZ275" s="4"/>
      <c r="XA275" s="4"/>
      <c r="XB275" s="4"/>
      <c r="XC275" s="4"/>
      <c r="XD275" s="4"/>
      <c r="XE275" s="4"/>
      <c r="XF275" s="4"/>
      <c r="XG275" s="4"/>
      <c r="XH275" s="4"/>
      <c r="XI275" s="4"/>
      <c r="XJ275" s="4"/>
      <c r="XK275" s="4"/>
      <c r="XL275" s="4"/>
      <c r="XM275" s="4"/>
      <c r="XN275" s="4"/>
      <c r="XO275" s="4"/>
      <c r="XP275" s="4"/>
      <c r="XQ275" s="4"/>
      <c r="XR275" s="4"/>
      <c r="XS275" s="4"/>
      <c r="XT275" s="4"/>
      <c r="XU275" s="4"/>
      <c r="XV275" s="4"/>
      <c r="XW275" s="4"/>
      <c r="XX275" s="4"/>
      <c r="XY275" s="4"/>
      <c r="XZ275" s="4"/>
      <c r="YA275" s="4"/>
      <c r="YB275" s="4"/>
      <c r="YC275" s="4"/>
      <c r="YD275" s="4"/>
      <c r="YE275" s="4"/>
      <c r="YF275" s="4"/>
      <c r="YG275" s="4"/>
      <c r="YH275" s="4"/>
      <c r="YI275" s="4"/>
      <c r="YJ275" s="4"/>
      <c r="YK275" s="4"/>
      <c r="YL275" s="4"/>
      <c r="YM275" s="4"/>
      <c r="YN275" s="4"/>
      <c r="YO275" s="4"/>
      <c r="YP275" s="4"/>
      <c r="YQ275" s="4"/>
      <c r="YR275" s="4"/>
      <c r="YS275" s="4"/>
      <c r="YT275" s="4"/>
      <c r="YU275" s="4"/>
      <c r="YV275" s="4"/>
      <c r="YW275" s="4"/>
      <c r="YX275" s="4"/>
      <c r="YY275" s="4"/>
      <c r="YZ275" s="4"/>
      <c r="ZA275" s="4"/>
      <c r="ZB275" s="4"/>
      <c r="ZC275" s="4"/>
      <c r="ZD275" s="4"/>
      <c r="ZE275" s="4"/>
      <c r="ZF275" s="4"/>
      <c r="ZG275" s="4"/>
      <c r="ZH275" s="4"/>
      <c r="ZI275" s="4"/>
      <c r="ZJ275" s="4"/>
      <c r="ZK275" s="4"/>
      <c r="ZL275" s="4"/>
      <c r="ZM275" s="4"/>
    </row>
    <row r="276" spans="1:689" s="5" customFormat="1" ht="27" customHeight="1" x14ac:dyDescent="0.25">
      <c r="A276" s="4"/>
      <c r="B276" s="37"/>
      <c r="C276" s="23"/>
      <c r="D276" s="14"/>
      <c r="E276" s="1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WJ276" s="4"/>
      <c r="WK276" s="4"/>
      <c r="WL276" s="4"/>
      <c r="WM276" s="4"/>
      <c r="WN276" s="4"/>
      <c r="WO276" s="4"/>
      <c r="WP276" s="4"/>
      <c r="WQ276" s="4"/>
      <c r="WR276" s="4"/>
      <c r="WS276" s="4"/>
      <c r="WT276" s="4"/>
      <c r="WU276" s="4"/>
      <c r="WV276" s="4"/>
      <c r="WW276" s="4"/>
      <c r="WX276" s="4"/>
      <c r="WY276" s="4"/>
      <c r="WZ276" s="4"/>
      <c r="XA276" s="4"/>
      <c r="XB276" s="4"/>
      <c r="XC276" s="4"/>
      <c r="XD276" s="4"/>
      <c r="XE276" s="4"/>
      <c r="XF276" s="4"/>
      <c r="XG276" s="4"/>
      <c r="XH276" s="4"/>
      <c r="XI276" s="4"/>
      <c r="XJ276" s="4"/>
      <c r="XK276" s="4"/>
      <c r="XL276" s="4"/>
      <c r="XM276" s="4"/>
      <c r="XN276" s="4"/>
      <c r="XO276" s="4"/>
      <c r="XP276" s="4"/>
      <c r="XQ276" s="4"/>
      <c r="XR276" s="4"/>
      <c r="XS276" s="4"/>
      <c r="XT276" s="4"/>
      <c r="XU276" s="4"/>
      <c r="XV276" s="4"/>
      <c r="XW276" s="4"/>
      <c r="XX276" s="4"/>
      <c r="XY276" s="4"/>
      <c r="XZ276" s="4"/>
      <c r="YA276" s="4"/>
      <c r="YB276" s="4"/>
      <c r="YC276" s="4"/>
      <c r="YD276" s="4"/>
      <c r="YE276" s="4"/>
      <c r="YF276" s="4"/>
      <c r="YG276" s="4"/>
      <c r="YH276" s="4"/>
      <c r="YI276" s="4"/>
      <c r="YJ276" s="4"/>
      <c r="YK276" s="4"/>
      <c r="YL276" s="4"/>
      <c r="YM276" s="4"/>
      <c r="YN276" s="4"/>
      <c r="YO276" s="4"/>
      <c r="YP276" s="4"/>
      <c r="YQ276" s="4"/>
      <c r="YR276" s="4"/>
      <c r="YS276" s="4"/>
      <c r="YT276" s="4"/>
      <c r="YU276" s="4"/>
      <c r="YV276" s="4"/>
      <c r="YW276" s="4"/>
      <c r="YX276" s="4"/>
      <c r="YY276" s="4"/>
      <c r="YZ276" s="4"/>
      <c r="ZA276" s="4"/>
      <c r="ZB276" s="4"/>
      <c r="ZC276" s="4"/>
      <c r="ZD276" s="4"/>
      <c r="ZE276" s="4"/>
      <c r="ZF276" s="4"/>
      <c r="ZG276" s="4"/>
      <c r="ZH276" s="4"/>
      <c r="ZI276" s="4"/>
      <c r="ZJ276" s="4"/>
      <c r="ZK276" s="4"/>
      <c r="ZL276" s="4"/>
      <c r="ZM276" s="4"/>
    </row>
    <row r="277" spans="1:689" s="5" customFormat="1" ht="27" customHeight="1" x14ac:dyDescent="0.25">
      <c r="A277" s="4"/>
      <c r="B277" s="37"/>
      <c r="C277" s="23"/>
      <c r="D277" s="14"/>
      <c r="E277" s="1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  <c r="ZM277" s="4"/>
    </row>
    <row r="278" spans="1:689" s="5" customFormat="1" ht="27" customHeight="1" x14ac:dyDescent="0.25">
      <c r="A278" s="4"/>
      <c r="B278" s="37"/>
      <c r="C278" s="23"/>
      <c r="D278" s="14"/>
      <c r="E278" s="1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WJ278" s="4"/>
      <c r="WK278" s="4"/>
      <c r="WL278" s="4"/>
      <c r="WM278" s="4"/>
      <c r="WN278" s="4"/>
      <c r="WO278" s="4"/>
      <c r="WP278" s="4"/>
      <c r="WQ278" s="4"/>
      <c r="WR278" s="4"/>
      <c r="WS278" s="4"/>
      <c r="WT278" s="4"/>
      <c r="WU278" s="4"/>
      <c r="WV278" s="4"/>
      <c r="WW278" s="4"/>
      <c r="WX278" s="4"/>
      <c r="WY278" s="4"/>
      <c r="WZ278" s="4"/>
      <c r="XA278" s="4"/>
      <c r="XB278" s="4"/>
      <c r="XC278" s="4"/>
      <c r="XD278" s="4"/>
      <c r="XE278" s="4"/>
      <c r="XF278" s="4"/>
      <c r="XG278" s="4"/>
      <c r="XH278" s="4"/>
      <c r="XI278" s="4"/>
      <c r="XJ278" s="4"/>
      <c r="XK278" s="4"/>
      <c r="XL278" s="4"/>
      <c r="XM278" s="4"/>
      <c r="XN278" s="4"/>
      <c r="XO278" s="4"/>
      <c r="XP278" s="4"/>
      <c r="XQ278" s="4"/>
      <c r="XR278" s="4"/>
      <c r="XS278" s="4"/>
      <c r="XT278" s="4"/>
      <c r="XU278" s="4"/>
      <c r="XV278" s="4"/>
      <c r="XW278" s="4"/>
      <c r="XX278" s="4"/>
      <c r="XY278" s="4"/>
      <c r="XZ278" s="4"/>
      <c r="YA278" s="4"/>
      <c r="YB278" s="4"/>
      <c r="YC278" s="4"/>
      <c r="YD278" s="4"/>
      <c r="YE278" s="4"/>
      <c r="YF278" s="4"/>
      <c r="YG278" s="4"/>
      <c r="YH278" s="4"/>
      <c r="YI278" s="4"/>
      <c r="YJ278" s="4"/>
      <c r="YK278" s="4"/>
      <c r="YL278" s="4"/>
      <c r="YM278" s="4"/>
      <c r="YN278" s="4"/>
      <c r="YO278" s="4"/>
      <c r="YP278" s="4"/>
      <c r="YQ278" s="4"/>
      <c r="YR278" s="4"/>
      <c r="YS278" s="4"/>
      <c r="YT278" s="4"/>
      <c r="YU278" s="4"/>
      <c r="YV278" s="4"/>
      <c r="YW278" s="4"/>
      <c r="YX278" s="4"/>
      <c r="YY278" s="4"/>
      <c r="YZ278" s="4"/>
      <c r="ZA278" s="4"/>
      <c r="ZB278" s="4"/>
      <c r="ZC278" s="4"/>
      <c r="ZD278" s="4"/>
      <c r="ZE278" s="4"/>
      <c r="ZF278" s="4"/>
      <c r="ZG278" s="4"/>
      <c r="ZH278" s="4"/>
      <c r="ZI278" s="4"/>
      <c r="ZJ278" s="4"/>
      <c r="ZK278" s="4"/>
      <c r="ZL278" s="4"/>
      <c r="ZM278" s="4"/>
    </row>
    <row r="279" spans="1:689" s="5" customFormat="1" ht="27" customHeight="1" x14ac:dyDescent="0.25">
      <c r="A279" s="4"/>
      <c r="B279" s="37"/>
      <c r="C279" s="23"/>
      <c r="D279" s="14"/>
      <c r="E279" s="1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  <c r="ZM279" s="4"/>
    </row>
    <row r="280" spans="1:689" s="5" customFormat="1" ht="27" customHeight="1" x14ac:dyDescent="0.25">
      <c r="A280" s="4"/>
      <c r="B280" s="37"/>
      <c r="C280" s="23"/>
      <c r="D280" s="14"/>
      <c r="E280" s="1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  <c r="UG280" s="4"/>
      <c r="UH280" s="4"/>
      <c r="UI280" s="4"/>
      <c r="UJ280" s="4"/>
      <c r="UK280" s="4"/>
      <c r="UL280" s="4"/>
      <c r="UM280" s="4"/>
      <c r="UN280" s="4"/>
      <c r="UO280" s="4"/>
      <c r="UP280" s="4"/>
      <c r="UQ280" s="4"/>
      <c r="UR280" s="4"/>
      <c r="US280" s="4"/>
      <c r="UT280" s="4"/>
      <c r="UU280" s="4"/>
      <c r="UV280" s="4"/>
      <c r="UW280" s="4"/>
      <c r="UX280" s="4"/>
      <c r="UY280" s="4"/>
      <c r="UZ280" s="4"/>
      <c r="VA280" s="4"/>
      <c r="VB280" s="4"/>
      <c r="VC280" s="4"/>
      <c r="VD280" s="4"/>
      <c r="VE280" s="4"/>
      <c r="VF280" s="4"/>
      <c r="VG280" s="4"/>
      <c r="VH280" s="4"/>
      <c r="VI280" s="4"/>
      <c r="VJ280" s="4"/>
      <c r="VK280" s="4"/>
      <c r="VL280" s="4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WJ280" s="4"/>
      <c r="WK280" s="4"/>
      <c r="WL280" s="4"/>
      <c r="WM280" s="4"/>
      <c r="WN280" s="4"/>
      <c r="WO280" s="4"/>
      <c r="WP280" s="4"/>
      <c r="WQ280" s="4"/>
      <c r="WR280" s="4"/>
      <c r="WS280" s="4"/>
      <c r="WT280" s="4"/>
      <c r="WU280" s="4"/>
      <c r="WV280" s="4"/>
      <c r="WW280" s="4"/>
      <c r="WX280" s="4"/>
      <c r="WY280" s="4"/>
      <c r="WZ280" s="4"/>
      <c r="XA280" s="4"/>
      <c r="XB280" s="4"/>
      <c r="XC280" s="4"/>
      <c r="XD280" s="4"/>
      <c r="XE280" s="4"/>
      <c r="XF280" s="4"/>
      <c r="XG280" s="4"/>
      <c r="XH280" s="4"/>
      <c r="XI280" s="4"/>
      <c r="XJ280" s="4"/>
      <c r="XK280" s="4"/>
      <c r="XL280" s="4"/>
      <c r="XM280" s="4"/>
      <c r="XN280" s="4"/>
      <c r="XO280" s="4"/>
      <c r="XP280" s="4"/>
      <c r="XQ280" s="4"/>
      <c r="XR280" s="4"/>
      <c r="XS280" s="4"/>
      <c r="XT280" s="4"/>
      <c r="XU280" s="4"/>
      <c r="XV280" s="4"/>
      <c r="XW280" s="4"/>
      <c r="XX280" s="4"/>
      <c r="XY280" s="4"/>
      <c r="XZ280" s="4"/>
      <c r="YA280" s="4"/>
      <c r="YB280" s="4"/>
      <c r="YC280" s="4"/>
      <c r="YD280" s="4"/>
      <c r="YE280" s="4"/>
      <c r="YF280" s="4"/>
      <c r="YG280" s="4"/>
      <c r="YH280" s="4"/>
      <c r="YI280" s="4"/>
      <c r="YJ280" s="4"/>
      <c r="YK280" s="4"/>
      <c r="YL280" s="4"/>
      <c r="YM280" s="4"/>
      <c r="YN280" s="4"/>
      <c r="YO280" s="4"/>
      <c r="YP280" s="4"/>
      <c r="YQ280" s="4"/>
      <c r="YR280" s="4"/>
      <c r="YS280" s="4"/>
      <c r="YT280" s="4"/>
      <c r="YU280" s="4"/>
      <c r="YV280" s="4"/>
      <c r="YW280" s="4"/>
      <c r="YX280" s="4"/>
      <c r="YY280" s="4"/>
      <c r="YZ280" s="4"/>
      <c r="ZA280" s="4"/>
      <c r="ZB280" s="4"/>
      <c r="ZC280" s="4"/>
      <c r="ZD280" s="4"/>
      <c r="ZE280" s="4"/>
      <c r="ZF280" s="4"/>
      <c r="ZG280" s="4"/>
      <c r="ZH280" s="4"/>
      <c r="ZI280" s="4"/>
      <c r="ZJ280" s="4"/>
      <c r="ZK280" s="4"/>
      <c r="ZL280" s="4"/>
      <c r="ZM280" s="4"/>
    </row>
    <row r="281" spans="1:689" s="5" customFormat="1" ht="27" customHeight="1" x14ac:dyDescent="0.25">
      <c r="A281" s="4"/>
      <c r="B281" s="37"/>
      <c r="C281" s="23"/>
      <c r="D281" s="14"/>
      <c r="E281" s="1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  <c r="UG281" s="4"/>
      <c r="UH281" s="4"/>
      <c r="UI281" s="4"/>
      <c r="UJ281" s="4"/>
      <c r="UK281" s="4"/>
      <c r="UL281" s="4"/>
      <c r="UM281" s="4"/>
      <c r="UN281" s="4"/>
      <c r="UO281" s="4"/>
      <c r="UP281" s="4"/>
      <c r="UQ281" s="4"/>
      <c r="UR281" s="4"/>
      <c r="US281" s="4"/>
      <c r="UT281" s="4"/>
      <c r="UU281" s="4"/>
      <c r="UV281" s="4"/>
      <c r="UW281" s="4"/>
      <c r="UX281" s="4"/>
      <c r="UY281" s="4"/>
      <c r="UZ281" s="4"/>
      <c r="VA281" s="4"/>
      <c r="VB281" s="4"/>
      <c r="VC281" s="4"/>
      <c r="VD281" s="4"/>
      <c r="VE281" s="4"/>
      <c r="VF281" s="4"/>
      <c r="VG281" s="4"/>
      <c r="VH281" s="4"/>
      <c r="VI281" s="4"/>
      <c r="VJ281" s="4"/>
      <c r="VK281" s="4"/>
      <c r="VL281" s="4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WJ281" s="4"/>
      <c r="WK281" s="4"/>
      <c r="WL281" s="4"/>
      <c r="WM281" s="4"/>
      <c r="WN281" s="4"/>
      <c r="WO281" s="4"/>
      <c r="WP281" s="4"/>
      <c r="WQ281" s="4"/>
      <c r="WR281" s="4"/>
      <c r="WS281" s="4"/>
      <c r="WT281" s="4"/>
      <c r="WU281" s="4"/>
      <c r="WV281" s="4"/>
      <c r="WW281" s="4"/>
      <c r="WX281" s="4"/>
      <c r="WY281" s="4"/>
      <c r="WZ281" s="4"/>
      <c r="XA281" s="4"/>
      <c r="XB281" s="4"/>
      <c r="XC281" s="4"/>
      <c r="XD281" s="4"/>
      <c r="XE281" s="4"/>
      <c r="XF281" s="4"/>
      <c r="XG281" s="4"/>
      <c r="XH281" s="4"/>
      <c r="XI281" s="4"/>
      <c r="XJ281" s="4"/>
      <c r="XK281" s="4"/>
      <c r="XL281" s="4"/>
      <c r="XM281" s="4"/>
      <c r="XN281" s="4"/>
      <c r="XO281" s="4"/>
      <c r="XP281" s="4"/>
      <c r="XQ281" s="4"/>
      <c r="XR281" s="4"/>
      <c r="XS281" s="4"/>
      <c r="XT281" s="4"/>
      <c r="XU281" s="4"/>
      <c r="XV281" s="4"/>
      <c r="XW281" s="4"/>
      <c r="XX281" s="4"/>
      <c r="XY281" s="4"/>
      <c r="XZ281" s="4"/>
      <c r="YA281" s="4"/>
      <c r="YB281" s="4"/>
      <c r="YC281" s="4"/>
      <c r="YD281" s="4"/>
      <c r="YE281" s="4"/>
      <c r="YF281" s="4"/>
      <c r="YG281" s="4"/>
      <c r="YH281" s="4"/>
      <c r="YI281" s="4"/>
      <c r="YJ281" s="4"/>
      <c r="YK281" s="4"/>
      <c r="YL281" s="4"/>
      <c r="YM281" s="4"/>
      <c r="YN281" s="4"/>
      <c r="YO281" s="4"/>
      <c r="YP281" s="4"/>
      <c r="YQ281" s="4"/>
      <c r="YR281" s="4"/>
      <c r="YS281" s="4"/>
      <c r="YT281" s="4"/>
      <c r="YU281" s="4"/>
      <c r="YV281" s="4"/>
      <c r="YW281" s="4"/>
      <c r="YX281" s="4"/>
      <c r="YY281" s="4"/>
      <c r="YZ281" s="4"/>
      <c r="ZA281" s="4"/>
      <c r="ZB281" s="4"/>
      <c r="ZC281" s="4"/>
      <c r="ZD281" s="4"/>
      <c r="ZE281" s="4"/>
      <c r="ZF281" s="4"/>
      <c r="ZG281" s="4"/>
      <c r="ZH281" s="4"/>
      <c r="ZI281" s="4"/>
      <c r="ZJ281" s="4"/>
      <c r="ZK281" s="4"/>
      <c r="ZL281" s="4"/>
      <c r="ZM281" s="4"/>
    </row>
    <row r="282" spans="1:689" s="5" customFormat="1" ht="27" customHeight="1" x14ac:dyDescent="0.25">
      <c r="A282" s="4"/>
      <c r="B282" s="37"/>
      <c r="C282" s="23"/>
      <c r="D282" s="14"/>
      <c r="E282" s="1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4"/>
      <c r="VW282" s="4"/>
      <c r="VX282" s="4"/>
      <c r="VY282" s="4"/>
      <c r="VZ282" s="4"/>
      <c r="WA282" s="4"/>
      <c r="WB282" s="4"/>
      <c r="WC282" s="4"/>
      <c r="WD282" s="4"/>
      <c r="WE282" s="4"/>
      <c r="WF282" s="4"/>
      <c r="WG282" s="4"/>
      <c r="WH282" s="4"/>
      <c r="WI282" s="4"/>
      <c r="WJ282" s="4"/>
      <c r="WK282" s="4"/>
      <c r="WL282" s="4"/>
      <c r="WM282" s="4"/>
      <c r="WN282" s="4"/>
      <c r="WO282" s="4"/>
      <c r="WP282" s="4"/>
      <c r="WQ282" s="4"/>
      <c r="WR282" s="4"/>
      <c r="WS282" s="4"/>
      <c r="WT282" s="4"/>
      <c r="WU282" s="4"/>
      <c r="WV282" s="4"/>
      <c r="WW282" s="4"/>
      <c r="WX282" s="4"/>
      <c r="WY282" s="4"/>
      <c r="WZ282" s="4"/>
      <c r="XA282" s="4"/>
      <c r="XB282" s="4"/>
      <c r="XC282" s="4"/>
      <c r="XD282" s="4"/>
      <c r="XE282" s="4"/>
      <c r="XF282" s="4"/>
      <c r="XG282" s="4"/>
      <c r="XH282" s="4"/>
      <c r="XI282" s="4"/>
      <c r="XJ282" s="4"/>
      <c r="XK282" s="4"/>
      <c r="XL282" s="4"/>
      <c r="XM282" s="4"/>
      <c r="XN282" s="4"/>
      <c r="XO282" s="4"/>
      <c r="XP282" s="4"/>
      <c r="XQ282" s="4"/>
      <c r="XR282" s="4"/>
      <c r="XS282" s="4"/>
      <c r="XT282" s="4"/>
      <c r="XU282" s="4"/>
      <c r="XV282" s="4"/>
      <c r="XW282" s="4"/>
      <c r="XX282" s="4"/>
      <c r="XY282" s="4"/>
      <c r="XZ282" s="4"/>
      <c r="YA282" s="4"/>
      <c r="YB282" s="4"/>
      <c r="YC282" s="4"/>
      <c r="YD282" s="4"/>
      <c r="YE282" s="4"/>
      <c r="YF282" s="4"/>
      <c r="YG282" s="4"/>
      <c r="YH282" s="4"/>
      <c r="YI282" s="4"/>
      <c r="YJ282" s="4"/>
      <c r="YK282" s="4"/>
      <c r="YL282" s="4"/>
      <c r="YM282" s="4"/>
      <c r="YN282" s="4"/>
      <c r="YO282" s="4"/>
      <c r="YP282" s="4"/>
      <c r="YQ282" s="4"/>
      <c r="YR282" s="4"/>
      <c r="YS282" s="4"/>
      <c r="YT282" s="4"/>
      <c r="YU282" s="4"/>
      <c r="YV282" s="4"/>
      <c r="YW282" s="4"/>
      <c r="YX282" s="4"/>
      <c r="YY282" s="4"/>
      <c r="YZ282" s="4"/>
      <c r="ZA282" s="4"/>
      <c r="ZB282" s="4"/>
      <c r="ZC282" s="4"/>
      <c r="ZD282" s="4"/>
      <c r="ZE282" s="4"/>
      <c r="ZF282" s="4"/>
      <c r="ZG282" s="4"/>
      <c r="ZH282" s="4"/>
      <c r="ZI282" s="4"/>
      <c r="ZJ282" s="4"/>
      <c r="ZK282" s="4"/>
      <c r="ZL282" s="4"/>
      <c r="ZM282" s="4"/>
    </row>
    <row r="283" spans="1:689" s="5" customFormat="1" ht="27" customHeight="1" x14ac:dyDescent="0.25">
      <c r="A283" s="4"/>
      <c r="B283" s="37"/>
      <c r="C283" s="23"/>
      <c r="D283" s="14"/>
      <c r="E283" s="1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WJ283" s="4"/>
      <c r="WK283" s="4"/>
      <c r="WL283" s="4"/>
      <c r="WM283" s="4"/>
      <c r="WN283" s="4"/>
      <c r="WO283" s="4"/>
      <c r="WP283" s="4"/>
      <c r="WQ283" s="4"/>
      <c r="WR283" s="4"/>
      <c r="WS283" s="4"/>
      <c r="WT283" s="4"/>
      <c r="WU283" s="4"/>
      <c r="WV283" s="4"/>
      <c r="WW283" s="4"/>
      <c r="WX283" s="4"/>
      <c r="WY283" s="4"/>
      <c r="WZ283" s="4"/>
      <c r="XA283" s="4"/>
      <c r="XB283" s="4"/>
      <c r="XC283" s="4"/>
      <c r="XD283" s="4"/>
      <c r="XE283" s="4"/>
      <c r="XF283" s="4"/>
      <c r="XG283" s="4"/>
      <c r="XH283" s="4"/>
      <c r="XI283" s="4"/>
      <c r="XJ283" s="4"/>
      <c r="XK283" s="4"/>
      <c r="XL283" s="4"/>
      <c r="XM283" s="4"/>
      <c r="XN283" s="4"/>
      <c r="XO283" s="4"/>
      <c r="XP283" s="4"/>
      <c r="XQ283" s="4"/>
      <c r="XR283" s="4"/>
      <c r="XS283" s="4"/>
      <c r="XT283" s="4"/>
      <c r="XU283" s="4"/>
      <c r="XV283" s="4"/>
      <c r="XW283" s="4"/>
      <c r="XX283" s="4"/>
      <c r="XY283" s="4"/>
      <c r="XZ283" s="4"/>
      <c r="YA283" s="4"/>
      <c r="YB283" s="4"/>
      <c r="YC283" s="4"/>
      <c r="YD283" s="4"/>
      <c r="YE283" s="4"/>
      <c r="YF283" s="4"/>
      <c r="YG283" s="4"/>
      <c r="YH283" s="4"/>
      <c r="YI283" s="4"/>
      <c r="YJ283" s="4"/>
      <c r="YK283" s="4"/>
      <c r="YL283" s="4"/>
      <c r="YM283" s="4"/>
      <c r="YN283" s="4"/>
      <c r="YO283" s="4"/>
      <c r="YP283" s="4"/>
      <c r="YQ283" s="4"/>
      <c r="YR283" s="4"/>
      <c r="YS283" s="4"/>
      <c r="YT283" s="4"/>
      <c r="YU283" s="4"/>
      <c r="YV283" s="4"/>
      <c r="YW283" s="4"/>
      <c r="YX283" s="4"/>
      <c r="YY283" s="4"/>
      <c r="YZ283" s="4"/>
      <c r="ZA283" s="4"/>
      <c r="ZB283" s="4"/>
      <c r="ZC283" s="4"/>
      <c r="ZD283" s="4"/>
      <c r="ZE283" s="4"/>
      <c r="ZF283" s="4"/>
      <c r="ZG283" s="4"/>
      <c r="ZH283" s="4"/>
      <c r="ZI283" s="4"/>
      <c r="ZJ283" s="4"/>
      <c r="ZK283" s="4"/>
      <c r="ZL283" s="4"/>
      <c r="ZM283" s="4"/>
    </row>
    <row r="284" spans="1:689" s="5" customFormat="1" ht="27" customHeight="1" x14ac:dyDescent="0.25">
      <c r="A284" s="4"/>
      <c r="B284" s="37"/>
      <c r="C284" s="23"/>
      <c r="D284" s="14"/>
      <c r="E284" s="1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  <c r="ZM284" s="4"/>
    </row>
    <row r="285" spans="1:689" s="5" customFormat="1" ht="27" customHeight="1" x14ac:dyDescent="0.25">
      <c r="A285" s="4"/>
      <c r="B285" s="37"/>
      <c r="C285" s="23"/>
      <c r="D285" s="14"/>
      <c r="E285" s="1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  <c r="UG285" s="4"/>
      <c r="UH285" s="4"/>
      <c r="UI285" s="4"/>
      <c r="UJ285" s="4"/>
      <c r="UK285" s="4"/>
      <c r="UL285" s="4"/>
      <c r="UM285" s="4"/>
      <c r="UN285" s="4"/>
      <c r="UO285" s="4"/>
      <c r="UP285" s="4"/>
      <c r="UQ285" s="4"/>
      <c r="UR285" s="4"/>
      <c r="US285" s="4"/>
      <c r="UT285" s="4"/>
      <c r="UU285" s="4"/>
      <c r="UV285" s="4"/>
      <c r="UW285" s="4"/>
      <c r="UX285" s="4"/>
      <c r="UY285" s="4"/>
      <c r="UZ285" s="4"/>
      <c r="VA285" s="4"/>
      <c r="VB285" s="4"/>
      <c r="VC285" s="4"/>
      <c r="VD285" s="4"/>
      <c r="VE285" s="4"/>
      <c r="VF285" s="4"/>
      <c r="VG285" s="4"/>
      <c r="VH285" s="4"/>
      <c r="VI285" s="4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WJ285" s="4"/>
      <c r="WK285" s="4"/>
      <c r="WL285" s="4"/>
      <c r="WM285" s="4"/>
      <c r="WN285" s="4"/>
      <c r="WO285" s="4"/>
      <c r="WP285" s="4"/>
      <c r="WQ285" s="4"/>
      <c r="WR285" s="4"/>
      <c r="WS285" s="4"/>
      <c r="WT285" s="4"/>
      <c r="WU285" s="4"/>
      <c r="WV285" s="4"/>
      <c r="WW285" s="4"/>
      <c r="WX285" s="4"/>
      <c r="WY285" s="4"/>
      <c r="WZ285" s="4"/>
      <c r="XA285" s="4"/>
      <c r="XB285" s="4"/>
      <c r="XC285" s="4"/>
      <c r="XD285" s="4"/>
      <c r="XE285" s="4"/>
      <c r="XF285" s="4"/>
      <c r="XG285" s="4"/>
      <c r="XH285" s="4"/>
      <c r="XI285" s="4"/>
      <c r="XJ285" s="4"/>
      <c r="XK285" s="4"/>
      <c r="XL285" s="4"/>
      <c r="XM285" s="4"/>
      <c r="XN285" s="4"/>
      <c r="XO285" s="4"/>
      <c r="XP285" s="4"/>
      <c r="XQ285" s="4"/>
      <c r="XR285" s="4"/>
      <c r="XS285" s="4"/>
      <c r="XT285" s="4"/>
      <c r="XU285" s="4"/>
      <c r="XV285" s="4"/>
      <c r="XW285" s="4"/>
      <c r="XX285" s="4"/>
      <c r="XY285" s="4"/>
      <c r="XZ285" s="4"/>
      <c r="YA285" s="4"/>
      <c r="YB285" s="4"/>
      <c r="YC285" s="4"/>
      <c r="YD285" s="4"/>
      <c r="YE285" s="4"/>
      <c r="YF285" s="4"/>
      <c r="YG285" s="4"/>
      <c r="YH285" s="4"/>
      <c r="YI285" s="4"/>
      <c r="YJ285" s="4"/>
      <c r="YK285" s="4"/>
      <c r="YL285" s="4"/>
      <c r="YM285" s="4"/>
      <c r="YN285" s="4"/>
      <c r="YO285" s="4"/>
      <c r="YP285" s="4"/>
      <c r="YQ285" s="4"/>
      <c r="YR285" s="4"/>
      <c r="YS285" s="4"/>
      <c r="YT285" s="4"/>
      <c r="YU285" s="4"/>
      <c r="YV285" s="4"/>
      <c r="YW285" s="4"/>
      <c r="YX285" s="4"/>
      <c r="YY285" s="4"/>
      <c r="YZ285" s="4"/>
      <c r="ZA285" s="4"/>
      <c r="ZB285" s="4"/>
      <c r="ZC285" s="4"/>
      <c r="ZD285" s="4"/>
      <c r="ZE285" s="4"/>
      <c r="ZF285" s="4"/>
      <c r="ZG285" s="4"/>
      <c r="ZH285" s="4"/>
      <c r="ZI285" s="4"/>
      <c r="ZJ285" s="4"/>
      <c r="ZK285" s="4"/>
      <c r="ZL285" s="4"/>
      <c r="ZM285" s="4"/>
    </row>
    <row r="286" spans="1:689" s="5" customFormat="1" ht="27" customHeight="1" x14ac:dyDescent="0.25">
      <c r="A286" s="4"/>
      <c r="B286" s="37"/>
      <c r="C286" s="23"/>
      <c r="D286" s="14"/>
      <c r="E286" s="1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  <c r="ZM286" s="4"/>
    </row>
    <row r="287" spans="1:689" s="5" customFormat="1" ht="27" customHeight="1" x14ac:dyDescent="0.25">
      <c r="A287" s="4"/>
      <c r="B287" s="37"/>
      <c r="C287" s="23"/>
      <c r="D287" s="14"/>
      <c r="E287" s="1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  <c r="UG287" s="4"/>
      <c r="UH287" s="4"/>
      <c r="UI287" s="4"/>
      <c r="UJ287" s="4"/>
      <c r="UK287" s="4"/>
      <c r="UL287" s="4"/>
      <c r="UM287" s="4"/>
      <c r="UN287" s="4"/>
      <c r="UO287" s="4"/>
      <c r="UP287" s="4"/>
      <c r="UQ287" s="4"/>
      <c r="UR287" s="4"/>
      <c r="US287" s="4"/>
      <c r="UT287" s="4"/>
      <c r="UU287" s="4"/>
      <c r="UV287" s="4"/>
      <c r="UW287" s="4"/>
      <c r="UX287" s="4"/>
      <c r="UY287" s="4"/>
      <c r="UZ287" s="4"/>
      <c r="VA287" s="4"/>
      <c r="VB287" s="4"/>
      <c r="VC287" s="4"/>
      <c r="VD287" s="4"/>
      <c r="VE287" s="4"/>
      <c r="VF287" s="4"/>
      <c r="VG287" s="4"/>
      <c r="VH287" s="4"/>
      <c r="VI287" s="4"/>
      <c r="VJ287" s="4"/>
      <c r="VK287" s="4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WJ287" s="4"/>
      <c r="WK287" s="4"/>
      <c r="WL287" s="4"/>
      <c r="WM287" s="4"/>
      <c r="WN287" s="4"/>
      <c r="WO287" s="4"/>
      <c r="WP287" s="4"/>
      <c r="WQ287" s="4"/>
      <c r="WR287" s="4"/>
      <c r="WS287" s="4"/>
      <c r="WT287" s="4"/>
      <c r="WU287" s="4"/>
      <c r="WV287" s="4"/>
      <c r="WW287" s="4"/>
      <c r="WX287" s="4"/>
      <c r="WY287" s="4"/>
      <c r="WZ287" s="4"/>
      <c r="XA287" s="4"/>
      <c r="XB287" s="4"/>
      <c r="XC287" s="4"/>
      <c r="XD287" s="4"/>
      <c r="XE287" s="4"/>
      <c r="XF287" s="4"/>
      <c r="XG287" s="4"/>
      <c r="XH287" s="4"/>
      <c r="XI287" s="4"/>
      <c r="XJ287" s="4"/>
      <c r="XK287" s="4"/>
      <c r="XL287" s="4"/>
      <c r="XM287" s="4"/>
      <c r="XN287" s="4"/>
      <c r="XO287" s="4"/>
      <c r="XP287" s="4"/>
      <c r="XQ287" s="4"/>
      <c r="XR287" s="4"/>
      <c r="XS287" s="4"/>
      <c r="XT287" s="4"/>
      <c r="XU287" s="4"/>
      <c r="XV287" s="4"/>
      <c r="XW287" s="4"/>
      <c r="XX287" s="4"/>
      <c r="XY287" s="4"/>
      <c r="XZ287" s="4"/>
      <c r="YA287" s="4"/>
      <c r="YB287" s="4"/>
      <c r="YC287" s="4"/>
      <c r="YD287" s="4"/>
      <c r="YE287" s="4"/>
      <c r="YF287" s="4"/>
      <c r="YG287" s="4"/>
      <c r="YH287" s="4"/>
      <c r="YI287" s="4"/>
      <c r="YJ287" s="4"/>
      <c r="YK287" s="4"/>
      <c r="YL287" s="4"/>
      <c r="YM287" s="4"/>
      <c r="YN287" s="4"/>
      <c r="YO287" s="4"/>
      <c r="YP287" s="4"/>
      <c r="YQ287" s="4"/>
      <c r="YR287" s="4"/>
      <c r="YS287" s="4"/>
      <c r="YT287" s="4"/>
      <c r="YU287" s="4"/>
      <c r="YV287" s="4"/>
      <c r="YW287" s="4"/>
      <c r="YX287" s="4"/>
      <c r="YY287" s="4"/>
      <c r="YZ287" s="4"/>
      <c r="ZA287" s="4"/>
      <c r="ZB287" s="4"/>
      <c r="ZC287" s="4"/>
      <c r="ZD287" s="4"/>
      <c r="ZE287" s="4"/>
      <c r="ZF287" s="4"/>
      <c r="ZG287" s="4"/>
      <c r="ZH287" s="4"/>
      <c r="ZI287" s="4"/>
      <c r="ZJ287" s="4"/>
      <c r="ZK287" s="4"/>
      <c r="ZL287" s="4"/>
      <c r="ZM287" s="4"/>
    </row>
    <row r="288" spans="1:689" s="5" customFormat="1" ht="27" customHeight="1" x14ac:dyDescent="0.25">
      <c r="A288" s="4"/>
      <c r="B288" s="37"/>
      <c r="C288" s="23"/>
      <c r="D288" s="14"/>
      <c r="E288" s="1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  <c r="UG288" s="4"/>
      <c r="UH288" s="4"/>
      <c r="UI288" s="4"/>
      <c r="UJ288" s="4"/>
      <c r="UK288" s="4"/>
      <c r="UL288" s="4"/>
      <c r="UM288" s="4"/>
      <c r="UN288" s="4"/>
      <c r="UO288" s="4"/>
      <c r="UP288" s="4"/>
      <c r="UQ288" s="4"/>
      <c r="UR288" s="4"/>
      <c r="US288" s="4"/>
      <c r="UT288" s="4"/>
      <c r="UU288" s="4"/>
      <c r="UV288" s="4"/>
      <c r="UW288" s="4"/>
      <c r="UX288" s="4"/>
      <c r="UY288" s="4"/>
      <c r="UZ288" s="4"/>
      <c r="VA288" s="4"/>
      <c r="VB288" s="4"/>
      <c r="VC288" s="4"/>
      <c r="VD288" s="4"/>
      <c r="VE288" s="4"/>
      <c r="VF288" s="4"/>
      <c r="VG288" s="4"/>
      <c r="VH288" s="4"/>
      <c r="VI288" s="4"/>
      <c r="VJ288" s="4"/>
      <c r="VK288" s="4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WJ288" s="4"/>
      <c r="WK288" s="4"/>
      <c r="WL288" s="4"/>
      <c r="WM288" s="4"/>
      <c r="WN288" s="4"/>
      <c r="WO288" s="4"/>
      <c r="WP288" s="4"/>
      <c r="WQ288" s="4"/>
      <c r="WR288" s="4"/>
      <c r="WS288" s="4"/>
      <c r="WT288" s="4"/>
      <c r="WU288" s="4"/>
      <c r="WV288" s="4"/>
      <c r="WW288" s="4"/>
      <c r="WX288" s="4"/>
      <c r="WY288" s="4"/>
      <c r="WZ288" s="4"/>
      <c r="XA288" s="4"/>
      <c r="XB288" s="4"/>
      <c r="XC288" s="4"/>
      <c r="XD288" s="4"/>
      <c r="XE288" s="4"/>
      <c r="XF288" s="4"/>
      <c r="XG288" s="4"/>
      <c r="XH288" s="4"/>
      <c r="XI288" s="4"/>
      <c r="XJ288" s="4"/>
      <c r="XK288" s="4"/>
      <c r="XL288" s="4"/>
      <c r="XM288" s="4"/>
      <c r="XN288" s="4"/>
      <c r="XO288" s="4"/>
      <c r="XP288" s="4"/>
      <c r="XQ288" s="4"/>
      <c r="XR288" s="4"/>
      <c r="XS288" s="4"/>
      <c r="XT288" s="4"/>
      <c r="XU288" s="4"/>
      <c r="XV288" s="4"/>
      <c r="XW288" s="4"/>
      <c r="XX288" s="4"/>
      <c r="XY288" s="4"/>
      <c r="XZ288" s="4"/>
      <c r="YA288" s="4"/>
      <c r="YB288" s="4"/>
      <c r="YC288" s="4"/>
      <c r="YD288" s="4"/>
      <c r="YE288" s="4"/>
      <c r="YF288" s="4"/>
      <c r="YG288" s="4"/>
      <c r="YH288" s="4"/>
      <c r="YI288" s="4"/>
      <c r="YJ288" s="4"/>
      <c r="YK288" s="4"/>
      <c r="YL288" s="4"/>
      <c r="YM288" s="4"/>
      <c r="YN288" s="4"/>
      <c r="YO288" s="4"/>
      <c r="YP288" s="4"/>
      <c r="YQ288" s="4"/>
      <c r="YR288" s="4"/>
      <c r="YS288" s="4"/>
      <c r="YT288" s="4"/>
      <c r="YU288" s="4"/>
      <c r="YV288" s="4"/>
      <c r="YW288" s="4"/>
      <c r="YX288" s="4"/>
      <c r="YY288" s="4"/>
      <c r="YZ288" s="4"/>
      <c r="ZA288" s="4"/>
      <c r="ZB288" s="4"/>
      <c r="ZC288" s="4"/>
      <c r="ZD288" s="4"/>
      <c r="ZE288" s="4"/>
      <c r="ZF288" s="4"/>
      <c r="ZG288" s="4"/>
      <c r="ZH288" s="4"/>
      <c r="ZI288" s="4"/>
      <c r="ZJ288" s="4"/>
      <c r="ZK288" s="4"/>
      <c r="ZL288" s="4"/>
      <c r="ZM288" s="4"/>
    </row>
    <row r="289" spans="1:689" s="5" customFormat="1" ht="27" customHeight="1" x14ac:dyDescent="0.25">
      <c r="A289" s="4"/>
      <c r="B289" s="37"/>
      <c r="C289" s="23"/>
      <c r="D289" s="14"/>
      <c r="E289" s="1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  <c r="UG289" s="4"/>
      <c r="UH289" s="4"/>
      <c r="UI289" s="4"/>
      <c r="UJ289" s="4"/>
      <c r="UK289" s="4"/>
      <c r="UL289" s="4"/>
      <c r="UM289" s="4"/>
      <c r="UN289" s="4"/>
      <c r="UO289" s="4"/>
      <c r="UP289" s="4"/>
      <c r="UQ289" s="4"/>
      <c r="UR289" s="4"/>
      <c r="US289" s="4"/>
      <c r="UT289" s="4"/>
      <c r="UU289" s="4"/>
      <c r="UV289" s="4"/>
      <c r="UW289" s="4"/>
      <c r="UX289" s="4"/>
      <c r="UY289" s="4"/>
      <c r="UZ289" s="4"/>
      <c r="VA289" s="4"/>
      <c r="VB289" s="4"/>
      <c r="VC289" s="4"/>
      <c r="VD289" s="4"/>
      <c r="VE289" s="4"/>
      <c r="VF289" s="4"/>
      <c r="VG289" s="4"/>
      <c r="VH289" s="4"/>
      <c r="VI289" s="4"/>
      <c r="VJ289" s="4"/>
      <c r="VK289" s="4"/>
      <c r="VL289" s="4"/>
      <c r="VM289" s="4"/>
      <c r="VN289" s="4"/>
      <c r="VO289" s="4"/>
      <c r="VP289" s="4"/>
      <c r="VQ289" s="4"/>
      <c r="VR289" s="4"/>
      <c r="VS289" s="4"/>
      <c r="VT289" s="4"/>
      <c r="VU289" s="4"/>
      <c r="VV289" s="4"/>
      <c r="VW289" s="4"/>
      <c r="VX289" s="4"/>
      <c r="VY289" s="4"/>
      <c r="VZ289" s="4"/>
      <c r="WA289" s="4"/>
      <c r="WB289" s="4"/>
      <c r="WC289" s="4"/>
      <c r="WD289" s="4"/>
      <c r="WE289" s="4"/>
      <c r="WF289" s="4"/>
      <c r="WG289" s="4"/>
      <c r="WH289" s="4"/>
      <c r="WI289" s="4"/>
      <c r="WJ289" s="4"/>
      <c r="WK289" s="4"/>
      <c r="WL289" s="4"/>
      <c r="WM289" s="4"/>
      <c r="WN289" s="4"/>
      <c r="WO289" s="4"/>
      <c r="WP289" s="4"/>
      <c r="WQ289" s="4"/>
      <c r="WR289" s="4"/>
      <c r="WS289" s="4"/>
      <c r="WT289" s="4"/>
      <c r="WU289" s="4"/>
      <c r="WV289" s="4"/>
      <c r="WW289" s="4"/>
      <c r="WX289" s="4"/>
      <c r="WY289" s="4"/>
      <c r="WZ289" s="4"/>
      <c r="XA289" s="4"/>
      <c r="XB289" s="4"/>
      <c r="XC289" s="4"/>
      <c r="XD289" s="4"/>
      <c r="XE289" s="4"/>
      <c r="XF289" s="4"/>
      <c r="XG289" s="4"/>
      <c r="XH289" s="4"/>
      <c r="XI289" s="4"/>
      <c r="XJ289" s="4"/>
      <c r="XK289" s="4"/>
      <c r="XL289" s="4"/>
      <c r="XM289" s="4"/>
      <c r="XN289" s="4"/>
      <c r="XO289" s="4"/>
      <c r="XP289" s="4"/>
      <c r="XQ289" s="4"/>
      <c r="XR289" s="4"/>
      <c r="XS289" s="4"/>
      <c r="XT289" s="4"/>
      <c r="XU289" s="4"/>
      <c r="XV289" s="4"/>
      <c r="XW289" s="4"/>
      <c r="XX289" s="4"/>
      <c r="XY289" s="4"/>
      <c r="XZ289" s="4"/>
      <c r="YA289" s="4"/>
      <c r="YB289" s="4"/>
      <c r="YC289" s="4"/>
      <c r="YD289" s="4"/>
      <c r="YE289" s="4"/>
      <c r="YF289" s="4"/>
      <c r="YG289" s="4"/>
      <c r="YH289" s="4"/>
      <c r="YI289" s="4"/>
      <c r="YJ289" s="4"/>
      <c r="YK289" s="4"/>
      <c r="YL289" s="4"/>
      <c r="YM289" s="4"/>
      <c r="YN289" s="4"/>
      <c r="YO289" s="4"/>
      <c r="YP289" s="4"/>
      <c r="YQ289" s="4"/>
      <c r="YR289" s="4"/>
      <c r="YS289" s="4"/>
      <c r="YT289" s="4"/>
      <c r="YU289" s="4"/>
      <c r="YV289" s="4"/>
      <c r="YW289" s="4"/>
      <c r="YX289" s="4"/>
      <c r="YY289" s="4"/>
      <c r="YZ289" s="4"/>
      <c r="ZA289" s="4"/>
      <c r="ZB289" s="4"/>
      <c r="ZC289" s="4"/>
      <c r="ZD289" s="4"/>
      <c r="ZE289" s="4"/>
      <c r="ZF289" s="4"/>
      <c r="ZG289" s="4"/>
      <c r="ZH289" s="4"/>
      <c r="ZI289" s="4"/>
      <c r="ZJ289" s="4"/>
      <c r="ZK289" s="4"/>
      <c r="ZL289" s="4"/>
      <c r="ZM289" s="4"/>
    </row>
    <row r="290" spans="1:689" s="5" customFormat="1" ht="27" customHeight="1" x14ac:dyDescent="0.25">
      <c r="A290" s="4"/>
      <c r="B290" s="37"/>
      <c r="C290" s="23"/>
      <c r="D290" s="14"/>
      <c r="E290" s="1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  <c r="UG290" s="4"/>
      <c r="UH290" s="4"/>
      <c r="UI290" s="4"/>
      <c r="UJ290" s="4"/>
      <c r="UK290" s="4"/>
      <c r="UL290" s="4"/>
      <c r="UM290" s="4"/>
      <c r="UN290" s="4"/>
      <c r="UO290" s="4"/>
      <c r="UP290" s="4"/>
      <c r="UQ290" s="4"/>
      <c r="UR290" s="4"/>
      <c r="US290" s="4"/>
      <c r="UT290" s="4"/>
      <c r="UU290" s="4"/>
      <c r="UV290" s="4"/>
      <c r="UW290" s="4"/>
      <c r="UX290" s="4"/>
      <c r="UY290" s="4"/>
      <c r="UZ290" s="4"/>
      <c r="VA290" s="4"/>
      <c r="VB290" s="4"/>
      <c r="VC290" s="4"/>
      <c r="VD290" s="4"/>
      <c r="VE290" s="4"/>
      <c r="VF290" s="4"/>
      <c r="VG290" s="4"/>
      <c r="VH290" s="4"/>
      <c r="VI290" s="4"/>
      <c r="VJ290" s="4"/>
      <c r="VK290" s="4"/>
      <c r="VL290" s="4"/>
      <c r="VM290" s="4"/>
      <c r="VN290" s="4"/>
      <c r="VO290" s="4"/>
      <c r="VP290" s="4"/>
      <c r="VQ290" s="4"/>
      <c r="VR290" s="4"/>
      <c r="VS290" s="4"/>
      <c r="VT290" s="4"/>
      <c r="VU290" s="4"/>
      <c r="VV290" s="4"/>
      <c r="VW290" s="4"/>
      <c r="VX290" s="4"/>
      <c r="VY290" s="4"/>
      <c r="VZ290" s="4"/>
      <c r="WA290" s="4"/>
      <c r="WB290" s="4"/>
      <c r="WC290" s="4"/>
      <c r="WD290" s="4"/>
      <c r="WE290" s="4"/>
      <c r="WF290" s="4"/>
      <c r="WG290" s="4"/>
      <c r="WH290" s="4"/>
      <c r="WI290" s="4"/>
      <c r="WJ290" s="4"/>
      <c r="WK290" s="4"/>
      <c r="WL290" s="4"/>
      <c r="WM290" s="4"/>
      <c r="WN290" s="4"/>
      <c r="WO290" s="4"/>
      <c r="WP290" s="4"/>
      <c r="WQ290" s="4"/>
      <c r="WR290" s="4"/>
      <c r="WS290" s="4"/>
      <c r="WT290" s="4"/>
      <c r="WU290" s="4"/>
      <c r="WV290" s="4"/>
      <c r="WW290" s="4"/>
      <c r="WX290" s="4"/>
      <c r="WY290" s="4"/>
      <c r="WZ290" s="4"/>
      <c r="XA290" s="4"/>
      <c r="XB290" s="4"/>
      <c r="XC290" s="4"/>
      <c r="XD290" s="4"/>
      <c r="XE290" s="4"/>
      <c r="XF290" s="4"/>
      <c r="XG290" s="4"/>
      <c r="XH290" s="4"/>
      <c r="XI290" s="4"/>
      <c r="XJ290" s="4"/>
      <c r="XK290" s="4"/>
      <c r="XL290" s="4"/>
      <c r="XM290" s="4"/>
      <c r="XN290" s="4"/>
      <c r="XO290" s="4"/>
      <c r="XP290" s="4"/>
      <c r="XQ290" s="4"/>
      <c r="XR290" s="4"/>
      <c r="XS290" s="4"/>
      <c r="XT290" s="4"/>
      <c r="XU290" s="4"/>
      <c r="XV290" s="4"/>
      <c r="XW290" s="4"/>
      <c r="XX290" s="4"/>
      <c r="XY290" s="4"/>
      <c r="XZ290" s="4"/>
      <c r="YA290" s="4"/>
      <c r="YB290" s="4"/>
      <c r="YC290" s="4"/>
      <c r="YD290" s="4"/>
      <c r="YE290" s="4"/>
      <c r="YF290" s="4"/>
      <c r="YG290" s="4"/>
      <c r="YH290" s="4"/>
      <c r="YI290" s="4"/>
      <c r="YJ290" s="4"/>
      <c r="YK290" s="4"/>
      <c r="YL290" s="4"/>
      <c r="YM290" s="4"/>
      <c r="YN290" s="4"/>
      <c r="YO290" s="4"/>
      <c r="YP290" s="4"/>
      <c r="YQ290" s="4"/>
      <c r="YR290" s="4"/>
      <c r="YS290" s="4"/>
      <c r="YT290" s="4"/>
      <c r="YU290" s="4"/>
      <c r="YV290" s="4"/>
      <c r="YW290" s="4"/>
      <c r="YX290" s="4"/>
      <c r="YY290" s="4"/>
      <c r="YZ290" s="4"/>
      <c r="ZA290" s="4"/>
      <c r="ZB290" s="4"/>
      <c r="ZC290" s="4"/>
      <c r="ZD290" s="4"/>
      <c r="ZE290" s="4"/>
      <c r="ZF290" s="4"/>
      <c r="ZG290" s="4"/>
      <c r="ZH290" s="4"/>
      <c r="ZI290" s="4"/>
      <c r="ZJ290" s="4"/>
      <c r="ZK290" s="4"/>
      <c r="ZL290" s="4"/>
      <c r="ZM290" s="4"/>
    </row>
    <row r="291" spans="1:689" s="5" customFormat="1" ht="27" customHeight="1" x14ac:dyDescent="0.25">
      <c r="A291" s="4"/>
      <c r="B291" s="37"/>
      <c r="C291" s="23"/>
      <c r="D291" s="14"/>
      <c r="E291" s="1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  <c r="UG291" s="4"/>
      <c r="UH291" s="4"/>
      <c r="UI291" s="4"/>
      <c r="UJ291" s="4"/>
      <c r="UK291" s="4"/>
      <c r="UL291" s="4"/>
      <c r="UM291" s="4"/>
      <c r="UN291" s="4"/>
      <c r="UO291" s="4"/>
      <c r="UP291" s="4"/>
      <c r="UQ291" s="4"/>
      <c r="UR291" s="4"/>
      <c r="US291" s="4"/>
      <c r="UT291" s="4"/>
      <c r="UU291" s="4"/>
      <c r="UV291" s="4"/>
      <c r="UW291" s="4"/>
      <c r="UX291" s="4"/>
      <c r="UY291" s="4"/>
      <c r="UZ291" s="4"/>
      <c r="VA291" s="4"/>
      <c r="VB291" s="4"/>
      <c r="VC291" s="4"/>
      <c r="VD291" s="4"/>
      <c r="VE291" s="4"/>
      <c r="VF291" s="4"/>
      <c r="VG291" s="4"/>
      <c r="VH291" s="4"/>
      <c r="VI291" s="4"/>
      <c r="VJ291" s="4"/>
      <c r="VK291" s="4"/>
      <c r="VL291" s="4"/>
      <c r="VM291" s="4"/>
      <c r="VN291" s="4"/>
      <c r="VO291" s="4"/>
      <c r="VP291" s="4"/>
      <c r="VQ291" s="4"/>
      <c r="VR291" s="4"/>
      <c r="VS291" s="4"/>
      <c r="VT291" s="4"/>
      <c r="VU291" s="4"/>
      <c r="VV291" s="4"/>
      <c r="VW291" s="4"/>
      <c r="VX291" s="4"/>
      <c r="VY291" s="4"/>
      <c r="VZ291" s="4"/>
      <c r="WA291" s="4"/>
      <c r="WB291" s="4"/>
      <c r="WC291" s="4"/>
      <c r="WD291" s="4"/>
      <c r="WE291" s="4"/>
      <c r="WF291" s="4"/>
      <c r="WG291" s="4"/>
      <c r="WH291" s="4"/>
      <c r="WI291" s="4"/>
      <c r="WJ291" s="4"/>
      <c r="WK291" s="4"/>
      <c r="WL291" s="4"/>
      <c r="WM291" s="4"/>
      <c r="WN291" s="4"/>
      <c r="WO291" s="4"/>
      <c r="WP291" s="4"/>
      <c r="WQ291" s="4"/>
      <c r="WR291" s="4"/>
      <c r="WS291" s="4"/>
      <c r="WT291" s="4"/>
      <c r="WU291" s="4"/>
      <c r="WV291" s="4"/>
      <c r="WW291" s="4"/>
      <c r="WX291" s="4"/>
      <c r="WY291" s="4"/>
      <c r="WZ291" s="4"/>
      <c r="XA291" s="4"/>
      <c r="XB291" s="4"/>
      <c r="XC291" s="4"/>
      <c r="XD291" s="4"/>
      <c r="XE291" s="4"/>
      <c r="XF291" s="4"/>
      <c r="XG291" s="4"/>
      <c r="XH291" s="4"/>
      <c r="XI291" s="4"/>
      <c r="XJ291" s="4"/>
      <c r="XK291" s="4"/>
      <c r="XL291" s="4"/>
      <c r="XM291" s="4"/>
      <c r="XN291" s="4"/>
      <c r="XO291" s="4"/>
      <c r="XP291" s="4"/>
      <c r="XQ291" s="4"/>
      <c r="XR291" s="4"/>
      <c r="XS291" s="4"/>
      <c r="XT291" s="4"/>
      <c r="XU291" s="4"/>
      <c r="XV291" s="4"/>
      <c r="XW291" s="4"/>
      <c r="XX291" s="4"/>
      <c r="XY291" s="4"/>
      <c r="XZ291" s="4"/>
      <c r="YA291" s="4"/>
      <c r="YB291" s="4"/>
      <c r="YC291" s="4"/>
      <c r="YD291" s="4"/>
      <c r="YE291" s="4"/>
      <c r="YF291" s="4"/>
      <c r="YG291" s="4"/>
      <c r="YH291" s="4"/>
      <c r="YI291" s="4"/>
      <c r="YJ291" s="4"/>
      <c r="YK291" s="4"/>
      <c r="YL291" s="4"/>
      <c r="YM291" s="4"/>
      <c r="YN291" s="4"/>
      <c r="YO291" s="4"/>
      <c r="YP291" s="4"/>
      <c r="YQ291" s="4"/>
      <c r="YR291" s="4"/>
      <c r="YS291" s="4"/>
      <c r="YT291" s="4"/>
      <c r="YU291" s="4"/>
      <c r="YV291" s="4"/>
      <c r="YW291" s="4"/>
      <c r="YX291" s="4"/>
      <c r="YY291" s="4"/>
      <c r="YZ291" s="4"/>
      <c r="ZA291" s="4"/>
      <c r="ZB291" s="4"/>
      <c r="ZC291" s="4"/>
      <c r="ZD291" s="4"/>
      <c r="ZE291" s="4"/>
      <c r="ZF291" s="4"/>
      <c r="ZG291" s="4"/>
      <c r="ZH291" s="4"/>
      <c r="ZI291" s="4"/>
      <c r="ZJ291" s="4"/>
      <c r="ZK291" s="4"/>
      <c r="ZL291" s="4"/>
      <c r="ZM291" s="4"/>
    </row>
    <row r="292" spans="1:689" s="5" customFormat="1" ht="27" customHeight="1" x14ac:dyDescent="0.25">
      <c r="A292" s="4"/>
      <c r="B292" s="37"/>
      <c r="C292" s="23"/>
      <c r="D292" s="14"/>
      <c r="E292" s="1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  <c r="UG292" s="4"/>
      <c r="UH292" s="4"/>
      <c r="UI292" s="4"/>
      <c r="UJ292" s="4"/>
      <c r="UK292" s="4"/>
      <c r="UL292" s="4"/>
      <c r="UM292" s="4"/>
      <c r="UN292" s="4"/>
      <c r="UO292" s="4"/>
      <c r="UP292" s="4"/>
      <c r="UQ292" s="4"/>
      <c r="UR292" s="4"/>
      <c r="US292" s="4"/>
      <c r="UT292" s="4"/>
      <c r="UU292" s="4"/>
      <c r="UV292" s="4"/>
      <c r="UW292" s="4"/>
      <c r="UX292" s="4"/>
      <c r="UY292" s="4"/>
      <c r="UZ292" s="4"/>
      <c r="VA292" s="4"/>
      <c r="VB292" s="4"/>
      <c r="VC292" s="4"/>
      <c r="VD292" s="4"/>
      <c r="VE292" s="4"/>
      <c r="VF292" s="4"/>
      <c r="VG292" s="4"/>
      <c r="VH292" s="4"/>
      <c r="VI292" s="4"/>
      <c r="VJ292" s="4"/>
      <c r="VK292" s="4"/>
      <c r="VL292" s="4"/>
      <c r="VM292" s="4"/>
      <c r="VN292" s="4"/>
      <c r="VO292" s="4"/>
      <c r="VP292" s="4"/>
      <c r="VQ292" s="4"/>
      <c r="VR292" s="4"/>
      <c r="VS292" s="4"/>
      <c r="VT292" s="4"/>
      <c r="VU292" s="4"/>
      <c r="VV292" s="4"/>
      <c r="VW292" s="4"/>
      <c r="VX292" s="4"/>
      <c r="VY292" s="4"/>
      <c r="VZ292" s="4"/>
      <c r="WA292" s="4"/>
      <c r="WB292" s="4"/>
      <c r="WC292" s="4"/>
      <c r="WD292" s="4"/>
      <c r="WE292" s="4"/>
      <c r="WF292" s="4"/>
      <c r="WG292" s="4"/>
      <c r="WH292" s="4"/>
      <c r="WI292" s="4"/>
      <c r="WJ292" s="4"/>
      <c r="WK292" s="4"/>
      <c r="WL292" s="4"/>
      <c r="WM292" s="4"/>
      <c r="WN292" s="4"/>
      <c r="WO292" s="4"/>
      <c r="WP292" s="4"/>
      <c r="WQ292" s="4"/>
      <c r="WR292" s="4"/>
      <c r="WS292" s="4"/>
      <c r="WT292" s="4"/>
      <c r="WU292" s="4"/>
      <c r="WV292" s="4"/>
      <c r="WW292" s="4"/>
      <c r="WX292" s="4"/>
      <c r="WY292" s="4"/>
      <c r="WZ292" s="4"/>
      <c r="XA292" s="4"/>
      <c r="XB292" s="4"/>
      <c r="XC292" s="4"/>
      <c r="XD292" s="4"/>
      <c r="XE292" s="4"/>
      <c r="XF292" s="4"/>
      <c r="XG292" s="4"/>
      <c r="XH292" s="4"/>
      <c r="XI292" s="4"/>
      <c r="XJ292" s="4"/>
      <c r="XK292" s="4"/>
      <c r="XL292" s="4"/>
      <c r="XM292" s="4"/>
      <c r="XN292" s="4"/>
      <c r="XO292" s="4"/>
      <c r="XP292" s="4"/>
      <c r="XQ292" s="4"/>
      <c r="XR292" s="4"/>
      <c r="XS292" s="4"/>
      <c r="XT292" s="4"/>
      <c r="XU292" s="4"/>
      <c r="XV292" s="4"/>
      <c r="XW292" s="4"/>
      <c r="XX292" s="4"/>
      <c r="XY292" s="4"/>
      <c r="XZ292" s="4"/>
      <c r="YA292" s="4"/>
      <c r="YB292" s="4"/>
      <c r="YC292" s="4"/>
      <c r="YD292" s="4"/>
      <c r="YE292" s="4"/>
      <c r="YF292" s="4"/>
      <c r="YG292" s="4"/>
      <c r="YH292" s="4"/>
      <c r="YI292" s="4"/>
      <c r="YJ292" s="4"/>
      <c r="YK292" s="4"/>
      <c r="YL292" s="4"/>
      <c r="YM292" s="4"/>
      <c r="YN292" s="4"/>
      <c r="YO292" s="4"/>
      <c r="YP292" s="4"/>
      <c r="YQ292" s="4"/>
      <c r="YR292" s="4"/>
      <c r="YS292" s="4"/>
      <c r="YT292" s="4"/>
      <c r="YU292" s="4"/>
      <c r="YV292" s="4"/>
      <c r="YW292" s="4"/>
      <c r="YX292" s="4"/>
      <c r="YY292" s="4"/>
      <c r="YZ292" s="4"/>
      <c r="ZA292" s="4"/>
      <c r="ZB292" s="4"/>
      <c r="ZC292" s="4"/>
      <c r="ZD292" s="4"/>
      <c r="ZE292" s="4"/>
      <c r="ZF292" s="4"/>
      <c r="ZG292" s="4"/>
      <c r="ZH292" s="4"/>
      <c r="ZI292" s="4"/>
      <c r="ZJ292" s="4"/>
      <c r="ZK292" s="4"/>
      <c r="ZL292" s="4"/>
      <c r="ZM292" s="4"/>
    </row>
    <row r="293" spans="1:689" s="5" customFormat="1" ht="27" customHeight="1" x14ac:dyDescent="0.25">
      <c r="A293" s="4"/>
      <c r="B293" s="37"/>
      <c r="C293" s="23"/>
      <c r="D293" s="14"/>
      <c r="E293" s="1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4"/>
      <c r="UH293" s="4"/>
      <c r="UI293" s="4"/>
      <c r="UJ293" s="4"/>
      <c r="UK293" s="4"/>
      <c r="UL293" s="4"/>
      <c r="UM293" s="4"/>
      <c r="UN293" s="4"/>
      <c r="UO293" s="4"/>
      <c r="UP293" s="4"/>
      <c r="UQ293" s="4"/>
      <c r="UR293" s="4"/>
      <c r="US293" s="4"/>
      <c r="UT293" s="4"/>
      <c r="UU293" s="4"/>
      <c r="UV293" s="4"/>
      <c r="UW293" s="4"/>
      <c r="UX293" s="4"/>
      <c r="UY293" s="4"/>
      <c r="UZ293" s="4"/>
      <c r="VA293" s="4"/>
      <c r="VB293" s="4"/>
      <c r="VC293" s="4"/>
      <c r="VD293" s="4"/>
      <c r="VE293" s="4"/>
      <c r="VF293" s="4"/>
      <c r="VG293" s="4"/>
      <c r="VH293" s="4"/>
      <c r="VI293" s="4"/>
      <c r="VJ293" s="4"/>
      <c r="VK293" s="4"/>
      <c r="VL293" s="4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WJ293" s="4"/>
      <c r="WK293" s="4"/>
      <c r="WL293" s="4"/>
      <c r="WM293" s="4"/>
      <c r="WN293" s="4"/>
      <c r="WO293" s="4"/>
      <c r="WP293" s="4"/>
      <c r="WQ293" s="4"/>
      <c r="WR293" s="4"/>
      <c r="WS293" s="4"/>
      <c r="WT293" s="4"/>
      <c r="WU293" s="4"/>
      <c r="WV293" s="4"/>
      <c r="WW293" s="4"/>
      <c r="WX293" s="4"/>
      <c r="WY293" s="4"/>
      <c r="WZ293" s="4"/>
      <c r="XA293" s="4"/>
      <c r="XB293" s="4"/>
      <c r="XC293" s="4"/>
      <c r="XD293" s="4"/>
      <c r="XE293" s="4"/>
      <c r="XF293" s="4"/>
      <c r="XG293" s="4"/>
      <c r="XH293" s="4"/>
      <c r="XI293" s="4"/>
      <c r="XJ293" s="4"/>
      <c r="XK293" s="4"/>
      <c r="XL293" s="4"/>
      <c r="XM293" s="4"/>
      <c r="XN293" s="4"/>
      <c r="XO293" s="4"/>
      <c r="XP293" s="4"/>
      <c r="XQ293" s="4"/>
      <c r="XR293" s="4"/>
      <c r="XS293" s="4"/>
      <c r="XT293" s="4"/>
      <c r="XU293" s="4"/>
      <c r="XV293" s="4"/>
      <c r="XW293" s="4"/>
      <c r="XX293" s="4"/>
      <c r="XY293" s="4"/>
      <c r="XZ293" s="4"/>
      <c r="YA293" s="4"/>
      <c r="YB293" s="4"/>
      <c r="YC293" s="4"/>
      <c r="YD293" s="4"/>
      <c r="YE293" s="4"/>
      <c r="YF293" s="4"/>
      <c r="YG293" s="4"/>
      <c r="YH293" s="4"/>
      <c r="YI293" s="4"/>
      <c r="YJ293" s="4"/>
      <c r="YK293" s="4"/>
      <c r="YL293" s="4"/>
      <c r="YM293" s="4"/>
      <c r="YN293" s="4"/>
      <c r="YO293" s="4"/>
      <c r="YP293" s="4"/>
      <c r="YQ293" s="4"/>
      <c r="YR293" s="4"/>
      <c r="YS293" s="4"/>
      <c r="YT293" s="4"/>
      <c r="YU293" s="4"/>
      <c r="YV293" s="4"/>
      <c r="YW293" s="4"/>
      <c r="YX293" s="4"/>
      <c r="YY293" s="4"/>
      <c r="YZ293" s="4"/>
      <c r="ZA293" s="4"/>
      <c r="ZB293" s="4"/>
      <c r="ZC293" s="4"/>
      <c r="ZD293" s="4"/>
      <c r="ZE293" s="4"/>
      <c r="ZF293" s="4"/>
      <c r="ZG293" s="4"/>
      <c r="ZH293" s="4"/>
      <c r="ZI293" s="4"/>
      <c r="ZJ293" s="4"/>
      <c r="ZK293" s="4"/>
      <c r="ZL293" s="4"/>
      <c r="ZM293" s="4"/>
    </row>
    <row r="294" spans="1:689" s="5" customFormat="1" ht="27" customHeight="1" x14ac:dyDescent="0.25">
      <c r="A294" s="4"/>
      <c r="B294" s="37"/>
      <c r="C294" s="23"/>
      <c r="D294" s="14"/>
      <c r="E294" s="1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  <c r="UG294" s="4"/>
      <c r="UH294" s="4"/>
      <c r="UI294" s="4"/>
      <c r="UJ294" s="4"/>
      <c r="UK294" s="4"/>
      <c r="UL294" s="4"/>
      <c r="UM294" s="4"/>
      <c r="UN294" s="4"/>
      <c r="UO294" s="4"/>
      <c r="UP294" s="4"/>
      <c r="UQ294" s="4"/>
      <c r="UR294" s="4"/>
      <c r="US294" s="4"/>
      <c r="UT294" s="4"/>
      <c r="UU294" s="4"/>
      <c r="UV294" s="4"/>
      <c r="UW294" s="4"/>
      <c r="UX294" s="4"/>
      <c r="UY294" s="4"/>
      <c r="UZ294" s="4"/>
      <c r="VA294" s="4"/>
      <c r="VB294" s="4"/>
      <c r="VC294" s="4"/>
      <c r="VD294" s="4"/>
      <c r="VE294" s="4"/>
      <c r="VF294" s="4"/>
      <c r="VG294" s="4"/>
      <c r="VH294" s="4"/>
      <c r="VI294" s="4"/>
      <c r="VJ294" s="4"/>
      <c r="VK294" s="4"/>
      <c r="VL294" s="4"/>
      <c r="VM294" s="4"/>
      <c r="VN294" s="4"/>
      <c r="VO294" s="4"/>
      <c r="VP294" s="4"/>
      <c r="VQ294" s="4"/>
      <c r="VR294" s="4"/>
      <c r="VS294" s="4"/>
      <c r="VT294" s="4"/>
      <c r="VU294" s="4"/>
      <c r="VV294" s="4"/>
      <c r="VW294" s="4"/>
      <c r="VX294" s="4"/>
      <c r="VY294" s="4"/>
      <c r="VZ294" s="4"/>
      <c r="WA294" s="4"/>
      <c r="WB294" s="4"/>
      <c r="WC294" s="4"/>
      <c r="WD294" s="4"/>
      <c r="WE294" s="4"/>
      <c r="WF294" s="4"/>
      <c r="WG294" s="4"/>
      <c r="WH294" s="4"/>
      <c r="WI294" s="4"/>
      <c r="WJ294" s="4"/>
      <c r="WK294" s="4"/>
      <c r="WL294" s="4"/>
      <c r="WM294" s="4"/>
      <c r="WN294" s="4"/>
      <c r="WO294" s="4"/>
      <c r="WP294" s="4"/>
      <c r="WQ294" s="4"/>
      <c r="WR294" s="4"/>
      <c r="WS294" s="4"/>
      <c r="WT294" s="4"/>
      <c r="WU294" s="4"/>
      <c r="WV294" s="4"/>
      <c r="WW294" s="4"/>
      <c r="WX294" s="4"/>
      <c r="WY294" s="4"/>
      <c r="WZ294" s="4"/>
      <c r="XA294" s="4"/>
      <c r="XB294" s="4"/>
      <c r="XC294" s="4"/>
      <c r="XD294" s="4"/>
      <c r="XE294" s="4"/>
      <c r="XF294" s="4"/>
      <c r="XG294" s="4"/>
      <c r="XH294" s="4"/>
      <c r="XI294" s="4"/>
      <c r="XJ294" s="4"/>
      <c r="XK294" s="4"/>
      <c r="XL294" s="4"/>
      <c r="XM294" s="4"/>
      <c r="XN294" s="4"/>
      <c r="XO294" s="4"/>
      <c r="XP294" s="4"/>
      <c r="XQ294" s="4"/>
      <c r="XR294" s="4"/>
      <c r="XS294" s="4"/>
      <c r="XT294" s="4"/>
      <c r="XU294" s="4"/>
      <c r="XV294" s="4"/>
      <c r="XW294" s="4"/>
      <c r="XX294" s="4"/>
      <c r="XY294" s="4"/>
      <c r="XZ294" s="4"/>
      <c r="YA294" s="4"/>
      <c r="YB294" s="4"/>
      <c r="YC294" s="4"/>
      <c r="YD294" s="4"/>
      <c r="YE294" s="4"/>
      <c r="YF294" s="4"/>
      <c r="YG294" s="4"/>
      <c r="YH294" s="4"/>
      <c r="YI294" s="4"/>
      <c r="YJ294" s="4"/>
      <c r="YK294" s="4"/>
      <c r="YL294" s="4"/>
      <c r="YM294" s="4"/>
      <c r="YN294" s="4"/>
      <c r="YO294" s="4"/>
      <c r="YP294" s="4"/>
      <c r="YQ294" s="4"/>
      <c r="YR294" s="4"/>
      <c r="YS294" s="4"/>
      <c r="YT294" s="4"/>
      <c r="YU294" s="4"/>
      <c r="YV294" s="4"/>
      <c r="YW294" s="4"/>
      <c r="YX294" s="4"/>
      <c r="YY294" s="4"/>
      <c r="YZ294" s="4"/>
      <c r="ZA294" s="4"/>
      <c r="ZB294" s="4"/>
      <c r="ZC294" s="4"/>
      <c r="ZD294" s="4"/>
      <c r="ZE294" s="4"/>
      <c r="ZF294" s="4"/>
      <c r="ZG294" s="4"/>
      <c r="ZH294" s="4"/>
      <c r="ZI294" s="4"/>
      <c r="ZJ294" s="4"/>
      <c r="ZK294" s="4"/>
      <c r="ZL294" s="4"/>
      <c r="ZM294" s="4"/>
    </row>
    <row r="295" spans="1:689" s="5" customFormat="1" ht="27" customHeight="1" x14ac:dyDescent="0.25">
      <c r="A295" s="4"/>
      <c r="B295" s="37"/>
      <c r="C295" s="23"/>
      <c r="D295" s="14"/>
      <c r="E295" s="1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4"/>
      <c r="UH295" s="4"/>
      <c r="UI295" s="4"/>
      <c r="UJ295" s="4"/>
      <c r="UK295" s="4"/>
      <c r="UL295" s="4"/>
      <c r="UM295" s="4"/>
      <c r="UN295" s="4"/>
      <c r="UO295" s="4"/>
      <c r="UP295" s="4"/>
      <c r="UQ295" s="4"/>
      <c r="UR295" s="4"/>
      <c r="US295" s="4"/>
      <c r="UT295" s="4"/>
      <c r="UU295" s="4"/>
      <c r="UV295" s="4"/>
      <c r="UW295" s="4"/>
      <c r="UX295" s="4"/>
      <c r="UY295" s="4"/>
      <c r="UZ295" s="4"/>
      <c r="VA295" s="4"/>
      <c r="VB295" s="4"/>
      <c r="VC295" s="4"/>
      <c r="VD295" s="4"/>
      <c r="VE295" s="4"/>
      <c r="VF295" s="4"/>
      <c r="VG295" s="4"/>
      <c r="VH295" s="4"/>
      <c r="VI295" s="4"/>
      <c r="VJ295" s="4"/>
      <c r="VK295" s="4"/>
      <c r="VL295" s="4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WJ295" s="4"/>
      <c r="WK295" s="4"/>
      <c r="WL295" s="4"/>
      <c r="WM295" s="4"/>
      <c r="WN295" s="4"/>
      <c r="WO295" s="4"/>
      <c r="WP295" s="4"/>
      <c r="WQ295" s="4"/>
      <c r="WR295" s="4"/>
      <c r="WS295" s="4"/>
      <c r="WT295" s="4"/>
      <c r="WU295" s="4"/>
      <c r="WV295" s="4"/>
      <c r="WW295" s="4"/>
      <c r="WX295" s="4"/>
      <c r="WY295" s="4"/>
      <c r="WZ295" s="4"/>
      <c r="XA295" s="4"/>
      <c r="XB295" s="4"/>
      <c r="XC295" s="4"/>
      <c r="XD295" s="4"/>
      <c r="XE295" s="4"/>
      <c r="XF295" s="4"/>
      <c r="XG295" s="4"/>
      <c r="XH295" s="4"/>
      <c r="XI295" s="4"/>
      <c r="XJ295" s="4"/>
      <c r="XK295" s="4"/>
      <c r="XL295" s="4"/>
      <c r="XM295" s="4"/>
      <c r="XN295" s="4"/>
      <c r="XO295" s="4"/>
      <c r="XP295" s="4"/>
      <c r="XQ295" s="4"/>
      <c r="XR295" s="4"/>
      <c r="XS295" s="4"/>
      <c r="XT295" s="4"/>
      <c r="XU295" s="4"/>
      <c r="XV295" s="4"/>
      <c r="XW295" s="4"/>
      <c r="XX295" s="4"/>
      <c r="XY295" s="4"/>
      <c r="XZ295" s="4"/>
      <c r="YA295" s="4"/>
      <c r="YB295" s="4"/>
      <c r="YC295" s="4"/>
      <c r="YD295" s="4"/>
      <c r="YE295" s="4"/>
      <c r="YF295" s="4"/>
      <c r="YG295" s="4"/>
      <c r="YH295" s="4"/>
      <c r="YI295" s="4"/>
      <c r="YJ295" s="4"/>
      <c r="YK295" s="4"/>
      <c r="YL295" s="4"/>
      <c r="YM295" s="4"/>
      <c r="YN295" s="4"/>
      <c r="YO295" s="4"/>
      <c r="YP295" s="4"/>
      <c r="YQ295" s="4"/>
      <c r="YR295" s="4"/>
      <c r="YS295" s="4"/>
      <c r="YT295" s="4"/>
      <c r="YU295" s="4"/>
      <c r="YV295" s="4"/>
      <c r="YW295" s="4"/>
      <c r="YX295" s="4"/>
      <c r="YY295" s="4"/>
      <c r="YZ295" s="4"/>
      <c r="ZA295" s="4"/>
      <c r="ZB295" s="4"/>
      <c r="ZC295" s="4"/>
      <c r="ZD295" s="4"/>
      <c r="ZE295" s="4"/>
      <c r="ZF295" s="4"/>
      <c r="ZG295" s="4"/>
      <c r="ZH295" s="4"/>
      <c r="ZI295" s="4"/>
      <c r="ZJ295" s="4"/>
      <c r="ZK295" s="4"/>
      <c r="ZL295" s="4"/>
      <c r="ZM295" s="4"/>
    </row>
    <row r="296" spans="1:689" s="5" customFormat="1" ht="27" customHeight="1" x14ac:dyDescent="0.25">
      <c r="A296" s="4"/>
      <c r="B296" s="37"/>
      <c r="C296" s="23"/>
      <c r="D296" s="14"/>
      <c r="E296" s="1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4"/>
      <c r="UK296" s="4"/>
      <c r="UL296" s="4"/>
      <c r="UM296" s="4"/>
      <c r="UN296" s="4"/>
      <c r="UO296" s="4"/>
      <c r="UP296" s="4"/>
      <c r="UQ296" s="4"/>
      <c r="UR296" s="4"/>
      <c r="US296" s="4"/>
      <c r="UT296" s="4"/>
      <c r="UU296" s="4"/>
      <c r="UV296" s="4"/>
      <c r="UW296" s="4"/>
      <c r="UX296" s="4"/>
      <c r="UY296" s="4"/>
      <c r="UZ296" s="4"/>
      <c r="VA296" s="4"/>
      <c r="VB296" s="4"/>
      <c r="VC296" s="4"/>
      <c r="VD296" s="4"/>
      <c r="VE296" s="4"/>
      <c r="VF296" s="4"/>
      <c r="VG296" s="4"/>
      <c r="VH296" s="4"/>
      <c r="VI296" s="4"/>
      <c r="VJ296" s="4"/>
      <c r="VK296" s="4"/>
      <c r="VL296" s="4"/>
      <c r="VM296" s="4"/>
      <c r="VN296" s="4"/>
      <c r="VO296" s="4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WM296" s="4"/>
      <c r="WN296" s="4"/>
      <c r="WO296" s="4"/>
      <c r="WP296" s="4"/>
      <c r="WQ296" s="4"/>
      <c r="WR296" s="4"/>
      <c r="WS296" s="4"/>
      <c r="WT296" s="4"/>
      <c r="WU296" s="4"/>
      <c r="WV296" s="4"/>
      <c r="WW296" s="4"/>
      <c r="WX296" s="4"/>
      <c r="WY296" s="4"/>
      <c r="WZ296" s="4"/>
      <c r="XA296" s="4"/>
      <c r="XB296" s="4"/>
      <c r="XC296" s="4"/>
      <c r="XD296" s="4"/>
      <c r="XE296" s="4"/>
      <c r="XF296" s="4"/>
      <c r="XG296" s="4"/>
      <c r="XH296" s="4"/>
      <c r="XI296" s="4"/>
      <c r="XJ296" s="4"/>
      <c r="XK296" s="4"/>
      <c r="XL296" s="4"/>
      <c r="XM296" s="4"/>
      <c r="XN296" s="4"/>
      <c r="XO296" s="4"/>
      <c r="XP296" s="4"/>
      <c r="XQ296" s="4"/>
      <c r="XR296" s="4"/>
      <c r="XS296" s="4"/>
      <c r="XT296" s="4"/>
      <c r="XU296" s="4"/>
      <c r="XV296" s="4"/>
      <c r="XW296" s="4"/>
      <c r="XX296" s="4"/>
      <c r="XY296" s="4"/>
      <c r="XZ296" s="4"/>
      <c r="YA296" s="4"/>
      <c r="YB296" s="4"/>
      <c r="YC296" s="4"/>
      <c r="YD296" s="4"/>
      <c r="YE296" s="4"/>
      <c r="YF296" s="4"/>
      <c r="YG296" s="4"/>
      <c r="YH296" s="4"/>
      <c r="YI296" s="4"/>
      <c r="YJ296" s="4"/>
      <c r="YK296" s="4"/>
      <c r="YL296" s="4"/>
      <c r="YM296" s="4"/>
      <c r="YN296" s="4"/>
      <c r="YO296" s="4"/>
      <c r="YP296" s="4"/>
      <c r="YQ296" s="4"/>
      <c r="YR296" s="4"/>
      <c r="YS296" s="4"/>
      <c r="YT296" s="4"/>
      <c r="YU296" s="4"/>
      <c r="YV296" s="4"/>
      <c r="YW296" s="4"/>
      <c r="YX296" s="4"/>
      <c r="YY296" s="4"/>
      <c r="YZ296" s="4"/>
      <c r="ZA296" s="4"/>
      <c r="ZB296" s="4"/>
      <c r="ZC296" s="4"/>
      <c r="ZD296" s="4"/>
      <c r="ZE296" s="4"/>
      <c r="ZF296" s="4"/>
      <c r="ZG296" s="4"/>
      <c r="ZH296" s="4"/>
      <c r="ZI296" s="4"/>
      <c r="ZJ296" s="4"/>
      <c r="ZK296" s="4"/>
      <c r="ZL296" s="4"/>
      <c r="ZM296" s="4"/>
    </row>
    <row r="297" spans="1:689" s="5" customFormat="1" ht="27" customHeight="1" x14ac:dyDescent="0.25">
      <c r="A297" s="4"/>
      <c r="B297" s="37"/>
      <c r="C297" s="23"/>
      <c r="D297" s="14"/>
      <c r="E297" s="1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4"/>
      <c r="UL297" s="4"/>
      <c r="UM297" s="4"/>
      <c r="UN297" s="4"/>
      <c r="UO297" s="4"/>
      <c r="UP297" s="4"/>
      <c r="UQ297" s="4"/>
      <c r="UR297" s="4"/>
      <c r="US297" s="4"/>
      <c r="UT297" s="4"/>
      <c r="UU297" s="4"/>
      <c r="UV297" s="4"/>
      <c r="UW297" s="4"/>
      <c r="UX297" s="4"/>
      <c r="UY297" s="4"/>
      <c r="UZ297" s="4"/>
      <c r="VA297" s="4"/>
      <c r="VB297" s="4"/>
      <c r="VC297" s="4"/>
      <c r="VD297" s="4"/>
      <c r="VE297" s="4"/>
      <c r="VF297" s="4"/>
      <c r="VG297" s="4"/>
      <c r="VH297" s="4"/>
      <c r="VI297" s="4"/>
      <c r="VJ297" s="4"/>
      <c r="VK297" s="4"/>
      <c r="VL297" s="4"/>
      <c r="VM297" s="4"/>
      <c r="VN297" s="4"/>
      <c r="VO297" s="4"/>
      <c r="VP297" s="4"/>
      <c r="VQ297" s="4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WO297" s="4"/>
      <c r="WP297" s="4"/>
      <c r="WQ297" s="4"/>
      <c r="WR297" s="4"/>
      <c r="WS297" s="4"/>
      <c r="WT297" s="4"/>
      <c r="WU297" s="4"/>
      <c r="WV297" s="4"/>
      <c r="WW297" s="4"/>
      <c r="WX297" s="4"/>
      <c r="WY297" s="4"/>
      <c r="WZ297" s="4"/>
      <c r="XA297" s="4"/>
      <c r="XB297" s="4"/>
      <c r="XC297" s="4"/>
      <c r="XD297" s="4"/>
      <c r="XE297" s="4"/>
      <c r="XF297" s="4"/>
      <c r="XG297" s="4"/>
      <c r="XH297" s="4"/>
      <c r="XI297" s="4"/>
      <c r="XJ297" s="4"/>
      <c r="XK297" s="4"/>
      <c r="XL297" s="4"/>
      <c r="XM297" s="4"/>
      <c r="XN297" s="4"/>
      <c r="XO297" s="4"/>
      <c r="XP297" s="4"/>
      <c r="XQ297" s="4"/>
      <c r="XR297" s="4"/>
      <c r="XS297" s="4"/>
      <c r="XT297" s="4"/>
      <c r="XU297" s="4"/>
      <c r="XV297" s="4"/>
      <c r="XW297" s="4"/>
      <c r="XX297" s="4"/>
      <c r="XY297" s="4"/>
      <c r="XZ297" s="4"/>
      <c r="YA297" s="4"/>
      <c r="YB297" s="4"/>
      <c r="YC297" s="4"/>
      <c r="YD297" s="4"/>
      <c r="YE297" s="4"/>
      <c r="YF297" s="4"/>
      <c r="YG297" s="4"/>
      <c r="YH297" s="4"/>
      <c r="YI297" s="4"/>
      <c r="YJ297" s="4"/>
      <c r="YK297" s="4"/>
      <c r="YL297" s="4"/>
      <c r="YM297" s="4"/>
      <c r="YN297" s="4"/>
      <c r="YO297" s="4"/>
      <c r="YP297" s="4"/>
      <c r="YQ297" s="4"/>
      <c r="YR297" s="4"/>
      <c r="YS297" s="4"/>
      <c r="YT297" s="4"/>
      <c r="YU297" s="4"/>
      <c r="YV297" s="4"/>
      <c r="YW297" s="4"/>
      <c r="YX297" s="4"/>
      <c r="YY297" s="4"/>
      <c r="YZ297" s="4"/>
      <c r="ZA297" s="4"/>
      <c r="ZB297" s="4"/>
      <c r="ZC297" s="4"/>
      <c r="ZD297" s="4"/>
      <c r="ZE297" s="4"/>
      <c r="ZF297" s="4"/>
      <c r="ZG297" s="4"/>
      <c r="ZH297" s="4"/>
      <c r="ZI297" s="4"/>
      <c r="ZJ297" s="4"/>
      <c r="ZK297" s="4"/>
      <c r="ZL297" s="4"/>
      <c r="ZM297" s="4"/>
    </row>
    <row r="298" spans="1:689" s="5" customFormat="1" ht="27" customHeight="1" x14ac:dyDescent="0.25">
      <c r="A298" s="4"/>
      <c r="B298" s="37"/>
      <c r="C298" s="23"/>
      <c r="D298" s="14"/>
      <c r="E298" s="1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4"/>
      <c r="UL298" s="4"/>
      <c r="UM298" s="4"/>
      <c r="UN298" s="4"/>
      <c r="UO298" s="4"/>
      <c r="UP298" s="4"/>
      <c r="UQ298" s="4"/>
      <c r="UR298" s="4"/>
      <c r="US298" s="4"/>
      <c r="UT298" s="4"/>
      <c r="UU298" s="4"/>
      <c r="UV298" s="4"/>
      <c r="UW298" s="4"/>
      <c r="UX298" s="4"/>
      <c r="UY298" s="4"/>
      <c r="UZ298" s="4"/>
      <c r="VA298" s="4"/>
      <c r="VB298" s="4"/>
      <c r="VC298" s="4"/>
      <c r="VD298" s="4"/>
      <c r="VE298" s="4"/>
      <c r="VF298" s="4"/>
      <c r="VG298" s="4"/>
      <c r="VH298" s="4"/>
      <c r="VI298" s="4"/>
      <c r="VJ298" s="4"/>
      <c r="VK298" s="4"/>
      <c r="VL298" s="4"/>
      <c r="VM298" s="4"/>
      <c r="VN298" s="4"/>
      <c r="VO298" s="4"/>
      <c r="VP298" s="4"/>
      <c r="VQ298" s="4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WO298" s="4"/>
      <c r="WP298" s="4"/>
      <c r="WQ298" s="4"/>
      <c r="WR298" s="4"/>
      <c r="WS298" s="4"/>
      <c r="WT298" s="4"/>
      <c r="WU298" s="4"/>
      <c r="WV298" s="4"/>
      <c r="WW298" s="4"/>
      <c r="WX298" s="4"/>
      <c r="WY298" s="4"/>
      <c r="WZ298" s="4"/>
      <c r="XA298" s="4"/>
      <c r="XB298" s="4"/>
      <c r="XC298" s="4"/>
      <c r="XD298" s="4"/>
      <c r="XE298" s="4"/>
      <c r="XF298" s="4"/>
      <c r="XG298" s="4"/>
      <c r="XH298" s="4"/>
      <c r="XI298" s="4"/>
      <c r="XJ298" s="4"/>
      <c r="XK298" s="4"/>
      <c r="XL298" s="4"/>
      <c r="XM298" s="4"/>
      <c r="XN298" s="4"/>
      <c r="XO298" s="4"/>
      <c r="XP298" s="4"/>
      <c r="XQ298" s="4"/>
      <c r="XR298" s="4"/>
      <c r="XS298" s="4"/>
      <c r="XT298" s="4"/>
      <c r="XU298" s="4"/>
      <c r="XV298" s="4"/>
      <c r="XW298" s="4"/>
      <c r="XX298" s="4"/>
      <c r="XY298" s="4"/>
      <c r="XZ298" s="4"/>
      <c r="YA298" s="4"/>
      <c r="YB298" s="4"/>
      <c r="YC298" s="4"/>
      <c r="YD298" s="4"/>
      <c r="YE298" s="4"/>
      <c r="YF298" s="4"/>
      <c r="YG298" s="4"/>
      <c r="YH298" s="4"/>
      <c r="YI298" s="4"/>
      <c r="YJ298" s="4"/>
      <c r="YK298" s="4"/>
      <c r="YL298" s="4"/>
      <c r="YM298" s="4"/>
      <c r="YN298" s="4"/>
      <c r="YO298" s="4"/>
      <c r="YP298" s="4"/>
      <c r="YQ298" s="4"/>
      <c r="YR298" s="4"/>
      <c r="YS298" s="4"/>
      <c r="YT298" s="4"/>
      <c r="YU298" s="4"/>
      <c r="YV298" s="4"/>
      <c r="YW298" s="4"/>
      <c r="YX298" s="4"/>
      <c r="YY298" s="4"/>
      <c r="YZ298" s="4"/>
      <c r="ZA298" s="4"/>
      <c r="ZB298" s="4"/>
      <c r="ZC298" s="4"/>
      <c r="ZD298" s="4"/>
      <c r="ZE298" s="4"/>
      <c r="ZF298" s="4"/>
      <c r="ZG298" s="4"/>
      <c r="ZH298" s="4"/>
      <c r="ZI298" s="4"/>
      <c r="ZJ298" s="4"/>
      <c r="ZK298" s="4"/>
      <c r="ZL298" s="4"/>
      <c r="ZM298" s="4"/>
    </row>
    <row r="299" spans="1:689" s="5" customFormat="1" ht="27" customHeight="1" x14ac:dyDescent="0.25">
      <c r="A299" s="4"/>
      <c r="B299" s="37"/>
      <c r="C299" s="23"/>
      <c r="D299" s="14"/>
      <c r="E299" s="1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4"/>
      <c r="UN299" s="4"/>
      <c r="UO299" s="4"/>
      <c r="UP299" s="4"/>
      <c r="UQ299" s="4"/>
      <c r="UR299" s="4"/>
      <c r="US299" s="4"/>
      <c r="UT299" s="4"/>
      <c r="UU299" s="4"/>
      <c r="UV299" s="4"/>
      <c r="UW299" s="4"/>
      <c r="UX299" s="4"/>
      <c r="UY299" s="4"/>
      <c r="UZ299" s="4"/>
      <c r="VA299" s="4"/>
      <c r="VB299" s="4"/>
      <c r="VC299" s="4"/>
      <c r="VD299" s="4"/>
      <c r="VE299" s="4"/>
      <c r="VF299" s="4"/>
      <c r="VG299" s="4"/>
      <c r="VH299" s="4"/>
      <c r="VI299" s="4"/>
      <c r="VJ299" s="4"/>
      <c r="VK299" s="4"/>
      <c r="VL299" s="4"/>
      <c r="VM299" s="4"/>
      <c r="VN299" s="4"/>
      <c r="VO299" s="4"/>
      <c r="VP299" s="4"/>
      <c r="VQ299" s="4"/>
      <c r="VR299" s="4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WP299" s="4"/>
      <c r="WQ299" s="4"/>
      <c r="WR299" s="4"/>
      <c r="WS299" s="4"/>
      <c r="WT299" s="4"/>
      <c r="WU299" s="4"/>
      <c r="WV299" s="4"/>
      <c r="WW299" s="4"/>
      <c r="WX299" s="4"/>
      <c r="WY299" s="4"/>
      <c r="WZ299" s="4"/>
      <c r="XA299" s="4"/>
      <c r="XB299" s="4"/>
      <c r="XC299" s="4"/>
      <c r="XD299" s="4"/>
      <c r="XE299" s="4"/>
      <c r="XF299" s="4"/>
      <c r="XG299" s="4"/>
      <c r="XH299" s="4"/>
      <c r="XI299" s="4"/>
      <c r="XJ299" s="4"/>
      <c r="XK299" s="4"/>
      <c r="XL299" s="4"/>
      <c r="XM299" s="4"/>
      <c r="XN299" s="4"/>
      <c r="XO299" s="4"/>
      <c r="XP299" s="4"/>
      <c r="XQ299" s="4"/>
      <c r="XR299" s="4"/>
      <c r="XS299" s="4"/>
      <c r="XT299" s="4"/>
      <c r="XU299" s="4"/>
      <c r="XV299" s="4"/>
      <c r="XW299" s="4"/>
      <c r="XX299" s="4"/>
      <c r="XY299" s="4"/>
      <c r="XZ299" s="4"/>
      <c r="YA299" s="4"/>
      <c r="YB299" s="4"/>
      <c r="YC299" s="4"/>
      <c r="YD299" s="4"/>
      <c r="YE299" s="4"/>
      <c r="YF299" s="4"/>
      <c r="YG299" s="4"/>
      <c r="YH299" s="4"/>
      <c r="YI299" s="4"/>
      <c r="YJ299" s="4"/>
      <c r="YK299" s="4"/>
      <c r="YL299" s="4"/>
      <c r="YM299" s="4"/>
      <c r="YN299" s="4"/>
      <c r="YO299" s="4"/>
      <c r="YP299" s="4"/>
      <c r="YQ299" s="4"/>
      <c r="YR299" s="4"/>
      <c r="YS299" s="4"/>
      <c r="YT299" s="4"/>
      <c r="YU299" s="4"/>
      <c r="YV299" s="4"/>
      <c r="YW299" s="4"/>
      <c r="YX299" s="4"/>
      <c r="YY299" s="4"/>
      <c r="YZ299" s="4"/>
      <c r="ZA299" s="4"/>
      <c r="ZB299" s="4"/>
      <c r="ZC299" s="4"/>
      <c r="ZD299" s="4"/>
      <c r="ZE299" s="4"/>
      <c r="ZF299" s="4"/>
      <c r="ZG299" s="4"/>
      <c r="ZH299" s="4"/>
      <c r="ZI299" s="4"/>
      <c r="ZJ299" s="4"/>
      <c r="ZK299" s="4"/>
      <c r="ZL299" s="4"/>
      <c r="ZM299" s="4"/>
    </row>
    <row r="300" spans="1:689" s="5" customFormat="1" ht="27" customHeight="1" x14ac:dyDescent="0.25">
      <c r="A300" s="4"/>
      <c r="B300" s="37"/>
      <c r="C300" s="23"/>
      <c r="D300" s="14"/>
      <c r="E300" s="1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  <c r="UG300" s="4"/>
      <c r="UH300" s="4"/>
      <c r="UI300" s="4"/>
      <c r="UJ300" s="4"/>
      <c r="UK300" s="4"/>
      <c r="UL300" s="4"/>
      <c r="UM300" s="4"/>
      <c r="UN300" s="4"/>
      <c r="UO300" s="4"/>
      <c r="UP300" s="4"/>
      <c r="UQ300" s="4"/>
      <c r="UR300" s="4"/>
      <c r="US300" s="4"/>
      <c r="UT300" s="4"/>
      <c r="UU300" s="4"/>
      <c r="UV300" s="4"/>
      <c r="UW300" s="4"/>
      <c r="UX300" s="4"/>
      <c r="UY300" s="4"/>
      <c r="UZ300" s="4"/>
      <c r="VA300" s="4"/>
      <c r="VB300" s="4"/>
      <c r="VC300" s="4"/>
      <c r="VD300" s="4"/>
      <c r="VE300" s="4"/>
      <c r="VF300" s="4"/>
      <c r="VG300" s="4"/>
      <c r="VH300" s="4"/>
      <c r="VI300" s="4"/>
      <c r="VJ300" s="4"/>
      <c r="VK300" s="4"/>
      <c r="VL300" s="4"/>
      <c r="VM300" s="4"/>
      <c r="VN300" s="4"/>
      <c r="VO300" s="4"/>
      <c r="VP300" s="4"/>
      <c r="VQ300" s="4"/>
      <c r="VR300" s="4"/>
      <c r="VS300" s="4"/>
      <c r="VT300" s="4"/>
      <c r="VU300" s="4"/>
      <c r="VV300" s="4"/>
      <c r="VW300" s="4"/>
      <c r="VX300" s="4"/>
      <c r="VY300" s="4"/>
      <c r="VZ300" s="4"/>
      <c r="WA300" s="4"/>
      <c r="WB300" s="4"/>
      <c r="WC300" s="4"/>
      <c r="WD300" s="4"/>
      <c r="WE300" s="4"/>
      <c r="WF300" s="4"/>
      <c r="WG300" s="4"/>
      <c r="WH300" s="4"/>
      <c r="WI300" s="4"/>
      <c r="WJ300" s="4"/>
      <c r="WK300" s="4"/>
      <c r="WL300" s="4"/>
      <c r="WM300" s="4"/>
      <c r="WN300" s="4"/>
      <c r="WO300" s="4"/>
      <c r="WP300" s="4"/>
      <c r="WQ300" s="4"/>
      <c r="WR300" s="4"/>
      <c r="WS300" s="4"/>
      <c r="WT300" s="4"/>
      <c r="WU300" s="4"/>
      <c r="WV300" s="4"/>
      <c r="WW300" s="4"/>
      <c r="WX300" s="4"/>
      <c r="WY300" s="4"/>
      <c r="WZ300" s="4"/>
      <c r="XA300" s="4"/>
      <c r="XB300" s="4"/>
      <c r="XC300" s="4"/>
      <c r="XD300" s="4"/>
      <c r="XE300" s="4"/>
      <c r="XF300" s="4"/>
      <c r="XG300" s="4"/>
      <c r="XH300" s="4"/>
      <c r="XI300" s="4"/>
      <c r="XJ300" s="4"/>
      <c r="XK300" s="4"/>
      <c r="XL300" s="4"/>
      <c r="XM300" s="4"/>
      <c r="XN300" s="4"/>
      <c r="XO300" s="4"/>
      <c r="XP300" s="4"/>
      <c r="XQ300" s="4"/>
      <c r="XR300" s="4"/>
      <c r="XS300" s="4"/>
      <c r="XT300" s="4"/>
      <c r="XU300" s="4"/>
      <c r="XV300" s="4"/>
      <c r="XW300" s="4"/>
      <c r="XX300" s="4"/>
      <c r="XY300" s="4"/>
      <c r="XZ300" s="4"/>
      <c r="YA300" s="4"/>
      <c r="YB300" s="4"/>
      <c r="YC300" s="4"/>
      <c r="YD300" s="4"/>
      <c r="YE300" s="4"/>
      <c r="YF300" s="4"/>
      <c r="YG300" s="4"/>
      <c r="YH300" s="4"/>
      <c r="YI300" s="4"/>
      <c r="YJ300" s="4"/>
      <c r="YK300" s="4"/>
      <c r="YL300" s="4"/>
      <c r="YM300" s="4"/>
      <c r="YN300" s="4"/>
      <c r="YO300" s="4"/>
      <c r="YP300" s="4"/>
      <c r="YQ300" s="4"/>
      <c r="YR300" s="4"/>
      <c r="YS300" s="4"/>
      <c r="YT300" s="4"/>
      <c r="YU300" s="4"/>
      <c r="YV300" s="4"/>
      <c r="YW300" s="4"/>
      <c r="YX300" s="4"/>
      <c r="YY300" s="4"/>
      <c r="YZ300" s="4"/>
      <c r="ZA300" s="4"/>
      <c r="ZB300" s="4"/>
      <c r="ZC300" s="4"/>
      <c r="ZD300" s="4"/>
      <c r="ZE300" s="4"/>
      <c r="ZF300" s="4"/>
      <c r="ZG300" s="4"/>
      <c r="ZH300" s="4"/>
      <c r="ZI300" s="4"/>
      <c r="ZJ300" s="4"/>
      <c r="ZK300" s="4"/>
      <c r="ZL300" s="4"/>
      <c r="ZM300" s="4"/>
    </row>
    <row r="301" spans="1:689" s="5" customFormat="1" ht="27" customHeight="1" x14ac:dyDescent="0.25">
      <c r="A301" s="4"/>
      <c r="B301" s="37"/>
      <c r="C301" s="23"/>
      <c r="D301" s="14"/>
      <c r="E301" s="1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4"/>
      <c r="UH301" s="4"/>
      <c r="UI301" s="4"/>
      <c r="UJ301" s="4"/>
      <c r="UK301" s="4"/>
      <c r="UL301" s="4"/>
      <c r="UM301" s="4"/>
      <c r="UN301" s="4"/>
      <c r="UO301" s="4"/>
      <c r="UP301" s="4"/>
      <c r="UQ301" s="4"/>
      <c r="UR301" s="4"/>
      <c r="US301" s="4"/>
      <c r="UT301" s="4"/>
      <c r="UU301" s="4"/>
      <c r="UV301" s="4"/>
      <c r="UW301" s="4"/>
      <c r="UX301" s="4"/>
      <c r="UY301" s="4"/>
      <c r="UZ301" s="4"/>
      <c r="VA301" s="4"/>
      <c r="VB301" s="4"/>
      <c r="VC301" s="4"/>
      <c r="VD301" s="4"/>
      <c r="VE301" s="4"/>
      <c r="VF301" s="4"/>
      <c r="VG301" s="4"/>
      <c r="VH301" s="4"/>
      <c r="VI301" s="4"/>
      <c r="VJ301" s="4"/>
      <c r="VK301" s="4"/>
      <c r="VL301" s="4"/>
      <c r="VM301" s="4"/>
      <c r="VN301" s="4"/>
      <c r="VO301" s="4"/>
      <c r="VP301" s="4"/>
      <c r="VQ301" s="4"/>
      <c r="VR301" s="4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WP301" s="4"/>
      <c r="WQ301" s="4"/>
      <c r="WR301" s="4"/>
      <c r="WS301" s="4"/>
      <c r="WT301" s="4"/>
      <c r="WU301" s="4"/>
      <c r="WV301" s="4"/>
      <c r="WW301" s="4"/>
      <c r="WX301" s="4"/>
      <c r="WY301" s="4"/>
      <c r="WZ301" s="4"/>
      <c r="XA301" s="4"/>
      <c r="XB301" s="4"/>
      <c r="XC301" s="4"/>
      <c r="XD301" s="4"/>
      <c r="XE301" s="4"/>
      <c r="XF301" s="4"/>
      <c r="XG301" s="4"/>
      <c r="XH301" s="4"/>
      <c r="XI301" s="4"/>
      <c r="XJ301" s="4"/>
      <c r="XK301" s="4"/>
      <c r="XL301" s="4"/>
      <c r="XM301" s="4"/>
      <c r="XN301" s="4"/>
      <c r="XO301" s="4"/>
      <c r="XP301" s="4"/>
      <c r="XQ301" s="4"/>
      <c r="XR301" s="4"/>
      <c r="XS301" s="4"/>
      <c r="XT301" s="4"/>
      <c r="XU301" s="4"/>
      <c r="XV301" s="4"/>
      <c r="XW301" s="4"/>
      <c r="XX301" s="4"/>
      <c r="XY301" s="4"/>
      <c r="XZ301" s="4"/>
      <c r="YA301" s="4"/>
      <c r="YB301" s="4"/>
      <c r="YC301" s="4"/>
      <c r="YD301" s="4"/>
      <c r="YE301" s="4"/>
      <c r="YF301" s="4"/>
      <c r="YG301" s="4"/>
      <c r="YH301" s="4"/>
      <c r="YI301" s="4"/>
      <c r="YJ301" s="4"/>
      <c r="YK301" s="4"/>
      <c r="YL301" s="4"/>
      <c r="YM301" s="4"/>
      <c r="YN301" s="4"/>
      <c r="YO301" s="4"/>
      <c r="YP301" s="4"/>
      <c r="YQ301" s="4"/>
      <c r="YR301" s="4"/>
      <c r="YS301" s="4"/>
      <c r="YT301" s="4"/>
      <c r="YU301" s="4"/>
      <c r="YV301" s="4"/>
      <c r="YW301" s="4"/>
      <c r="YX301" s="4"/>
      <c r="YY301" s="4"/>
      <c r="YZ301" s="4"/>
      <c r="ZA301" s="4"/>
      <c r="ZB301" s="4"/>
      <c r="ZC301" s="4"/>
      <c r="ZD301" s="4"/>
      <c r="ZE301" s="4"/>
      <c r="ZF301" s="4"/>
      <c r="ZG301" s="4"/>
      <c r="ZH301" s="4"/>
      <c r="ZI301" s="4"/>
      <c r="ZJ301" s="4"/>
      <c r="ZK301" s="4"/>
      <c r="ZL301" s="4"/>
      <c r="ZM301" s="4"/>
    </row>
    <row r="302" spans="1:689" s="5" customFormat="1" ht="27" customHeight="1" x14ac:dyDescent="0.25">
      <c r="A302" s="4"/>
      <c r="B302" s="37"/>
      <c r="C302" s="23"/>
      <c r="D302" s="14"/>
      <c r="E302" s="1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  <c r="UG302" s="4"/>
      <c r="UH302" s="4"/>
      <c r="UI302" s="4"/>
      <c r="UJ302" s="4"/>
      <c r="UK302" s="4"/>
      <c r="UL302" s="4"/>
      <c r="UM302" s="4"/>
      <c r="UN302" s="4"/>
      <c r="UO302" s="4"/>
      <c r="UP302" s="4"/>
      <c r="UQ302" s="4"/>
      <c r="UR302" s="4"/>
      <c r="US302" s="4"/>
      <c r="UT302" s="4"/>
      <c r="UU302" s="4"/>
      <c r="UV302" s="4"/>
      <c r="UW302" s="4"/>
      <c r="UX302" s="4"/>
      <c r="UY302" s="4"/>
      <c r="UZ302" s="4"/>
      <c r="VA302" s="4"/>
      <c r="VB302" s="4"/>
      <c r="VC302" s="4"/>
      <c r="VD302" s="4"/>
      <c r="VE302" s="4"/>
      <c r="VF302" s="4"/>
      <c r="VG302" s="4"/>
      <c r="VH302" s="4"/>
      <c r="VI302" s="4"/>
      <c r="VJ302" s="4"/>
      <c r="VK302" s="4"/>
      <c r="VL302" s="4"/>
      <c r="VM302" s="4"/>
      <c r="VN302" s="4"/>
      <c r="VO302" s="4"/>
      <c r="VP302" s="4"/>
      <c r="VQ302" s="4"/>
      <c r="VR302" s="4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WP302" s="4"/>
      <c r="WQ302" s="4"/>
      <c r="WR302" s="4"/>
      <c r="WS302" s="4"/>
      <c r="WT302" s="4"/>
      <c r="WU302" s="4"/>
      <c r="WV302" s="4"/>
      <c r="WW302" s="4"/>
      <c r="WX302" s="4"/>
      <c r="WY302" s="4"/>
      <c r="WZ302" s="4"/>
      <c r="XA302" s="4"/>
      <c r="XB302" s="4"/>
      <c r="XC302" s="4"/>
      <c r="XD302" s="4"/>
      <c r="XE302" s="4"/>
      <c r="XF302" s="4"/>
      <c r="XG302" s="4"/>
      <c r="XH302" s="4"/>
      <c r="XI302" s="4"/>
      <c r="XJ302" s="4"/>
      <c r="XK302" s="4"/>
      <c r="XL302" s="4"/>
      <c r="XM302" s="4"/>
      <c r="XN302" s="4"/>
      <c r="XO302" s="4"/>
      <c r="XP302" s="4"/>
      <c r="XQ302" s="4"/>
      <c r="XR302" s="4"/>
      <c r="XS302" s="4"/>
      <c r="XT302" s="4"/>
      <c r="XU302" s="4"/>
      <c r="XV302" s="4"/>
      <c r="XW302" s="4"/>
      <c r="XX302" s="4"/>
      <c r="XY302" s="4"/>
      <c r="XZ302" s="4"/>
      <c r="YA302" s="4"/>
      <c r="YB302" s="4"/>
      <c r="YC302" s="4"/>
      <c r="YD302" s="4"/>
      <c r="YE302" s="4"/>
      <c r="YF302" s="4"/>
      <c r="YG302" s="4"/>
      <c r="YH302" s="4"/>
      <c r="YI302" s="4"/>
      <c r="YJ302" s="4"/>
      <c r="YK302" s="4"/>
      <c r="YL302" s="4"/>
      <c r="YM302" s="4"/>
      <c r="YN302" s="4"/>
      <c r="YO302" s="4"/>
      <c r="YP302" s="4"/>
      <c r="YQ302" s="4"/>
      <c r="YR302" s="4"/>
      <c r="YS302" s="4"/>
      <c r="YT302" s="4"/>
      <c r="YU302" s="4"/>
      <c r="YV302" s="4"/>
      <c r="YW302" s="4"/>
      <c r="YX302" s="4"/>
      <c r="YY302" s="4"/>
      <c r="YZ302" s="4"/>
      <c r="ZA302" s="4"/>
      <c r="ZB302" s="4"/>
      <c r="ZC302" s="4"/>
      <c r="ZD302" s="4"/>
      <c r="ZE302" s="4"/>
      <c r="ZF302" s="4"/>
      <c r="ZG302" s="4"/>
      <c r="ZH302" s="4"/>
      <c r="ZI302" s="4"/>
      <c r="ZJ302" s="4"/>
      <c r="ZK302" s="4"/>
      <c r="ZL302" s="4"/>
      <c r="ZM302" s="4"/>
    </row>
    <row r="303" spans="1:689" s="5" customFormat="1" ht="27" customHeight="1" x14ac:dyDescent="0.25">
      <c r="A303" s="4"/>
      <c r="B303" s="37"/>
      <c r="C303" s="23"/>
      <c r="D303" s="14"/>
      <c r="E303" s="1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  <c r="UG303" s="4"/>
      <c r="UH303" s="4"/>
      <c r="UI303" s="4"/>
      <c r="UJ303" s="4"/>
      <c r="UK303" s="4"/>
      <c r="UL303" s="4"/>
      <c r="UM303" s="4"/>
      <c r="UN303" s="4"/>
      <c r="UO303" s="4"/>
      <c r="UP303" s="4"/>
      <c r="UQ303" s="4"/>
      <c r="UR303" s="4"/>
      <c r="US303" s="4"/>
      <c r="UT303" s="4"/>
      <c r="UU303" s="4"/>
      <c r="UV303" s="4"/>
      <c r="UW303" s="4"/>
      <c r="UX303" s="4"/>
      <c r="UY303" s="4"/>
      <c r="UZ303" s="4"/>
      <c r="VA303" s="4"/>
      <c r="VB303" s="4"/>
      <c r="VC303" s="4"/>
      <c r="VD303" s="4"/>
      <c r="VE303" s="4"/>
      <c r="VF303" s="4"/>
      <c r="VG303" s="4"/>
      <c r="VH303" s="4"/>
      <c r="VI303" s="4"/>
      <c r="VJ303" s="4"/>
      <c r="VK303" s="4"/>
      <c r="VL303" s="4"/>
      <c r="VM303" s="4"/>
      <c r="VN303" s="4"/>
      <c r="VO303" s="4"/>
      <c r="VP303" s="4"/>
      <c r="VQ303" s="4"/>
      <c r="VR303" s="4"/>
      <c r="VS303" s="4"/>
      <c r="VT303" s="4"/>
      <c r="VU303" s="4"/>
      <c r="VV303" s="4"/>
      <c r="VW303" s="4"/>
      <c r="VX303" s="4"/>
      <c r="VY303" s="4"/>
      <c r="VZ303" s="4"/>
      <c r="WA303" s="4"/>
      <c r="WB303" s="4"/>
      <c r="WC303" s="4"/>
      <c r="WD303" s="4"/>
      <c r="WE303" s="4"/>
      <c r="WF303" s="4"/>
      <c r="WG303" s="4"/>
      <c r="WH303" s="4"/>
      <c r="WI303" s="4"/>
      <c r="WJ303" s="4"/>
      <c r="WK303" s="4"/>
      <c r="WL303" s="4"/>
      <c r="WM303" s="4"/>
      <c r="WN303" s="4"/>
      <c r="WO303" s="4"/>
      <c r="WP303" s="4"/>
      <c r="WQ303" s="4"/>
      <c r="WR303" s="4"/>
      <c r="WS303" s="4"/>
      <c r="WT303" s="4"/>
      <c r="WU303" s="4"/>
      <c r="WV303" s="4"/>
      <c r="WW303" s="4"/>
      <c r="WX303" s="4"/>
      <c r="WY303" s="4"/>
      <c r="WZ303" s="4"/>
      <c r="XA303" s="4"/>
      <c r="XB303" s="4"/>
      <c r="XC303" s="4"/>
      <c r="XD303" s="4"/>
      <c r="XE303" s="4"/>
      <c r="XF303" s="4"/>
      <c r="XG303" s="4"/>
      <c r="XH303" s="4"/>
      <c r="XI303" s="4"/>
      <c r="XJ303" s="4"/>
      <c r="XK303" s="4"/>
      <c r="XL303" s="4"/>
      <c r="XM303" s="4"/>
      <c r="XN303" s="4"/>
      <c r="XO303" s="4"/>
      <c r="XP303" s="4"/>
      <c r="XQ303" s="4"/>
      <c r="XR303" s="4"/>
      <c r="XS303" s="4"/>
      <c r="XT303" s="4"/>
      <c r="XU303" s="4"/>
      <c r="XV303" s="4"/>
      <c r="XW303" s="4"/>
      <c r="XX303" s="4"/>
      <c r="XY303" s="4"/>
      <c r="XZ303" s="4"/>
      <c r="YA303" s="4"/>
      <c r="YB303" s="4"/>
      <c r="YC303" s="4"/>
      <c r="YD303" s="4"/>
      <c r="YE303" s="4"/>
      <c r="YF303" s="4"/>
      <c r="YG303" s="4"/>
      <c r="YH303" s="4"/>
      <c r="YI303" s="4"/>
      <c r="YJ303" s="4"/>
      <c r="YK303" s="4"/>
      <c r="YL303" s="4"/>
      <c r="YM303" s="4"/>
      <c r="YN303" s="4"/>
      <c r="YO303" s="4"/>
      <c r="YP303" s="4"/>
      <c r="YQ303" s="4"/>
      <c r="YR303" s="4"/>
      <c r="YS303" s="4"/>
      <c r="YT303" s="4"/>
      <c r="YU303" s="4"/>
      <c r="YV303" s="4"/>
      <c r="YW303" s="4"/>
      <c r="YX303" s="4"/>
      <c r="YY303" s="4"/>
      <c r="YZ303" s="4"/>
      <c r="ZA303" s="4"/>
      <c r="ZB303" s="4"/>
      <c r="ZC303" s="4"/>
      <c r="ZD303" s="4"/>
      <c r="ZE303" s="4"/>
      <c r="ZF303" s="4"/>
      <c r="ZG303" s="4"/>
      <c r="ZH303" s="4"/>
      <c r="ZI303" s="4"/>
      <c r="ZJ303" s="4"/>
      <c r="ZK303" s="4"/>
      <c r="ZL303" s="4"/>
      <c r="ZM303" s="4"/>
    </row>
    <row r="304" spans="1:689" s="5" customFormat="1" ht="27" customHeight="1" x14ac:dyDescent="0.25">
      <c r="A304" s="4"/>
      <c r="B304" s="37"/>
      <c r="C304" s="23"/>
      <c r="D304" s="14"/>
      <c r="E304" s="1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  <c r="UG304" s="4"/>
      <c r="UH304" s="4"/>
      <c r="UI304" s="4"/>
      <c r="UJ304" s="4"/>
      <c r="UK304" s="4"/>
      <c r="UL304" s="4"/>
      <c r="UM304" s="4"/>
      <c r="UN304" s="4"/>
      <c r="UO304" s="4"/>
      <c r="UP304" s="4"/>
      <c r="UQ304" s="4"/>
      <c r="UR304" s="4"/>
      <c r="US304" s="4"/>
      <c r="UT304" s="4"/>
      <c r="UU304" s="4"/>
      <c r="UV304" s="4"/>
      <c r="UW304" s="4"/>
      <c r="UX304" s="4"/>
      <c r="UY304" s="4"/>
      <c r="UZ304" s="4"/>
      <c r="VA304" s="4"/>
      <c r="VB304" s="4"/>
      <c r="VC304" s="4"/>
      <c r="VD304" s="4"/>
      <c r="VE304" s="4"/>
      <c r="VF304" s="4"/>
      <c r="VG304" s="4"/>
      <c r="VH304" s="4"/>
      <c r="VI304" s="4"/>
      <c r="VJ304" s="4"/>
      <c r="VK304" s="4"/>
      <c r="VL304" s="4"/>
      <c r="VM304" s="4"/>
      <c r="VN304" s="4"/>
      <c r="VO304" s="4"/>
      <c r="VP304" s="4"/>
      <c r="VQ304" s="4"/>
      <c r="VR304" s="4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WP304" s="4"/>
      <c r="WQ304" s="4"/>
      <c r="WR304" s="4"/>
      <c r="WS304" s="4"/>
      <c r="WT304" s="4"/>
      <c r="WU304" s="4"/>
      <c r="WV304" s="4"/>
      <c r="WW304" s="4"/>
      <c r="WX304" s="4"/>
      <c r="WY304" s="4"/>
      <c r="WZ304" s="4"/>
      <c r="XA304" s="4"/>
      <c r="XB304" s="4"/>
      <c r="XC304" s="4"/>
      <c r="XD304" s="4"/>
      <c r="XE304" s="4"/>
      <c r="XF304" s="4"/>
      <c r="XG304" s="4"/>
      <c r="XH304" s="4"/>
      <c r="XI304" s="4"/>
      <c r="XJ304" s="4"/>
      <c r="XK304" s="4"/>
      <c r="XL304" s="4"/>
      <c r="XM304" s="4"/>
      <c r="XN304" s="4"/>
      <c r="XO304" s="4"/>
      <c r="XP304" s="4"/>
      <c r="XQ304" s="4"/>
      <c r="XR304" s="4"/>
      <c r="XS304" s="4"/>
      <c r="XT304" s="4"/>
      <c r="XU304" s="4"/>
      <c r="XV304" s="4"/>
      <c r="XW304" s="4"/>
      <c r="XX304" s="4"/>
      <c r="XY304" s="4"/>
      <c r="XZ304" s="4"/>
      <c r="YA304" s="4"/>
      <c r="YB304" s="4"/>
      <c r="YC304" s="4"/>
      <c r="YD304" s="4"/>
      <c r="YE304" s="4"/>
      <c r="YF304" s="4"/>
      <c r="YG304" s="4"/>
      <c r="YH304" s="4"/>
      <c r="YI304" s="4"/>
      <c r="YJ304" s="4"/>
      <c r="YK304" s="4"/>
      <c r="YL304" s="4"/>
      <c r="YM304" s="4"/>
      <c r="YN304" s="4"/>
      <c r="YO304" s="4"/>
      <c r="YP304" s="4"/>
      <c r="YQ304" s="4"/>
      <c r="YR304" s="4"/>
      <c r="YS304" s="4"/>
      <c r="YT304" s="4"/>
      <c r="YU304" s="4"/>
      <c r="YV304" s="4"/>
      <c r="YW304" s="4"/>
      <c r="YX304" s="4"/>
      <c r="YY304" s="4"/>
      <c r="YZ304" s="4"/>
      <c r="ZA304" s="4"/>
      <c r="ZB304" s="4"/>
      <c r="ZC304" s="4"/>
      <c r="ZD304" s="4"/>
      <c r="ZE304" s="4"/>
      <c r="ZF304" s="4"/>
      <c r="ZG304" s="4"/>
      <c r="ZH304" s="4"/>
      <c r="ZI304" s="4"/>
      <c r="ZJ304" s="4"/>
      <c r="ZK304" s="4"/>
      <c r="ZL304" s="4"/>
      <c r="ZM304" s="4"/>
    </row>
    <row r="305" spans="1:689" s="5" customFormat="1" ht="27" customHeight="1" x14ac:dyDescent="0.25">
      <c r="A305" s="4"/>
      <c r="B305" s="37"/>
      <c r="C305" s="23"/>
      <c r="D305" s="14"/>
      <c r="E305" s="1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  <c r="UG305" s="4"/>
      <c r="UH305" s="4"/>
      <c r="UI305" s="4"/>
      <c r="UJ305" s="4"/>
      <c r="UK305" s="4"/>
      <c r="UL305" s="4"/>
      <c r="UM305" s="4"/>
      <c r="UN305" s="4"/>
      <c r="UO305" s="4"/>
      <c r="UP305" s="4"/>
      <c r="UQ305" s="4"/>
      <c r="UR305" s="4"/>
      <c r="US305" s="4"/>
      <c r="UT305" s="4"/>
      <c r="UU305" s="4"/>
      <c r="UV305" s="4"/>
      <c r="UW305" s="4"/>
      <c r="UX305" s="4"/>
      <c r="UY305" s="4"/>
      <c r="UZ305" s="4"/>
      <c r="VA305" s="4"/>
      <c r="VB305" s="4"/>
      <c r="VC305" s="4"/>
      <c r="VD305" s="4"/>
      <c r="VE305" s="4"/>
      <c r="VF305" s="4"/>
      <c r="VG305" s="4"/>
      <c r="VH305" s="4"/>
      <c r="VI305" s="4"/>
      <c r="VJ305" s="4"/>
      <c r="VK305" s="4"/>
      <c r="VL305" s="4"/>
      <c r="VM305" s="4"/>
      <c r="VN305" s="4"/>
      <c r="VO305" s="4"/>
      <c r="VP305" s="4"/>
      <c r="VQ305" s="4"/>
      <c r="VR305" s="4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WP305" s="4"/>
      <c r="WQ305" s="4"/>
      <c r="WR305" s="4"/>
      <c r="WS305" s="4"/>
      <c r="WT305" s="4"/>
      <c r="WU305" s="4"/>
      <c r="WV305" s="4"/>
      <c r="WW305" s="4"/>
      <c r="WX305" s="4"/>
      <c r="WY305" s="4"/>
      <c r="WZ305" s="4"/>
      <c r="XA305" s="4"/>
      <c r="XB305" s="4"/>
      <c r="XC305" s="4"/>
      <c r="XD305" s="4"/>
      <c r="XE305" s="4"/>
      <c r="XF305" s="4"/>
      <c r="XG305" s="4"/>
      <c r="XH305" s="4"/>
      <c r="XI305" s="4"/>
      <c r="XJ305" s="4"/>
      <c r="XK305" s="4"/>
      <c r="XL305" s="4"/>
      <c r="XM305" s="4"/>
      <c r="XN305" s="4"/>
      <c r="XO305" s="4"/>
      <c r="XP305" s="4"/>
      <c r="XQ305" s="4"/>
      <c r="XR305" s="4"/>
      <c r="XS305" s="4"/>
      <c r="XT305" s="4"/>
      <c r="XU305" s="4"/>
      <c r="XV305" s="4"/>
      <c r="XW305" s="4"/>
      <c r="XX305" s="4"/>
      <c r="XY305" s="4"/>
      <c r="XZ305" s="4"/>
      <c r="YA305" s="4"/>
      <c r="YB305" s="4"/>
      <c r="YC305" s="4"/>
      <c r="YD305" s="4"/>
      <c r="YE305" s="4"/>
      <c r="YF305" s="4"/>
      <c r="YG305" s="4"/>
      <c r="YH305" s="4"/>
      <c r="YI305" s="4"/>
      <c r="YJ305" s="4"/>
      <c r="YK305" s="4"/>
      <c r="YL305" s="4"/>
      <c r="YM305" s="4"/>
      <c r="YN305" s="4"/>
      <c r="YO305" s="4"/>
      <c r="YP305" s="4"/>
      <c r="YQ305" s="4"/>
      <c r="YR305" s="4"/>
      <c r="YS305" s="4"/>
      <c r="YT305" s="4"/>
      <c r="YU305" s="4"/>
      <c r="YV305" s="4"/>
      <c r="YW305" s="4"/>
      <c r="YX305" s="4"/>
      <c r="YY305" s="4"/>
      <c r="YZ305" s="4"/>
      <c r="ZA305" s="4"/>
      <c r="ZB305" s="4"/>
      <c r="ZC305" s="4"/>
      <c r="ZD305" s="4"/>
      <c r="ZE305" s="4"/>
      <c r="ZF305" s="4"/>
      <c r="ZG305" s="4"/>
      <c r="ZH305" s="4"/>
      <c r="ZI305" s="4"/>
      <c r="ZJ305" s="4"/>
      <c r="ZK305" s="4"/>
      <c r="ZL305" s="4"/>
      <c r="ZM305" s="4"/>
    </row>
    <row r="306" spans="1:689" s="5" customFormat="1" ht="27" customHeight="1" x14ac:dyDescent="0.25">
      <c r="A306" s="4"/>
      <c r="B306" s="37"/>
      <c r="C306" s="23"/>
      <c r="D306" s="14"/>
      <c r="E306" s="1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WP306" s="4"/>
      <c r="WQ306" s="4"/>
      <c r="WR306" s="4"/>
      <c r="WS306" s="4"/>
      <c r="WT306" s="4"/>
      <c r="WU306" s="4"/>
      <c r="WV306" s="4"/>
      <c r="WW306" s="4"/>
      <c r="WX306" s="4"/>
      <c r="WY306" s="4"/>
      <c r="WZ306" s="4"/>
      <c r="XA306" s="4"/>
      <c r="XB306" s="4"/>
      <c r="XC306" s="4"/>
      <c r="XD306" s="4"/>
      <c r="XE306" s="4"/>
      <c r="XF306" s="4"/>
      <c r="XG306" s="4"/>
      <c r="XH306" s="4"/>
      <c r="XI306" s="4"/>
      <c r="XJ306" s="4"/>
      <c r="XK306" s="4"/>
      <c r="XL306" s="4"/>
      <c r="XM306" s="4"/>
      <c r="XN306" s="4"/>
      <c r="XO306" s="4"/>
      <c r="XP306" s="4"/>
      <c r="XQ306" s="4"/>
      <c r="XR306" s="4"/>
      <c r="XS306" s="4"/>
      <c r="XT306" s="4"/>
      <c r="XU306" s="4"/>
      <c r="XV306" s="4"/>
      <c r="XW306" s="4"/>
      <c r="XX306" s="4"/>
      <c r="XY306" s="4"/>
      <c r="XZ306" s="4"/>
      <c r="YA306" s="4"/>
      <c r="YB306" s="4"/>
      <c r="YC306" s="4"/>
      <c r="YD306" s="4"/>
      <c r="YE306" s="4"/>
      <c r="YF306" s="4"/>
      <c r="YG306" s="4"/>
      <c r="YH306" s="4"/>
      <c r="YI306" s="4"/>
      <c r="YJ306" s="4"/>
      <c r="YK306" s="4"/>
      <c r="YL306" s="4"/>
      <c r="YM306" s="4"/>
      <c r="YN306" s="4"/>
      <c r="YO306" s="4"/>
      <c r="YP306" s="4"/>
      <c r="YQ306" s="4"/>
      <c r="YR306" s="4"/>
      <c r="YS306" s="4"/>
      <c r="YT306" s="4"/>
      <c r="YU306" s="4"/>
      <c r="YV306" s="4"/>
      <c r="YW306" s="4"/>
      <c r="YX306" s="4"/>
      <c r="YY306" s="4"/>
      <c r="YZ306" s="4"/>
      <c r="ZA306" s="4"/>
      <c r="ZB306" s="4"/>
      <c r="ZC306" s="4"/>
      <c r="ZD306" s="4"/>
      <c r="ZE306" s="4"/>
      <c r="ZF306" s="4"/>
      <c r="ZG306" s="4"/>
      <c r="ZH306" s="4"/>
      <c r="ZI306" s="4"/>
      <c r="ZJ306" s="4"/>
      <c r="ZK306" s="4"/>
      <c r="ZL306" s="4"/>
      <c r="ZM306" s="4"/>
    </row>
    <row r="307" spans="1:689" s="5" customFormat="1" ht="27" customHeight="1" x14ac:dyDescent="0.25">
      <c r="A307" s="4"/>
      <c r="B307" s="37"/>
      <c r="C307" s="23"/>
      <c r="D307" s="14"/>
      <c r="E307" s="1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WP307" s="4"/>
      <c r="WQ307" s="4"/>
      <c r="WR307" s="4"/>
      <c r="WS307" s="4"/>
      <c r="WT307" s="4"/>
      <c r="WU307" s="4"/>
      <c r="WV307" s="4"/>
      <c r="WW307" s="4"/>
      <c r="WX307" s="4"/>
      <c r="WY307" s="4"/>
      <c r="WZ307" s="4"/>
      <c r="XA307" s="4"/>
      <c r="XB307" s="4"/>
      <c r="XC307" s="4"/>
      <c r="XD307" s="4"/>
      <c r="XE307" s="4"/>
      <c r="XF307" s="4"/>
      <c r="XG307" s="4"/>
      <c r="XH307" s="4"/>
      <c r="XI307" s="4"/>
      <c r="XJ307" s="4"/>
      <c r="XK307" s="4"/>
      <c r="XL307" s="4"/>
      <c r="XM307" s="4"/>
      <c r="XN307" s="4"/>
      <c r="XO307" s="4"/>
      <c r="XP307" s="4"/>
      <c r="XQ307" s="4"/>
      <c r="XR307" s="4"/>
      <c r="XS307" s="4"/>
      <c r="XT307" s="4"/>
      <c r="XU307" s="4"/>
      <c r="XV307" s="4"/>
      <c r="XW307" s="4"/>
      <c r="XX307" s="4"/>
      <c r="XY307" s="4"/>
      <c r="XZ307" s="4"/>
      <c r="YA307" s="4"/>
      <c r="YB307" s="4"/>
      <c r="YC307" s="4"/>
      <c r="YD307" s="4"/>
      <c r="YE307" s="4"/>
      <c r="YF307" s="4"/>
      <c r="YG307" s="4"/>
      <c r="YH307" s="4"/>
      <c r="YI307" s="4"/>
      <c r="YJ307" s="4"/>
      <c r="YK307" s="4"/>
      <c r="YL307" s="4"/>
      <c r="YM307" s="4"/>
      <c r="YN307" s="4"/>
      <c r="YO307" s="4"/>
      <c r="YP307" s="4"/>
      <c r="YQ307" s="4"/>
      <c r="YR307" s="4"/>
      <c r="YS307" s="4"/>
      <c r="YT307" s="4"/>
      <c r="YU307" s="4"/>
      <c r="YV307" s="4"/>
      <c r="YW307" s="4"/>
      <c r="YX307" s="4"/>
      <c r="YY307" s="4"/>
      <c r="YZ307" s="4"/>
      <c r="ZA307" s="4"/>
      <c r="ZB307" s="4"/>
      <c r="ZC307" s="4"/>
      <c r="ZD307" s="4"/>
      <c r="ZE307" s="4"/>
      <c r="ZF307" s="4"/>
      <c r="ZG307" s="4"/>
      <c r="ZH307" s="4"/>
      <c r="ZI307" s="4"/>
      <c r="ZJ307" s="4"/>
      <c r="ZK307" s="4"/>
      <c r="ZL307" s="4"/>
      <c r="ZM307" s="4"/>
    </row>
    <row r="308" spans="1:689" s="5" customFormat="1" ht="27" customHeight="1" x14ac:dyDescent="0.25">
      <c r="A308" s="4"/>
      <c r="B308" s="37"/>
      <c r="C308" s="23"/>
      <c r="D308" s="14"/>
      <c r="E308" s="1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WP308" s="4"/>
      <c r="WQ308" s="4"/>
      <c r="WR308" s="4"/>
      <c r="WS308" s="4"/>
      <c r="WT308" s="4"/>
      <c r="WU308" s="4"/>
      <c r="WV308" s="4"/>
      <c r="WW308" s="4"/>
      <c r="WX308" s="4"/>
      <c r="WY308" s="4"/>
      <c r="WZ308" s="4"/>
      <c r="XA308" s="4"/>
      <c r="XB308" s="4"/>
      <c r="XC308" s="4"/>
      <c r="XD308" s="4"/>
      <c r="XE308" s="4"/>
      <c r="XF308" s="4"/>
      <c r="XG308" s="4"/>
      <c r="XH308" s="4"/>
      <c r="XI308" s="4"/>
      <c r="XJ308" s="4"/>
      <c r="XK308" s="4"/>
      <c r="XL308" s="4"/>
      <c r="XM308" s="4"/>
      <c r="XN308" s="4"/>
      <c r="XO308" s="4"/>
      <c r="XP308" s="4"/>
      <c r="XQ308" s="4"/>
      <c r="XR308" s="4"/>
      <c r="XS308" s="4"/>
      <c r="XT308" s="4"/>
      <c r="XU308" s="4"/>
      <c r="XV308" s="4"/>
      <c r="XW308" s="4"/>
      <c r="XX308" s="4"/>
      <c r="XY308" s="4"/>
      <c r="XZ308" s="4"/>
      <c r="YA308" s="4"/>
      <c r="YB308" s="4"/>
      <c r="YC308" s="4"/>
      <c r="YD308" s="4"/>
      <c r="YE308" s="4"/>
      <c r="YF308" s="4"/>
      <c r="YG308" s="4"/>
      <c r="YH308" s="4"/>
      <c r="YI308" s="4"/>
      <c r="YJ308" s="4"/>
      <c r="YK308" s="4"/>
      <c r="YL308" s="4"/>
      <c r="YM308" s="4"/>
      <c r="YN308" s="4"/>
      <c r="YO308" s="4"/>
      <c r="YP308" s="4"/>
      <c r="YQ308" s="4"/>
      <c r="YR308" s="4"/>
      <c r="YS308" s="4"/>
      <c r="YT308" s="4"/>
      <c r="YU308" s="4"/>
      <c r="YV308" s="4"/>
      <c r="YW308" s="4"/>
      <c r="YX308" s="4"/>
      <c r="YY308" s="4"/>
      <c r="YZ308" s="4"/>
      <c r="ZA308" s="4"/>
      <c r="ZB308" s="4"/>
      <c r="ZC308" s="4"/>
      <c r="ZD308" s="4"/>
      <c r="ZE308" s="4"/>
      <c r="ZF308" s="4"/>
      <c r="ZG308" s="4"/>
      <c r="ZH308" s="4"/>
      <c r="ZI308" s="4"/>
      <c r="ZJ308" s="4"/>
      <c r="ZK308" s="4"/>
      <c r="ZL308" s="4"/>
      <c r="ZM308" s="4"/>
    </row>
    <row r="309" spans="1:689" s="5" customFormat="1" ht="27" customHeight="1" x14ac:dyDescent="0.25">
      <c r="A309" s="4"/>
      <c r="B309" s="37"/>
      <c r="C309" s="23"/>
      <c r="D309" s="14"/>
      <c r="E309" s="1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WP309" s="4"/>
      <c r="WQ309" s="4"/>
      <c r="WR309" s="4"/>
      <c r="WS309" s="4"/>
      <c r="WT309" s="4"/>
      <c r="WU309" s="4"/>
      <c r="WV309" s="4"/>
      <c r="WW309" s="4"/>
      <c r="WX309" s="4"/>
      <c r="WY309" s="4"/>
      <c r="WZ309" s="4"/>
      <c r="XA309" s="4"/>
      <c r="XB309" s="4"/>
      <c r="XC309" s="4"/>
      <c r="XD309" s="4"/>
      <c r="XE309" s="4"/>
      <c r="XF309" s="4"/>
      <c r="XG309" s="4"/>
      <c r="XH309" s="4"/>
      <c r="XI309" s="4"/>
      <c r="XJ309" s="4"/>
      <c r="XK309" s="4"/>
      <c r="XL309" s="4"/>
      <c r="XM309" s="4"/>
      <c r="XN309" s="4"/>
      <c r="XO309" s="4"/>
      <c r="XP309" s="4"/>
      <c r="XQ309" s="4"/>
      <c r="XR309" s="4"/>
      <c r="XS309" s="4"/>
      <c r="XT309" s="4"/>
      <c r="XU309" s="4"/>
      <c r="XV309" s="4"/>
      <c r="XW309" s="4"/>
      <c r="XX309" s="4"/>
      <c r="XY309" s="4"/>
      <c r="XZ309" s="4"/>
      <c r="YA309" s="4"/>
      <c r="YB309" s="4"/>
      <c r="YC309" s="4"/>
      <c r="YD309" s="4"/>
      <c r="YE309" s="4"/>
      <c r="YF309" s="4"/>
      <c r="YG309" s="4"/>
      <c r="YH309" s="4"/>
      <c r="YI309" s="4"/>
      <c r="YJ309" s="4"/>
      <c r="YK309" s="4"/>
      <c r="YL309" s="4"/>
      <c r="YM309" s="4"/>
      <c r="YN309" s="4"/>
      <c r="YO309" s="4"/>
      <c r="YP309" s="4"/>
      <c r="YQ309" s="4"/>
      <c r="YR309" s="4"/>
      <c r="YS309" s="4"/>
      <c r="YT309" s="4"/>
      <c r="YU309" s="4"/>
      <c r="YV309" s="4"/>
      <c r="YW309" s="4"/>
      <c r="YX309" s="4"/>
      <c r="YY309" s="4"/>
      <c r="YZ309" s="4"/>
      <c r="ZA309" s="4"/>
      <c r="ZB309" s="4"/>
      <c r="ZC309" s="4"/>
      <c r="ZD309" s="4"/>
      <c r="ZE309" s="4"/>
      <c r="ZF309" s="4"/>
      <c r="ZG309" s="4"/>
      <c r="ZH309" s="4"/>
      <c r="ZI309" s="4"/>
      <c r="ZJ309" s="4"/>
      <c r="ZK309" s="4"/>
      <c r="ZL309" s="4"/>
      <c r="ZM309" s="4"/>
    </row>
    <row r="310" spans="1:689" s="5" customFormat="1" ht="27" customHeight="1" x14ac:dyDescent="0.25">
      <c r="A310" s="4"/>
      <c r="B310" s="37"/>
      <c r="C310" s="23"/>
      <c r="D310" s="14"/>
      <c r="E310" s="1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WP310" s="4"/>
      <c r="WQ310" s="4"/>
      <c r="WR310" s="4"/>
      <c r="WS310" s="4"/>
      <c r="WT310" s="4"/>
      <c r="WU310" s="4"/>
      <c r="WV310" s="4"/>
      <c r="WW310" s="4"/>
      <c r="WX310" s="4"/>
      <c r="WY310" s="4"/>
      <c r="WZ310" s="4"/>
      <c r="XA310" s="4"/>
      <c r="XB310" s="4"/>
      <c r="XC310" s="4"/>
      <c r="XD310" s="4"/>
      <c r="XE310" s="4"/>
      <c r="XF310" s="4"/>
      <c r="XG310" s="4"/>
      <c r="XH310" s="4"/>
      <c r="XI310" s="4"/>
      <c r="XJ310" s="4"/>
      <c r="XK310" s="4"/>
      <c r="XL310" s="4"/>
      <c r="XM310" s="4"/>
      <c r="XN310" s="4"/>
      <c r="XO310" s="4"/>
      <c r="XP310" s="4"/>
      <c r="XQ310" s="4"/>
      <c r="XR310" s="4"/>
      <c r="XS310" s="4"/>
      <c r="XT310" s="4"/>
      <c r="XU310" s="4"/>
      <c r="XV310" s="4"/>
      <c r="XW310" s="4"/>
      <c r="XX310" s="4"/>
      <c r="XY310" s="4"/>
      <c r="XZ310" s="4"/>
      <c r="YA310" s="4"/>
      <c r="YB310" s="4"/>
      <c r="YC310" s="4"/>
      <c r="YD310" s="4"/>
      <c r="YE310" s="4"/>
      <c r="YF310" s="4"/>
      <c r="YG310" s="4"/>
      <c r="YH310" s="4"/>
      <c r="YI310" s="4"/>
      <c r="YJ310" s="4"/>
      <c r="YK310" s="4"/>
      <c r="YL310" s="4"/>
      <c r="YM310" s="4"/>
      <c r="YN310" s="4"/>
      <c r="YO310" s="4"/>
      <c r="YP310" s="4"/>
      <c r="YQ310" s="4"/>
      <c r="YR310" s="4"/>
      <c r="YS310" s="4"/>
      <c r="YT310" s="4"/>
      <c r="YU310" s="4"/>
      <c r="YV310" s="4"/>
      <c r="YW310" s="4"/>
      <c r="YX310" s="4"/>
      <c r="YY310" s="4"/>
      <c r="YZ310" s="4"/>
      <c r="ZA310" s="4"/>
      <c r="ZB310" s="4"/>
      <c r="ZC310" s="4"/>
      <c r="ZD310" s="4"/>
      <c r="ZE310" s="4"/>
      <c r="ZF310" s="4"/>
      <c r="ZG310" s="4"/>
      <c r="ZH310" s="4"/>
      <c r="ZI310" s="4"/>
      <c r="ZJ310" s="4"/>
      <c r="ZK310" s="4"/>
      <c r="ZL310" s="4"/>
      <c r="ZM310" s="4"/>
    </row>
    <row r="311" spans="1:689" s="5" customFormat="1" ht="14.1" customHeight="1" x14ac:dyDescent="0.25">
      <c r="A311" s="4"/>
      <c r="B311" s="36"/>
      <c r="C311" s="23"/>
      <c r="D311" s="14"/>
      <c r="E311" s="1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WP311" s="4"/>
      <c r="WQ311" s="4"/>
      <c r="WR311" s="4"/>
      <c r="WS311" s="4"/>
      <c r="WT311" s="4"/>
      <c r="WU311" s="4"/>
      <c r="WV311" s="4"/>
      <c r="WW311" s="4"/>
      <c r="WX311" s="4"/>
      <c r="WY311" s="4"/>
      <c r="WZ311" s="4"/>
      <c r="XA311" s="4"/>
      <c r="XB311" s="4"/>
      <c r="XC311" s="4"/>
      <c r="XD311" s="4"/>
      <c r="XE311" s="4"/>
      <c r="XF311" s="4"/>
      <c r="XG311" s="4"/>
      <c r="XH311" s="4"/>
      <c r="XI311" s="4"/>
      <c r="XJ311" s="4"/>
      <c r="XK311" s="4"/>
      <c r="XL311" s="4"/>
      <c r="XM311" s="4"/>
      <c r="XN311" s="4"/>
      <c r="XO311" s="4"/>
      <c r="XP311" s="4"/>
      <c r="XQ311" s="4"/>
      <c r="XR311" s="4"/>
      <c r="XS311" s="4"/>
      <c r="XT311" s="4"/>
      <c r="XU311" s="4"/>
      <c r="XV311" s="4"/>
      <c r="XW311" s="4"/>
      <c r="XX311" s="4"/>
      <c r="XY311" s="4"/>
      <c r="XZ311" s="4"/>
      <c r="YA311" s="4"/>
      <c r="YB311" s="4"/>
      <c r="YC311" s="4"/>
      <c r="YD311" s="4"/>
      <c r="YE311" s="4"/>
      <c r="YF311" s="4"/>
      <c r="YG311" s="4"/>
      <c r="YH311" s="4"/>
      <c r="YI311" s="4"/>
      <c r="YJ311" s="4"/>
      <c r="YK311" s="4"/>
      <c r="YL311" s="4"/>
      <c r="YM311" s="4"/>
      <c r="YN311" s="4"/>
      <c r="YO311" s="4"/>
      <c r="YP311" s="4"/>
      <c r="YQ311" s="4"/>
      <c r="YR311" s="4"/>
      <c r="YS311" s="4"/>
      <c r="YT311" s="4"/>
      <c r="YU311" s="4"/>
      <c r="YV311" s="4"/>
      <c r="YW311" s="4"/>
      <c r="YX311" s="4"/>
      <c r="YY311" s="4"/>
      <c r="YZ311" s="4"/>
      <c r="ZA311" s="4"/>
      <c r="ZB311" s="4"/>
      <c r="ZC311" s="4"/>
      <c r="ZD311" s="4"/>
      <c r="ZE311" s="4"/>
      <c r="ZF311" s="4"/>
      <c r="ZG311" s="4"/>
      <c r="ZH311" s="4"/>
      <c r="ZI311" s="4"/>
      <c r="ZJ311" s="4"/>
      <c r="ZK311" s="4"/>
      <c r="ZL311" s="4"/>
      <c r="ZM311" s="4"/>
    </row>
    <row r="312" spans="1:689" s="5" customFormat="1" ht="14.1" customHeight="1" x14ac:dyDescent="0.25">
      <c r="A312" s="4"/>
      <c r="B312" s="36"/>
      <c r="C312" s="23"/>
      <c r="D312" s="14"/>
      <c r="E312" s="1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  <c r="UG312" s="4"/>
      <c r="UH312" s="4"/>
      <c r="UI312" s="4"/>
      <c r="UJ312" s="4"/>
      <c r="UK312" s="4"/>
      <c r="UL312" s="4"/>
      <c r="UM312" s="4"/>
      <c r="UN312" s="4"/>
      <c r="UO312" s="4"/>
      <c r="UP312" s="4"/>
      <c r="UQ312" s="4"/>
      <c r="UR312" s="4"/>
      <c r="US312" s="4"/>
      <c r="UT312" s="4"/>
      <c r="UU312" s="4"/>
      <c r="UV312" s="4"/>
      <c r="UW312" s="4"/>
      <c r="UX312" s="4"/>
      <c r="UY312" s="4"/>
      <c r="UZ312" s="4"/>
      <c r="VA312" s="4"/>
      <c r="VB312" s="4"/>
      <c r="VC312" s="4"/>
      <c r="VD312" s="4"/>
      <c r="VE312" s="4"/>
      <c r="VF312" s="4"/>
      <c r="VG312" s="4"/>
      <c r="VH312" s="4"/>
      <c r="VI312" s="4"/>
      <c r="VJ312" s="4"/>
      <c r="VK312" s="4"/>
      <c r="VL312" s="4"/>
      <c r="VM312" s="4"/>
      <c r="VN312" s="4"/>
      <c r="VO312" s="4"/>
      <c r="VP312" s="4"/>
      <c r="VQ312" s="4"/>
      <c r="VR312" s="4"/>
      <c r="VS312" s="4"/>
      <c r="VT312" s="4"/>
      <c r="VU312" s="4"/>
      <c r="VV312" s="4"/>
      <c r="VW312" s="4"/>
      <c r="VX312" s="4"/>
      <c r="VY312" s="4"/>
      <c r="VZ312" s="4"/>
      <c r="WA312" s="4"/>
      <c r="WB312" s="4"/>
      <c r="WC312" s="4"/>
      <c r="WD312" s="4"/>
      <c r="WE312" s="4"/>
      <c r="WF312" s="4"/>
      <c r="WG312" s="4"/>
      <c r="WH312" s="4"/>
      <c r="WI312" s="4"/>
      <c r="WJ312" s="4"/>
      <c r="WK312" s="4"/>
      <c r="WL312" s="4"/>
      <c r="WM312" s="4"/>
      <c r="WN312" s="4"/>
      <c r="WO312" s="4"/>
      <c r="WP312" s="4"/>
      <c r="WQ312" s="4"/>
      <c r="WR312" s="4"/>
      <c r="WS312" s="4"/>
      <c r="WT312" s="4"/>
      <c r="WU312" s="4"/>
      <c r="WV312" s="4"/>
      <c r="WW312" s="4"/>
      <c r="WX312" s="4"/>
      <c r="WY312" s="4"/>
      <c r="WZ312" s="4"/>
      <c r="XA312" s="4"/>
      <c r="XB312" s="4"/>
      <c r="XC312" s="4"/>
      <c r="XD312" s="4"/>
      <c r="XE312" s="4"/>
      <c r="XF312" s="4"/>
      <c r="XG312" s="4"/>
      <c r="XH312" s="4"/>
      <c r="XI312" s="4"/>
      <c r="XJ312" s="4"/>
      <c r="XK312" s="4"/>
      <c r="XL312" s="4"/>
      <c r="XM312" s="4"/>
      <c r="XN312" s="4"/>
      <c r="XO312" s="4"/>
      <c r="XP312" s="4"/>
      <c r="XQ312" s="4"/>
      <c r="XR312" s="4"/>
      <c r="XS312" s="4"/>
      <c r="XT312" s="4"/>
      <c r="XU312" s="4"/>
      <c r="XV312" s="4"/>
      <c r="XW312" s="4"/>
      <c r="XX312" s="4"/>
      <c r="XY312" s="4"/>
      <c r="XZ312" s="4"/>
      <c r="YA312" s="4"/>
      <c r="YB312" s="4"/>
      <c r="YC312" s="4"/>
      <c r="YD312" s="4"/>
      <c r="YE312" s="4"/>
      <c r="YF312" s="4"/>
      <c r="YG312" s="4"/>
      <c r="YH312" s="4"/>
      <c r="YI312" s="4"/>
      <c r="YJ312" s="4"/>
      <c r="YK312" s="4"/>
      <c r="YL312" s="4"/>
      <c r="YM312" s="4"/>
      <c r="YN312" s="4"/>
      <c r="YO312" s="4"/>
      <c r="YP312" s="4"/>
      <c r="YQ312" s="4"/>
      <c r="YR312" s="4"/>
      <c r="YS312" s="4"/>
      <c r="YT312" s="4"/>
      <c r="YU312" s="4"/>
      <c r="YV312" s="4"/>
      <c r="YW312" s="4"/>
      <c r="YX312" s="4"/>
      <c r="YY312" s="4"/>
      <c r="YZ312" s="4"/>
      <c r="ZA312" s="4"/>
      <c r="ZB312" s="4"/>
      <c r="ZC312" s="4"/>
      <c r="ZD312" s="4"/>
      <c r="ZE312" s="4"/>
      <c r="ZF312" s="4"/>
      <c r="ZG312" s="4"/>
      <c r="ZH312" s="4"/>
      <c r="ZI312" s="4"/>
      <c r="ZJ312" s="4"/>
      <c r="ZK312" s="4"/>
      <c r="ZL312" s="4"/>
      <c r="ZM312" s="4"/>
    </row>
    <row r="313" spans="1:689" s="5" customFormat="1" ht="14.1" customHeight="1" x14ac:dyDescent="0.25">
      <c r="A313" s="4"/>
      <c r="B313" s="36"/>
      <c r="C313" s="23"/>
      <c r="D313" s="14"/>
      <c r="E313" s="1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WP313" s="4"/>
      <c r="WQ313" s="4"/>
      <c r="WR313" s="4"/>
      <c r="WS313" s="4"/>
      <c r="WT313" s="4"/>
      <c r="WU313" s="4"/>
      <c r="WV313" s="4"/>
      <c r="WW313" s="4"/>
      <c r="WX313" s="4"/>
      <c r="WY313" s="4"/>
      <c r="WZ313" s="4"/>
      <c r="XA313" s="4"/>
      <c r="XB313" s="4"/>
      <c r="XC313" s="4"/>
      <c r="XD313" s="4"/>
      <c r="XE313" s="4"/>
      <c r="XF313" s="4"/>
      <c r="XG313" s="4"/>
      <c r="XH313" s="4"/>
      <c r="XI313" s="4"/>
      <c r="XJ313" s="4"/>
      <c r="XK313" s="4"/>
      <c r="XL313" s="4"/>
      <c r="XM313" s="4"/>
      <c r="XN313" s="4"/>
      <c r="XO313" s="4"/>
      <c r="XP313" s="4"/>
      <c r="XQ313" s="4"/>
      <c r="XR313" s="4"/>
      <c r="XS313" s="4"/>
      <c r="XT313" s="4"/>
      <c r="XU313" s="4"/>
      <c r="XV313" s="4"/>
      <c r="XW313" s="4"/>
      <c r="XX313" s="4"/>
      <c r="XY313" s="4"/>
      <c r="XZ313" s="4"/>
      <c r="YA313" s="4"/>
      <c r="YB313" s="4"/>
      <c r="YC313" s="4"/>
      <c r="YD313" s="4"/>
      <c r="YE313" s="4"/>
      <c r="YF313" s="4"/>
      <c r="YG313" s="4"/>
      <c r="YH313" s="4"/>
      <c r="YI313" s="4"/>
      <c r="YJ313" s="4"/>
      <c r="YK313" s="4"/>
      <c r="YL313" s="4"/>
      <c r="YM313" s="4"/>
      <c r="YN313" s="4"/>
      <c r="YO313" s="4"/>
      <c r="YP313" s="4"/>
      <c r="YQ313" s="4"/>
      <c r="YR313" s="4"/>
      <c r="YS313" s="4"/>
      <c r="YT313" s="4"/>
      <c r="YU313" s="4"/>
      <c r="YV313" s="4"/>
      <c r="YW313" s="4"/>
      <c r="YX313" s="4"/>
      <c r="YY313" s="4"/>
      <c r="YZ313" s="4"/>
      <c r="ZA313" s="4"/>
      <c r="ZB313" s="4"/>
      <c r="ZC313" s="4"/>
      <c r="ZD313" s="4"/>
      <c r="ZE313" s="4"/>
      <c r="ZF313" s="4"/>
      <c r="ZG313" s="4"/>
      <c r="ZH313" s="4"/>
      <c r="ZI313" s="4"/>
      <c r="ZJ313" s="4"/>
      <c r="ZK313" s="4"/>
      <c r="ZL313" s="4"/>
      <c r="ZM313" s="4"/>
    </row>
    <row r="314" spans="1:689" s="5" customFormat="1" ht="14.1" customHeight="1" x14ac:dyDescent="0.25">
      <c r="A314" s="4"/>
      <c r="B314" s="36"/>
      <c r="C314" s="23"/>
      <c r="D314" s="14"/>
      <c r="E314" s="1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  <c r="UG314" s="4"/>
      <c r="UH314" s="4"/>
      <c r="UI314" s="4"/>
      <c r="UJ314" s="4"/>
      <c r="UK314" s="4"/>
      <c r="UL314" s="4"/>
      <c r="UM314" s="4"/>
      <c r="UN314" s="4"/>
      <c r="UO314" s="4"/>
      <c r="UP314" s="4"/>
      <c r="UQ314" s="4"/>
      <c r="UR314" s="4"/>
      <c r="US314" s="4"/>
      <c r="UT314" s="4"/>
      <c r="UU314" s="4"/>
      <c r="UV314" s="4"/>
      <c r="UW314" s="4"/>
      <c r="UX314" s="4"/>
      <c r="UY314" s="4"/>
      <c r="UZ314" s="4"/>
      <c r="VA314" s="4"/>
      <c r="VB314" s="4"/>
      <c r="VC314" s="4"/>
      <c r="VD314" s="4"/>
      <c r="VE314" s="4"/>
      <c r="VF314" s="4"/>
      <c r="VG314" s="4"/>
      <c r="VH314" s="4"/>
      <c r="VI314" s="4"/>
      <c r="VJ314" s="4"/>
      <c r="VK314" s="4"/>
      <c r="VL314" s="4"/>
      <c r="VM314" s="4"/>
      <c r="VN314" s="4"/>
      <c r="VO314" s="4"/>
      <c r="VP314" s="4"/>
      <c r="VQ314" s="4"/>
      <c r="VR314" s="4"/>
      <c r="VS314" s="4"/>
      <c r="VT314" s="4"/>
      <c r="VU314" s="4"/>
      <c r="VV314" s="4"/>
      <c r="VW314" s="4"/>
      <c r="VX314" s="4"/>
      <c r="VY314" s="4"/>
      <c r="VZ314" s="4"/>
      <c r="WA314" s="4"/>
      <c r="WB314" s="4"/>
      <c r="WC314" s="4"/>
      <c r="WD314" s="4"/>
      <c r="WE314" s="4"/>
      <c r="WF314" s="4"/>
      <c r="WG314" s="4"/>
      <c r="WH314" s="4"/>
      <c r="WI314" s="4"/>
      <c r="WJ314" s="4"/>
      <c r="WK314" s="4"/>
      <c r="WL314" s="4"/>
      <c r="WM314" s="4"/>
      <c r="WN314" s="4"/>
      <c r="WO314" s="4"/>
      <c r="WP314" s="4"/>
      <c r="WQ314" s="4"/>
      <c r="WR314" s="4"/>
      <c r="WS314" s="4"/>
      <c r="WT314" s="4"/>
      <c r="WU314" s="4"/>
      <c r="WV314" s="4"/>
      <c r="WW314" s="4"/>
      <c r="WX314" s="4"/>
      <c r="WY314" s="4"/>
      <c r="WZ314" s="4"/>
      <c r="XA314" s="4"/>
      <c r="XB314" s="4"/>
      <c r="XC314" s="4"/>
      <c r="XD314" s="4"/>
      <c r="XE314" s="4"/>
      <c r="XF314" s="4"/>
      <c r="XG314" s="4"/>
      <c r="XH314" s="4"/>
      <c r="XI314" s="4"/>
      <c r="XJ314" s="4"/>
      <c r="XK314" s="4"/>
      <c r="XL314" s="4"/>
      <c r="XM314" s="4"/>
      <c r="XN314" s="4"/>
      <c r="XO314" s="4"/>
      <c r="XP314" s="4"/>
      <c r="XQ314" s="4"/>
      <c r="XR314" s="4"/>
      <c r="XS314" s="4"/>
      <c r="XT314" s="4"/>
      <c r="XU314" s="4"/>
      <c r="XV314" s="4"/>
      <c r="XW314" s="4"/>
      <c r="XX314" s="4"/>
      <c r="XY314" s="4"/>
      <c r="XZ314" s="4"/>
      <c r="YA314" s="4"/>
      <c r="YB314" s="4"/>
      <c r="YC314" s="4"/>
      <c r="YD314" s="4"/>
      <c r="YE314" s="4"/>
      <c r="YF314" s="4"/>
      <c r="YG314" s="4"/>
      <c r="YH314" s="4"/>
      <c r="YI314" s="4"/>
      <c r="YJ314" s="4"/>
      <c r="YK314" s="4"/>
      <c r="YL314" s="4"/>
      <c r="YM314" s="4"/>
      <c r="YN314" s="4"/>
      <c r="YO314" s="4"/>
      <c r="YP314" s="4"/>
      <c r="YQ314" s="4"/>
      <c r="YR314" s="4"/>
      <c r="YS314" s="4"/>
      <c r="YT314" s="4"/>
      <c r="YU314" s="4"/>
      <c r="YV314" s="4"/>
      <c r="YW314" s="4"/>
      <c r="YX314" s="4"/>
      <c r="YY314" s="4"/>
      <c r="YZ314" s="4"/>
      <c r="ZA314" s="4"/>
      <c r="ZB314" s="4"/>
      <c r="ZC314" s="4"/>
      <c r="ZD314" s="4"/>
      <c r="ZE314" s="4"/>
      <c r="ZF314" s="4"/>
      <c r="ZG314" s="4"/>
      <c r="ZH314" s="4"/>
      <c r="ZI314" s="4"/>
      <c r="ZJ314" s="4"/>
      <c r="ZK314" s="4"/>
      <c r="ZL314" s="4"/>
      <c r="ZM314" s="4"/>
    </row>
    <row r="315" spans="1:689" s="5" customFormat="1" ht="14.1" customHeight="1" x14ac:dyDescent="0.25">
      <c r="A315" s="4"/>
      <c r="B315" s="36"/>
      <c r="C315" s="23"/>
      <c r="D315" s="14"/>
      <c r="E315" s="1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WP315" s="4"/>
      <c r="WQ315" s="4"/>
      <c r="WR315" s="4"/>
      <c r="WS315" s="4"/>
      <c r="WT315" s="4"/>
      <c r="WU315" s="4"/>
      <c r="WV315" s="4"/>
      <c r="WW315" s="4"/>
      <c r="WX315" s="4"/>
      <c r="WY315" s="4"/>
      <c r="WZ315" s="4"/>
      <c r="XA315" s="4"/>
      <c r="XB315" s="4"/>
      <c r="XC315" s="4"/>
      <c r="XD315" s="4"/>
      <c r="XE315" s="4"/>
      <c r="XF315" s="4"/>
      <c r="XG315" s="4"/>
      <c r="XH315" s="4"/>
      <c r="XI315" s="4"/>
      <c r="XJ315" s="4"/>
      <c r="XK315" s="4"/>
      <c r="XL315" s="4"/>
      <c r="XM315" s="4"/>
      <c r="XN315" s="4"/>
      <c r="XO315" s="4"/>
      <c r="XP315" s="4"/>
      <c r="XQ315" s="4"/>
      <c r="XR315" s="4"/>
      <c r="XS315" s="4"/>
      <c r="XT315" s="4"/>
      <c r="XU315" s="4"/>
      <c r="XV315" s="4"/>
      <c r="XW315" s="4"/>
      <c r="XX315" s="4"/>
      <c r="XY315" s="4"/>
      <c r="XZ315" s="4"/>
      <c r="YA315" s="4"/>
      <c r="YB315" s="4"/>
      <c r="YC315" s="4"/>
      <c r="YD315" s="4"/>
      <c r="YE315" s="4"/>
      <c r="YF315" s="4"/>
      <c r="YG315" s="4"/>
      <c r="YH315" s="4"/>
      <c r="YI315" s="4"/>
      <c r="YJ315" s="4"/>
      <c r="YK315" s="4"/>
      <c r="YL315" s="4"/>
      <c r="YM315" s="4"/>
      <c r="YN315" s="4"/>
      <c r="YO315" s="4"/>
      <c r="YP315" s="4"/>
      <c r="YQ315" s="4"/>
      <c r="YR315" s="4"/>
      <c r="YS315" s="4"/>
      <c r="YT315" s="4"/>
      <c r="YU315" s="4"/>
      <c r="YV315" s="4"/>
      <c r="YW315" s="4"/>
      <c r="YX315" s="4"/>
      <c r="YY315" s="4"/>
      <c r="YZ315" s="4"/>
      <c r="ZA315" s="4"/>
      <c r="ZB315" s="4"/>
      <c r="ZC315" s="4"/>
      <c r="ZD315" s="4"/>
      <c r="ZE315" s="4"/>
      <c r="ZF315" s="4"/>
      <c r="ZG315" s="4"/>
      <c r="ZH315" s="4"/>
      <c r="ZI315" s="4"/>
      <c r="ZJ315" s="4"/>
      <c r="ZK315" s="4"/>
      <c r="ZL315" s="4"/>
      <c r="ZM315" s="4"/>
    </row>
    <row r="316" spans="1:689" s="5" customFormat="1" ht="14.1" customHeight="1" x14ac:dyDescent="0.25">
      <c r="A316" s="4"/>
      <c r="B316" s="36"/>
      <c r="C316" s="23"/>
      <c r="D316" s="14"/>
      <c r="E316" s="1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  <c r="UG316" s="4"/>
      <c r="UH316" s="4"/>
      <c r="UI316" s="4"/>
      <c r="UJ316" s="4"/>
      <c r="UK316" s="4"/>
      <c r="UL316" s="4"/>
      <c r="UM316" s="4"/>
      <c r="UN316" s="4"/>
      <c r="UO316" s="4"/>
      <c r="UP316" s="4"/>
      <c r="UQ316" s="4"/>
      <c r="UR316" s="4"/>
      <c r="US316" s="4"/>
      <c r="UT316" s="4"/>
      <c r="UU316" s="4"/>
      <c r="UV316" s="4"/>
      <c r="UW316" s="4"/>
      <c r="UX316" s="4"/>
      <c r="UY316" s="4"/>
      <c r="UZ316" s="4"/>
      <c r="VA316" s="4"/>
      <c r="VB316" s="4"/>
      <c r="VC316" s="4"/>
      <c r="VD316" s="4"/>
      <c r="VE316" s="4"/>
      <c r="VF316" s="4"/>
      <c r="VG316" s="4"/>
      <c r="VH316" s="4"/>
      <c r="VI316" s="4"/>
      <c r="VJ316" s="4"/>
      <c r="VK316" s="4"/>
      <c r="VL316" s="4"/>
      <c r="VM316" s="4"/>
      <c r="VN316" s="4"/>
      <c r="VO316" s="4"/>
      <c r="VP316" s="4"/>
      <c r="VQ316" s="4"/>
      <c r="VR316" s="4"/>
      <c r="VS316" s="4"/>
      <c r="VT316" s="4"/>
      <c r="VU316" s="4"/>
      <c r="VV316" s="4"/>
      <c r="VW316" s="4"/>
      <c r="VX316" s="4"/>
      <c r="VY316" s="4"/>
      <c r="VZ316" s="4"/>
      <c r="WA316" s="4"/>
      <c r="WB316" s="4"/>
      <c r="WC316" s="4"/>
      <c r="WD316" s="4"/>
      <c r="WE316" s="4"/>
      <c r="WF316" s="4"/>
      <c r="WG316" s="4"/>
      <c r="WH316" s="4"/>
      <c r="WI316" s="4"/>
      <c r="WJ316" s="4"/>
      <c r="WK316" s="4"/>
      <c r="WL316" s="4"/>
      <c r="WM316" s="4"/>
      <c r="WN316" s="4"/>
      <c r="WO316" s="4"/>
      <c r="WP316" s="4"/>
      <c r="WQ316" s="4"/>
      <c r="WR316" s="4"/>
      <c r="WS316" s="4"/>
      <c r="WT316" s="4"/>
      <c r="WU316" s="4"/>
      <c r="WV316" s="4"/>
      <c r="WW316" s="4"/>
      <c r="WX316" s="4"/>
      <c r="WY316" s="4"/>
      <c r="WZ316" s="4"/>
      <c r="XA316" s="4"/>
      <c r="XB316" s="4"/>
      <c r="XC316" s="4"/>
      <c r="XD316" s="4"/>
      <c r="XE316" s="4"/>
      <c r="XF316" s="4"/>
      <c r="XG316" s="4"/>
      <c r="XH316" s="4"/>
      <c r="XI316" s="4"/>
      <c r="XJ316" s="4"/>
      <c r="XK316" s="4"/>
      <c r="XL316" s="4"/>
      <c r="XM316" s="4"/>
      <c r="XN316" s="4"/>
      <c r="XO316" s="4"/>
      <c r="XP316" s="4"/>
      <c r="XQ316" s="4"/>
      <c r="XR316" s="4"/>
      <c r="XS316" s="4"/>
      <c r="XT316" s="4"/>
      <c r="XU316" s="4"/>
      <c r="XV316" s="4"/>
      <c r="XW316" s="4"/>
      <c r="XX316" s="4"/>
      <c r="XY316" s="4"/>
      <c r="XZ316" s="4"/>
      <c r="YA316" s="4"/>
      <c r="YB316" s="4"/>
      <c r="YC316" s="4"/>
      <c r="YD316" s="4"/>
      <c r="YE316" s="4"/>
      <c r="YF316" s="4"/>
      <c r="YG316" s="4"/>
      <c r="YH316" s="4"/>
      <c r="YI316" s="4"/>
      <c r="YJ316" s="4"/>
      <c r="YK316" s="4"/>
      <c r="YL316" s="4"/>
      <c r="YM316" s="4"/>
      <c r="YN316" s="4"/>
      <c r="YO316" s="4"/>
      <c r="YP316" s="4"/>
      <c r="YQ316" s="4"/>
      <c r="YR316" s="4"/>
      <c r="YS316" s="4"/>
      <c r="YT316" s="4"/>
      <c r="YU316" s="4"/>
      <c r="YV316" s="4"/>
      <c r="YW316" s="4"/>
      <c r="YX316" s="4"/>
      <c r="YY316" s="4"/>
      <c r="YZ316" s="4"/>
      <c r="ZA316" s="4"/>
      <c r="ZB316" s="4"/>
      <c r="ZC316" s="4"/>
      <c r="ZD316" s="4"/>
      <c r="ZE316" s="4"/>
      <c r="ZF316" s="4"/>
      <c r="ZG316" s="4"/>
      <c r="ZH316" s="4"/>
      <c r="ZI316" s="4"/>
      <c r="ZJ316" s="4"/>
      <c r="ZK316" s="4"/>
      <c r="ZL316" s="4"/>
      <c r="ZM316" s="4"/>
    </row>
    <row r="317" spans="1:689" s="5" customFormat="1" ht="14.1" customHeight="1" x14ac:dyDescent="0.25">
      <c r="A317" s="4"/>
      <c r="B317" s="36"/>
      <c r="C317" s="23"/>
      <c r="D317" s="14"/>
      <c r="E317" s="1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WP317" s="4"/>
      <c r="WQ317" s="4"/>
      <c r="WR317" s="4"/>
      <c r="WS317" s="4"/>
      <c r="WT317" s="4"/>
      <c r="WU317" s="4"/>
      <c r="WV317" s="4"/>
      <c r="WW317" s="4"/>
      <c r="WX317" s="4"/>
      <c r="WY317" s="4"/>
      <c r="WZ317" s="4"/>
      <c r="XA317" s="4"/>
      <c r="XB317" s="4"/>
      <c r="XC317" s="4"/>
      <c r="XD317" s="4"/>
      <c r="XE317" s="4"/>
      <c r="XF317" s="4"/>
      <c r="XG317" s="4"/>
      <c r="XH317" s="4"/>
      <c r="XI317" s="4"/>
      <c r="XJ317" s="4"/>
      <c r="XK317" s="4"/>
      <c r="XL317" s="4"/>
      <c r="XM317" s="4"/>
      <c r="XN317" s="4"/>
      <c r="XO317" s="4"/>
      <c r="XP317" s="4"/>
      <c r="XQ317" s="4"/>
      <c r="XR317" s="4"/>
      <c r="XS317" s="4"/>
      <c r="XT317" s="4"/>
      <c r="XU317" s="4"/>
      <c r="XV317" s="4"/>
      <c r="XW317" s="4"/>
      <c r="XX317" s="4"/>
      <c r="XY317" s="4"/>
      <c r="XZ317" s="4"/>
      <c r="YA317" s="4"/>
      <c r="YB317" s="4"/>
      <c r="YC317" s="4"/>
      <c r="YD317" s="4"/>
      <c r="YE317" s="4"/>
      <c r="YF317" s="4"/>
      <c r="YG317" s="4"/>
      <c r="YH317" s="4"/>
      <c r="YI317" s="4"/>
      <c r="YJ317" s="4"/>
      <c r="YK317" s="4"/>
      <c r="YL317" s="4"/>
      <c r="YM317" s="4"/>
      <c r="YN317" s="4"/>
      <c r="YO317" s="4"/>
      <c r="YP317" s="4"/>
      <c r="YQ317" s="4"/>
      <c r="YR317" s="4"/>
      <c r="YS317" s="4"/>
      <c r="YT317" s="4"/>
      <c r="YU317" s="4"/>
      <c r="YV317" s="4"/>
      <c r="YW317" s="4"/>
      <c r="YX317" s="4"/>
      <c r="YY317" s="4"/>
      <c r="YZ317" s="4"/>
      <c r="ZA317" s="4"/>
      <c r="ZB317" s="4"/>
      <c r="ZC317" s="4"/>
      <c r="ZD317" s="4"/>
      <c r="ZE317" s="4"/>
      <c r="ZF317" s="4"/>
      <c r="ZG317" s="4"/>
      <c r="ZH317" s="4"/>
      <c r="ZI317" s="4"/>
      <c r="ZJ317" s="4"/>
      <c r="ZK317" s="4"/>
      <c r="ZL317" s="4"/>
      <c r="ZM317" s="4"/>
    </row>
    <row r="318" spans="1:689" s="5" customFormat="1" ht="14.1" customHeight="1" x14ac:dyDescent="0.25">
      <c r="A318" s="4"/>
      <c r="B318" s="36"/>
      <c r="C318" s="23"/>
      <c r="D318" s="14"/>
      <c r="E318" s="1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  <c r="UG318" s="4"/>
      <c r="UH318" s="4"/>
      <c r="UI318" s="4"/>
      <c r="UJ318" s="4"/>
      <c r="UK318" s="4"/>
      <c r="UL318" s="4"/>
      <c r="UM318" s="4"/>
      <c r="UN318" s="4"/>
      <c r="UO318" s="4"/>
      <c r="UP318" s="4"/>
      <c r="UQ318" s="4"/>
      <c r="UR318" s="4"/>
      <c r="US318" s="4"/>
      <c r="UT318" s="4"/>
      <c r="UU318" s="4"/>
      <c r="UV318" s="4"/>
      <c r="UW318" s="4"/>
      <c r="UX318" s="4"/>
      <c r="UY318" s="4"/>
      <c r="UZ318" s="4"/>
      <c r="VA318" s="4"/>
      <c r="VB318" s="4"/>
      <c r="VC318" s="4"/>
      <c r="VD318" s="4"/>
      <c r="VE318" s="4"/>
      <c r="VF318" s="4"/>
      <c r="VG318" s="4"/>
      <c r="VH318" s="4"/>
      <c r="VI318" s="4"/>
      <c r="VJ318" s="4"/>
      <c r="VK318" s="4"/>
      <c r="VL318" s="4"/>
      <c r="VM318" s="4"/>
      <c r="VN318" s="4"/>
      <c r="VO318" s="4"/>
      <c r="VP318" s="4"/>
      <c r="VQ318" s="4"/>
      <c r="VR318" s="4"/>
      <c r="VS318" s="4"/>
      <c r="VT318" s="4"/>
      <c r="VU318" s="4"/>
      <c r="VV318" s="4"/>
      <c r="VW318" s="4"/>
      <c r="VX318" s="4"/>
      <c r="VY318" s="4"/>
      <c r="VZ318" s="4"/>
      <c r="WA318" s="4"/>
      <c r="WB318" s="4"/>
      <c r="WC318" s="4"/>
      <c r="WD318" s="4"/>
      <c r="WE318" s="4"/>
      <c r="WF318" s="4"/>
      <c r="WG318" s="4"/>
      <c r="WH318" s="4"/>
      <c r="WI318" s="4"/>
      <c r="WJ318" s="4"/>
      <c r="WK318" s="4"/>
      <c r="WL318" s="4"/>
      <c r="WM318" s="4"/>
      <c r="WN318" s="4"/>
      <c r="WO318" s="4"/>
      <c r="WP318" s="4"/>
      <c r="WQ318" s="4"/>
      <c r="WR318" s="4"/>
      <c r="WS318" s="4"/>
      <c r="WT318" s="4"/>
      <c r="WU318" s="4"/>
      <c r="WV318" s="4"/>
      <c r="WW318" s="4"/>
      <c r="WX318" s="4"/>
      <c r="WY318" s="4"/>
      <c r="WZ318" s="4"/>
      <c r="XA318" s="4"/>
      <c r="XB318" s="4"/>
      <c r="XC318" s="4"/>
      <c r="XD318" s="4"/>
      <c r="XE318" s="4"/>
      <c r="XF318" s="4"/>
      <c r="XG318" s="4"/>
      <c r="XH318" s="4"/>
      <c r="XI318" s="4"/>
      <c r="XJ318" s="4"/>
      <c r="XK318" s="4"/>
      <c r="XL318" s="4"/>
      <c r="XM318" s="4"/>
      <c r="XN318" s="4"/>
      <c r="XO318" s="4"/>
      <c r="XP318" s="4"/>
      <c r="XQ318" s="4"/>
      <c r="XR318" s="4"/>
      <c r="XS318" s="4"/>
      <c r="XT318" s="4"/>
      <c r="XU318" s="4"/>
      <c r="XV318" s="4"/>
      <c r="XW318" s="4"/>
      <c r="XX318" s="4"/>
      <c r="XY318" s="4"/>
      <c r="XZ318" s="4"/>
      <c r="YA318" s="4"/>
      <c r="YB318" s="4"/>
      <c r="YC318" s="4"/>
      <c r="YD318" s="4"/>
      <c r="YE318" s="4"/>
      <c r="YF318" s="4"/>
      <c r="YG318" s="4"/>
      <c r="YH318" s="4"/>
      <c r="YI318" s="4"/>
      <c r="YJ318" s="4"/>
      <c r="YK318" s="4"/>
      <c r="YL318" s="4"/>
      <c r="YM318" s="4"/>
      <c r="YN318" s="4"/>
      <c r="YO318" s="4"/>
      <c r="YP318" s="4"/>
      <c r="YQ318" s="4"/>
      <c r="YR318" s="4"/>
      <c r="YS318" s="4"/>
      <c r="YT318" s="4"/>
      <c r="YU318" s="4"/>
      <c r="YV318" s="4"/>
      <c r="YW318" s="4"/>
      <c r="YX318" s="4"/>
      <c r="YY318" s="4"/>
      <c r="YZ318" s="4"/>
      <c r="ZA318" s="4"/>
      <c r="ZB318" s="4"/>
      <c r="ZC318" s="4"/>
      <c r="ZD318" s="4"/>
      <c r="ZE318" s="4"/>
      <c r="ZF318" s="4"/>
      <c r="ZG318" s="4"/>
      <c r="ZH318" s="4"/>
      <c r="ZI318" s="4"/>
      <c r="ZJ318" s="4"/>
      <c r="ZK318" s="4"/>
      <c r="ZL318" s="4"/>
      <c r="ZM318" s="4"/>
    </row>
    <row r="319" spans="1:689" s="5" customFormat="1" ht="14.1" customHeight="1" x14ac:dyDescent="0.25">
      <c r="A319" s="4"/>
      <c r="B319" s="36"/>
      <c r="C319" s="23"/>
      <c r="D319" s="14"/>
      <c r="E319" s="1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  <c r="UG319" s="4"/>
      <c r="UH319" s="4"/>
      <c r="UI319" s="4"/>
      <c r="UJ319" s="4"/>
      <c r="UK319" s="4"/>
      <c r="UL319" s="4"/>
      <c r="UM319" s="4"/>
      <c r="UN319" s="4"/>
      <c r="UO319" s="4"/>
      <c r="UP319" s="4"/>
      <c r="UQ319" s="4"/>
      <c r="UR319" s="4"/>
      <c r="US319" s="4"/>
      <c r="UT319" s="4"/>
      <c r="UU319" s="4"/>
      <c r="UV319" s="4"/>
      <c r="UW319" s="4"/>
      <c r="UX319" s="4"/>
      <c r="UY319" s="4"/>
      <c r="UZ319" s="4"/>
      <c r="VA319" s="4"/>
      <c r="VB319" s="4"/>
      <c r="VC319" s="4"/>
      <c r="VD319" s="4"/>
      <c r="VE319" s="4"/>
      <c r="VF319" s="4"/>
      <c r="VG319" s="4"/>
      <c r="VH319" s="4"/>
      <c r="VI319" s="4"/>
      <c r="VJ319" s="4"/>
      <c r="VK319" s="4"/>
      <c r="VL319" s="4"/>
      <c r="VM319" s="4"/>
      <c r="VN319" s="4"/>
      <c r="VO319" s="4"/>
      <c r="VP319" s="4"/>
      <c r="VQ319" s="4"/>
      <c r="VR319" s="4"/>
      <c r="VS319" s="4"/>
      <c r="VT319" s="4"/>
      <c r="VU319" s="4"/>
      <c r="VV319" s="4"/>
      <c r="VW319" s="4"/>
      <c r="VX319" s="4"/>
      <c r="VY319" s="4"/>
      <c r="VZ319" s="4"/>
      <c r="WA319" s="4"/>
      <c r="WB319" s="4"/>
      <c r="WC319" s="4"/>
      <c r="WD319" s="4"/>
      <c r="WE319" s="4"/>
      <c r="WF319" s="4"/>
      <c r="WG319" s="4"/>
      <c r="WH319" s="4"/>
      <c r="WI319" s="4"/>
      <c r="WJ319" s="4"/>
      <c r="WK319" s="4"/>
      <c r="WL319" s="4"/>
      <c r="WM319" s="4"/>
      <c r="WN319" s="4"/>
      <c r="WO319" s="4"/>
      <c r="WP319" s="4"/>
      <c r="WQ319" s="4"/>
      <c r="WR319" s="4"/>
      <c r="WS319" s="4"/>
      <c r="WT319" s="4"/>
      <c r="WU319" s="4"/>
      <c r="WV319" s="4"/>
      <c r="WW319" s="4"/>
      <c r="WX319" s="4"/>
      <c r="WY319" s="4"/>
      <c r="WZ319" s="4"/>
      <c r="XA319" s="4"/>
      <c r="XB319" s="4"/>
      <c r="XC319" s="4"/>
      <c r="XD319" s="4"/>
      <c r="XE319" s="4"/>
      <c r="XF319" s="4"/>
      <c r="XG319" s="4"/>
      <c r="XH319" s="4"/>
      <c r="XI319" s="4"/>
      <c r="XJ319" s="4"/>
      <c r="XK319" s="4"/>
      <c r="XL319" s="4"/>
      <c r="XM319" s="4"/>
      <c r="XN319" s="4"/>
      <c r="XO319" s="4"/>
      <c r="XP319" s="4"/>
      <c r="XQ319" s="4"/>
      <c r="XR319" s="4"/>
      <c r="XS319" s="4"/>
      <c r="XT319" s="4"/>
      <c r="XU319" s="4"/>
      <c r="XV319" s="4"/>
      <c r="XW319" s="4"/>
      <c r="XX319" s="4"/>
      <c r="XY319" s="4"/>
      <c r="XZ319" s="4"/>
      <c r="YA319" s="4"/>
      <c r="YB319" s="4"/>
      <c r="YC319" s="4"/>
      <c r="YD319" s="4"/>
      <c r="YE319" s="4"/>
      <c r="YF319" s="4"/>
      <c r="YG319" s="4"/>
      <c r="YH319" s="4"/>
      <c r="YI319" s="4"/>
      <c r="YJ319" s="4"/>
      <c r="YK319" s="4"/>
      <c r="YL319" s="4"/>
      <c r="YM319" s="4"/>
      <c r="YN319" s="4"/>
      <c r="YO319" s="4"/>
      <c r="YP319" s="4"/>
      <c r="YQ319" s="4"/>
      <c r="YR319" s="4"/>
      <c r="YS319" s="4"/>
      <c r="YT319" s="4"/>
      <c r="YU319" s="4"/>
      <c r="YV319" s="4"/>
      <c r="YW319" s="4"/>
      <c r="YX319" s="4"/>
      <c r="YY319" s="4"/>
      <c r="YZ319" s="4"/>
      <c r="ZA319" s="4"/>
      <c r="ZB319" s="4"/>
      <c r="ZC319" s="4"/>
      <c r="ZD319" s="4"/>
      <c r="ZE319" s="4"/>
      <c r="ZF319" s="4"/>
      <c r="ZG319" s="4"/>
      <c r="ZH319" s="4"/>
      <c r="ZI319" s="4"/>
      <c r="ZJ319" s="4"/>
      <c r="ZK319" s="4"/>
      <c r="ZL319" s="4"/>
      <c r="ZM319" s="4"/>
    </row>
    <row r="320" spans="1:689" s="5" customFormat="1" ht="14.1" customHeight="1" x14ac:dyDescent="0.25">
      <c r="A320" s="4"/>
      <c r="B320" s="36"/>
      <c r="C320" s="23"/>
      <c r="D320" s="14"/>
      <c r="E320" s="1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  <c r="ZM320" s="4"/>
    </row>
    <row r="321" spans="1:689" s="5" customFormat="1" ht="14.1" customHeight="1" x14ac:dyDescent="0.25">
      <c r="A321" s="4"/>
      <c r="B321" s="36"/>
      <c r="C321" s="23"/>
      <c r="D321" s="14"/>
      <c r="E321" s="1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  <c r="UG321" s="4"/>
      <c r="UH321" s="4"/>
      <c r="UI321" s="4"/>
      <c r="UJ321" s="4"/>
      <c r="UK321" s="4"/>
      <c r="UL321" s="4"/>
      <c r="UM321" s="4"/>
      <c r="UN321" s="4"/>
      <c r="UO321" s="4"/>
      <c r="UP321" s="4"/>
      <c r="UQ321" s="4"/>
      <c r="UR321" s="4"/>
      <c r="US321" s="4"/>
      <c r="UT321" s="4"/>
      <c r="UU321" s="4"/>
      <c r="UV321" s="4"/>
      <c r="UW321" s="4"/>
      <c r="UX321" s="4"/>
      <c r="UY321" s="4"/>
      <c r="UZ321" s="4"/>
      <c r="VA321" s="4"/>
      <c r="VB321" s="4"/>
      <c r="VC321" s="4"/>
      <c r="VD321" s="4"/>
      <c r="VE321" s="4"/>
      <c r="VF321" s="4"/>
      <c r="VG321" s="4"/>
      <c r="VH321" s="4"/>
      <c r="VI321" s="4"/>
      <c r="VJ321" s="4"/>
      <c r="VK321" s="4"/>
      <c r="VL321" s="4"/>
      <c r="VM321" s="4"/>
      <c r="VN321" s="4"/>
      <c r="VO321" s="4"/>
      <c r="VP321" s="4"/>
      <c r="VQ321" s="4"/>
      <c r="VR321" s="4"/>
      <c r="VS321" s="4"/>
      <c r="VT321" s="4"/>
      <c r="VU321" s="4"/>
      <c r="VV321" s="4"/>
      <c r="VW321" s="4"/>
      <c r="VX321" s="4"/>
      <c r="VY321" s="4"/>
      <c r="VZ321" s="4"/>
      <c r="WA321" s="4"/>
      <c r="WB321" s="4"/>
      <c r="WC321" s="4"/>
      <c r="WD321" s="4"/>
      <c r="WE321" s="4"/>
      <c r="WF321" s="4"/>
      <c r="WG321" s="4"/>
      <c r="WH321" s="4"/>
      <c r="WI321" s="4"/>
      <c r="WJ321" s="4"/>
      <c r="WK321" s="4"/>
      <c r="WL321" s="4"/>
      <c r="WM321" s="4"/>
      <c r="WN321" s="4"/>
      <c r="WO321" s="4"/>
      <c r="WP321" s="4"/>
      <c r="WQ321" s="4"/>
      <c r="WR321" s="4"/>
      <c r="WS321" s="4"/>
      <c r="WT321" s="4"/>
      <c r="WU321" s="4"/>
      <c r="WV321" s="4"/>
      <c r="WW321" s="4"/>
      <c r="WX321" s="4"/>
      <c r="WY321" s="4"/>
      <c r="WZ321" s="4"/>
      <c r="XA321" s="4"/>
      <c r="XB321" s="4"/>
      <c r="XC321" s="4"/>
      <c r="XD321" s="4"/>
      <c r="XE321" s="4"/>
      <c r="XF321" s="4"/>
      <c r="XG321" s="4"/>
      <c r="XH321" s="4"/>
      <c r="XI321" s="4"/>
      <c r="XJ321" s="4"/>
      <c r="XK321" s="4"/>
      <c r="XL321" s="4"/>
      <c r="XM321" s="4"/>
      <c r="XN321" s="4"/>
      <c r="XO321" s="4"/>
      <c r="XP321" s="4"/>
      <c r="XQ321" s="4"/>
      <c r="XR321" s="4"/>
      <c r="XS321" s="4"/>
      <c r="XT321" s="4"/>
      <c r="XU321" s="4"/>
      <c r="XV321" s="4"/>
      <c r="XW321" s="4"/>
      <c r="XX321" s="4"/>
      <c r="XY321" s="4"/>
      <c r="XZ321" s="4"/>
      <c r="YA321" s="4"/>
      <c r="YB321" s="4"/>
      <c r="YC321" s="4"/>
      <c r="YD321" s="4"/>
      <c r="YE321" s="4"/>
      <c r="YF321" s="4"/>
      <c r="YG321" s="4"/>
      <c r="YH321" s="4"/>
      <c r="YI321" s="4"/>
      <c r="YJ321" s="4"/>
      <c r="YK321" s="4"/>
      <c r="YL321" s="4"/>
      <c r="YM321" s="4"/>
      <c r="YN321" s="4"/>
      <c r="YO321" s="4"/>
      <c r="YP321" s="4"/>
      <c r="YQ321" s="4"/>
      <c r="YR321" s="4"/>
      <c r="YS321" s="4"/>
      <c r="YT321" s="4"/>
      <c r="YU321" s="4"/>
      <c r="YV321" s="4"/>
      <c r="YW321" s="4"/>
      <c r="YX321" s="4"/>
      <c r="YY321" s="4"/>
      <c r="YZ321" s="4"/>
      <c r="ZA321" s="4"/>
      <c r="ZB321" s="4"/>
      <c r="ZC321" s="4"/>
      <c r="ZD321" s="4"/>
      <c r="ZE321" s="4"/>
      <c r="ZF321" s="4"/>
      <c r="ZG321" s="4"/>
      <c r="ZH321" s="4"/>
      <c r="ZI321" s="4"/>
      <c r="ZJ321" s="4"/>
      <c r="ZK321" s="4"/>
      <c r="ZL321" s="4"/>
      <c r="ZM321" s="4"/>
    </row>
    <row r="322" spans="1:689" s="5" customFormat="1" ht="14.1" customHeight="1" x14ac:dyDescent="0.25">
      <c r="A322" s="4"/>
      <c r="B322" s="36"/>
      <c r="C322" s="23"/>
      <c r="D322" s="14"/>
      <c r="E322" s="1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  <c r="UG322" s="4"/>
      <c r="UH322" s="4"/>
      <c r="UI322" s="4"/>
      <c r="UJ322" s="4"/>
      <c r="UK322" s="4"/>
      <c r="UL322" s="4"/>
      <c r="UM322" s="4"/>
      <c r="UN322" s="4"/>
      <c r="UO322" s="4"/>
      <c r="UP322" s="4"/>
      <c r="UQ322" s="4"/>
      <c r="UR322" s="4"/>
      <c r="US322" s="4"/>
      <c r="UT322" s="4"/>
      <c r="UU322" s="4"/>
      <c r="UV322" s="4"/>
      <c r="UW322" s="4"/>
      <c r="UX322" s="4"/>
      <c r="UY322" s="4"/>
      <c r="UZ322" s="4"/>
      <c r="VA322" s="4"/>
      <c r="VB322" s="4"/>
      <c r="VC322" s="4"/>
      <c r="VD322" s="4"/>
      <c r="VE322" s="4"/>
      <c r="VF322" s="4"/>
      <c r="VG322" s="4"/>
      <c r="VH322" s="4"/>
      <c r="VI322" s="4"/>
      <c r="VJ322" s="4"/>
      <c r="VK322" s="4"/>
      <c r="VL322" s="4"/>
      <c r="VM322" s="4"/>
      <c r="VN322" s="4"/>
      <c r="VO322" s="4"/>
      <c r="VP322" s="4"/>
      <c r="VQ322" s="4"/>
      <c r="VR322" s="4"/>
      <c r="VS322" s="4"/>
      <c r="VT322" s="4"/>
      <c r="VU322" s="4"/>
      <c r="VV322" s="4"/>
      <c r="VW322" s="4"/>
      <c r="VX322" s="4"/>
      <c r="VY322" s="4"/>
      <c r="VZ322" s="4"/>
      <c r="WA322" s="4"/>
      <c r="WB322" s="4"/>
      <c r="WC322" s="4"/>
      <c r="WD322" s="4"/>
      <c r="WE322" s="4"/>
      <c r="WF322" s="4"/>
      <c r="WG322" s="4"/>
      <c r="WH322" s="4"/>
      <c r="WI322" s="4"/>
      <c r="WJ322" s="4"/>
      <c r="WK322" s="4"/>
      <c r="WL322" s="4"/>
      <c r="WM322" s="4"/>
      <c r="WN322" s="4"/>
      <c r="WO322" s="4"/>
      <c r="WP322" s="4"/>
      <c r="WQ322" s="4"/>
      <c r="WR322" s="4"/>
      <c r="WS322" s="4"/>
      <c r="WT322" s="4"/>
      <c r="WU322" s="4"/>
      <c r="WV322" s="4"/>
      <c r="WW322" s="4"/>
      <c r="WX322" s="4"/>
      <c r="WY322" s="4"/>
      <c r="WZ322" s="4"/>
      <c r="XA322" s="4"/>
      <c r="XB322" s="4"/>
      <c r="XC322" s="4"/>
      <c r="XD322" s="4"/>
      <c r="XE322" s="4"/>
      <c r="XF322" s="4"/>
      <c r="XG322" s="4"/>
      <c r="XH322" s="4"/>
      <c r="XI322" s="4"/>
      <c r="XJ322" s="4"/>
      <c r="XK322" s="4"/>
      <c r="XL322" s="4"/>
      <c r="XM322" s="4"/>
      <c r="XN322" s="4"/>
      <c r="XO322" s="4"/>
      <c r="XP322" s="4"/>
      <c r="XQ322" s="4"/>
      <c r="XR322" s="4"/>
      <c r="XS322" s="4"/>
      <c r="XT322" s="4"/>
      <c r="XU322" s="4"/>
      <c r="XV322" s="4"/>
      <c r="XW322" s="4"/>
      <c r="XX322" s="4"/>
      <c r="XY322" s="4"/>
      <c r="XZ322" s="4"/>
      <c r="YA322" s="4"/>
      <c r="YB322" s="4"/>
      <c r="YC322" s="4"/>
      <c r="YD322" s="4"/>
      <c r="YE322" s="4"/>
      <c r="YF322" s="4"/>
      <c r="YG322" s="4"/>
      <c r="YH322" s="4"/>
      <c r="YI322" s="4"/>
      <c r="YJ322" s="4"/>
      <c r="YK322" s="4"/>
      <c r="YL322" s="4"/>
      <c r="YM322" s="4"/>
      <c r="YN322" s="4"/>
      <c r="YO322" s="4"/>
      <c r="YP322" s="4"/>
      <c r="YQ322" s="4"/>
      <c r="YR322" s="4"/>
      <c r="YS322" s="4"/>
      <c r="YT322" s="4"/>
      <c r="YU322" s="4"/>
      <c r="YV322" s="4"/>
      <c r="YW322" s="4"/>
      <c r="YX322" s="4"/>
      <c r="YY322" s="4"/>
      <c r="YZ322" s="4"/>
      <c r="ZA322" s="4"/>
      <c r="ZB322" s="4"/>
      <c r="ZC322" s="4"/>
      <c r="ZD322" s="4"/>
      <c r="ZE322" s="4"/>
      <c r="ZF322" s="4"/>
      <c r="ZG322" s="4"/>
      <c r="ZH322" s="4"/>
      <c r="ZI322" s="4"/>
      <c r="ZJ322" s="4"/>
      <c r="ZK322" s="4"/>
      <c r="ZL322" s="4"/>
      <c r="ZM322" s="4"/>
    </row>
    <row r="323" spans="1:689" s="5" customFormat="1" ht="14.1" customHeight="1" x14ac:dyDescent="0.25">
      <c r="A323" s="4"/>
      <c r="B323" s="36"/>
      <c r="C323" s="23"/>
      <c r="D323" s="14"/>
      <c r="E323" s="1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  <c r="UG323" s="4"/>
      <c r="UH323" s="4"/>
      <c r="UI323" s="4"/>
      <c r="UJ323" s="4"/>
      <c r="UK323" s="4"/>
      <c r="UL323" s="4"/>
      <c r="UM323" s="4"/>
      <c r="UN323" s="4"/>
      <c r="UO323" s="4"/>
      <c r="UP323" s="4"/>
      <c r="UQ323" s="4"/>
      <c r="UR323" s="4"/>
      <c r="US323" s="4"/>
      <c r="UT323" s="4"/>
      <c r="UU323" s="4"/>
      <c r="UV323" s="4"/>
      <c r="UW323" s="4"/>
      <c r="UX323" s="4"/>
      <c r="UY323" s="4"/>
      <c r="UZ323" s="4"/>
      <c r="VA323" s="4"/>
      <c r="VB323" s="4"/>
      <c r="VC323" s="4"/>
      <c r="VD323" s="4"/>
      <c r="VE323" s="4"/>
      <c r="VF323" s="4"/>
      <c r="VG323" s="4"/>
      <c r="VH323" s="4"/>
      <c r="VI323" s="4"/>
      <c r="VJ323" s="4"/>
      <c r="VK323" s="4"/>
      <c r="VL323" s="4"/>
      <c r="VM323" s="4"/>
      <c r="VN323" s="4"/>
      <c r="VO323" s="4"/>
      <c r="VP323" s="4"/>
      <c r="VQ323" s="4"/>
      <c r="VR323" s="4"/>
      <c r="VS323" s="4"/>
      <c r="VT323" s="4"/>
      <c r="VU323" s="4"/>
      <c r="VV323" s="4"/>
      <c r="VW323" s="4"/>
      <c r="VX323" s="4"/>
      <c r="VY323" s="4"/>
      <c r="VZ323" s="4"/>
      <c r="WA323" s="4"/>
      <c r="WB323" s="4"/>
      <c r="WC323" s="4"/>
      <c r="WD323" s="4"/>
      <c r="WE323" s="4"/>
      <c r="WF323" s="4"/>
      <c r="WG323" s="4"/>
      <c r="WH323" s="4"/>
      <c r="WI323" s="4"/>
      <c r="WJ323" s="4"/>
      <c r="WK323" s="4"/>
      <c r="WL323" s="4"/>
      <c r="WM323" s="4"/>
      <c r="WN323" s="4"/>
      <c r="WO323" s="4"/>
      <c r="WP323" s="4"/>
      <c r="WQ323" s="4"/>
      <c r="WR323" s="4"/>
      <c r="WS323" s="4"/>
      <c r="WT323" s="4"/>
      <c r="WU323" s="4"/>
      <c r="WV323" s="4"/>
      <c r="WW323" s="4"/>
      <c r="WX323" s="4"/>
      <c r="WY323" s="4"/>
      <c r="WZ323" s="4"/>
      <c r="XA323" s="4"/>
      <c r="XB323" s="4"/>
      <c r="XC323" s="4"/>
      <c r="XD323" s="4"/>
      <c r="XE323" s="4"/>
      <c r="XF323" s="4"/>
      <c r="XG323" s="4"/>
      <c r="XH323" s="4"/>
      <c r="XI323" s="4"/>
      <c r="XJ323" s="4"/>
      <c r="XK323" s="4"/>
      <c r="XL323" s="4"/>
      <c r="XM323" s="4"/>
      <c r="XN323" s="4"/>
      <c r="XO323" s="4"/>
      <c r="XP323" s="4"/>
      <c r="XQ323" s="4"/>
      <c r="XR323" s="4"/>
      <c r="XS323" s="4"/>
      <c r="XT323" s="4"/>
      <c r="XU323" s="4"/>
      <c r="XV323" s="4"/>
      <c r="XW323" s="4"/>
      <c r="XX323" s="4"/>
      <c r="XY323" s="4"/>
      <c r="XZ323" s="4"/>
      <c r="YA323" s="4"/>
      <c r="YB323" s="4"/>
      <c r="YC323" s="4"/>
      <c r="YD323" s="4"/>
      <c r="YE323" s="4"/>
      <c r="YF323" s="4"/>
      <c r="YG323" s="4"/>
      <c r="YH323" s="4"/>
      <c r="YI323" s="4"/>
      <c r="YJ323" s="4"/>
      <c r="YK323" s="4"/>
      <c r="YL323" s="4"/>
      <c r="YM323" s="4"/>
      <c r="YN323" s="4"/>
      <c r="YO323" s="4"/>
      <c r="YP323" s="4"/>
      <c r="YQ323" s="4"/>
      <c r="YR323" s="4"/>
      <c r="YS323" s="4"/>
      <c r="YT323" s="4"/>
      <c r="YU323" s="4"/>
      <c r="YV323" s="4"/>
      <c r="YW323" s="4"/>
      <c r="YX323" s="4"/>
      <c r="YY323" s="4"/>
      <c r="YZ323" s="4"/>
      <c r="ZA323" s="4"/>
      <c r="ZB323" s="4"/>
      <c r="ZC323" s="4"/>
      <c r="ZD323" s="4"/>
      <c r="ZE323" s="4"/>
      <c r="ZF323" s="4"/>
      <c r="ZG323" s="4"/>
      <c r="ZH323" s="4"/>
      <c r="ZI323" s="4"/>
      <c r="ZJ323" s="4"/>
      <c r="ZK323" s="4"/>
      <c r="ZL323" s="4"/>
      <c r="ZM323" s="4"/>
    </row>
    <row r="324" spans="1:689" s="5" customFormat="1" ht="14.1" customHeight="1" x14ac:dyDescent="0.25">
      <c r="A324" s="4"/>
      <c r="B324" s="36"/>
      <c r="C324" s="23"/>
      <c r="D324" s="14"/>
      <c r="E324" s="1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WP324" s="4"/>
      <c r="WQ324" s="4"/>
      <c r="WR324" s="4"/>
      <c r="WS324" s="4"/>
      <c r="WT324" s="4"/>
      <c r="WU324" s="4"/>
      <c r="WV324" s="4"/>
      <c r="WW324" s="4"/>
      <c r="WX324" s="4"/>
      <c r="WY324" s="4"/>
      <c r="WZ324" s="4"/>
      <c r="XA324" s="4"/>
      <c r="XB324" s="4"/>
      <c r="XC324" s="4"/>
      <c r="XD324" s="4"/>
      <c r="XE324" s="4"/>
      <c r="XF324" s="4"/>
      <c r="XG324" s="4"/>
      <c r="XH324" s="4"/>
      <c r="XI324" s="4"/>
      <c r="XJ324" s="4"/>
      <c r="XK324" s="4"/>
      <c r="XL324" s="4"/>
      <c r="XM324" s="4"/>
      <c r="XN324" s="4"/>
      <c r="XO324" s="4"/>
      <c r="XP324" s="4"/>
      <c r="XQ324" s="4"/>
      <c r="XR324" s="4"/>
      <c r="XS324" s="4"/>
      <c r="XT324" s="4"/>
      <c r="XU324" s="4"/>
      <c r="XV324" s="4"/>
      <c r="XW324" s="4"/>
      <c r="XX324" s="4"/>
      <c r="XY324" s="4"/>
      <c r="XZ324" s="4"/>
      <c r="YA324" s="4"/>
      <c r="YB324" s="4"/>
      <c r="YC324" s="4"/>
      <c r="YD324" s="4"/>
      <c r="YE324" s="4"/>
      <c r="YF324" s="4"/>
      <c r="YG324" s="4"/>
      <c r="YH324" s="4"/>
      <c r="YI324" s="4"/>
      <c r="YJ324" s="4"/>
      <c r="YK324" s="4"/>
      <c r="YL324" s="4"/>
      <c r="YM324" s="4"/>
      <c r="YN324" s="4"/>
      <c r="YO324" s="4"/>
      <c r="YP324" s="4"/>
      <c r="YQ324" s="4"/>
      <c r="YR324" s="4"/>
      <c r="YS324" s="4"/>
      <c r="YT324" s="4"/>
      <c r="YU324" s="4"/>
      <c r="YV324" s="4"/>
      <c r="YW324" s="4"/>
      <c r="YX324" s="4"/>
      <c r="YY324" s="4"/>
      <c r="YZ324" s="4"/>
      <c r="ZA324" s="4"/>
      <c r="ZB324" s="4"/>
      <c r="ZC324" s="4"/>
      <c r="ZD324" s="4"/>
      <c r="ZE324" s="4"/>
      <c r="ZF324" s="4"/>
      <c r="ZG324" s="4"/>
      <c r="ZH324" s="4"/>
      <c r="ZI324" s="4"/>
      <c r="ZJ324" s="4"/>
      <c r="ZK324" s="4"/>
      <c r="ZL324" s="4"/>
      <c r="ZM324" s="4"/>
    </row>
    <row r="325" spans="1:689" s="5" customFormat="1" ht="14.1" customHeight="1" x14ac:dyDescent="0.25">
      <c r="A325" s="4"/>
      <c r="B325" s="36"/>
      <c r="C325" s="23"/>
      <c r="D325" s="14"/>
      <c r="E325" s="1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WP325" s="4"/>
      <c r="WQ325" s="4"/>
      <c r="WR325" s="4"/>
      <c r="WS325" s="4"/>
      <c r="WT325" s="4"/>
      <c r="WU325" s="4"/>
      <c r="WV325" s="4"/>
      <c r="WW325" s="4"/>
      <c r="WX325" s="4"/>
      <c r="WY325" s="4"/>
      <c r="WZ325" s="4"/>
      <c r="XA325" s="4"/>
      <c r="XB325" s="4"/>
      <c r="XC325" s="4"/>
      <c r="XD325" s="4"/>
      <c r="XE325" s="4"/>
      <c r="XF325" s="4"/>
      <c r="XG325" s="4"/>
      <c r="XH325" s="4"/>
      <c r="XI325" s="4"/>
      <c r="XJ325" s="4"/>
      <c r="XK325" s="4"/>
      <c r="XL325" s="4"/>
      <c r="XM325" s="4"/>
      <c r="XN325" s="4"/>
      <c r="XO325" s="4"/>
      <c r="XP325" s="4"/>
      <c r="XQ325" s="4"/>
      <c r="XR325" s="4"/>
      <c r="XS325" s="4"/>
      <c r="XT325" s="4"/>
      <c r="XU325" s="4"/>
      <c r="XV325" s="4"/>
      <c r="XW325" s="4"/>
      <c r="XX325" s="4"/>
      <c r="XY325" s="4"/>
      <c r="XZ325" s="4"/>
      <c r="YA325" s="4"/>
      <c r="YB325" s="4"/>
      <c r="YC325" s="4"/>
      <c r="YD325" s="4"/>
      <c r="YE325" s="4"/>
      <c r="YF325" s="4"/>
      <c r="YG325" s="4"/>
      <c r="YH325" s="4"/>
      <c r="YI325" s="4"/>
      <c r="YJ325" s="4"/>
      <c r="YK325" s="4"/>
      <c r="YL325" s="4"/>
      <c r="YM325" s="4"/>
      <c r="YN325" s="4"/>
      <c r="YO325" s="4"/>
      <c r="YP325" s="4"/>
      <c r="YQ325" s="4"/>
      <c r="YR325" s="4"/>
      <c r="YS325" s="4"/>
      <c r="YT325" s="4"/>
      <c r="YU325" s="4"/>
      <c r="YV325" s="4"/>
      <c r="YW325" s="4"/>
      <c r="YX325" s="4"/>
      <c r="YY325" s="4"/>
      <c r="YZ325" s="4"/>
      <c r="ZA325" s="4"/>
      <c r="ZB325" s="4"/>
      <c r="ZC325" s="4"/>
      <c r="ZD325" s="4"/>
      <c r="ZE325" s="4"/>
      <c r="ZF325" s="4"/>
      <c r="ZG325" s="4"/>
      <c r="ZH325" s="4"/>
      <c r="ZI325" s="4"/>
      <c r="ZJ325" s="4"/>
      <c r="ZK325" s="4"/>
      <c r="ZL325" s="4"/>
      <c r="ZM325" s="4"/>
    </row>
    <row r="326" spans="1:689" s="5" customFormat="1" ht="14.1" customHeight="1" x14ac:dyDescent="0.25">
      <c r="A326" s="4"/>
      <c r="B326" s="36"/>
      <c r="C326" s="23"/>
      <c r="D326" s="14"/>
      <c r="E326" s="1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  <c r="UG326" s="4"/>
      <c r="UH326" s="4"/>
      <c r="UI326" s="4"/>
      <c r="UJ326" s="4"/>
      <c r="UK326" s="4"/>
      <c r="UL326" s="4"/>
      <c r="UM326" s="4"/>
      <c r="UN326" s="4"/>
      <c r="UO326" s="4"/>
      <c r="UP326" s="4"/>
      <c r="UQ326" s="4"/>
      <c r="UR326" s="4"/>
      <c r="US326" s="4"/>
      <c r="UT326" s="4"/>
      <c r="UU326" s="4"/>
      <c r="UV326" s="4"/>
      <c r="UW326" s="4"/>
      <c r="UX326" s="4"/>
      <c r="UY326" s="4"/>
      <c r="UZ326" s="4"/>
      <c r="VA326" s="4"/>
      <c r="VB326" s="4"/>
      <c r="VC326" s="4"/>
      <c r="VD326" s="4"/>
      <c r="VE326" s="4"/>
      <c r="VF326" s="4"/>
      <c r="VG326" s="4"/>
      <c r="VH326" s="4"/>
      <c r="VI326" s="4"/>
      <c r="VJ326" s="4"/>
      <c r="VK326" s="4"/>
      <c r="VL326" s="4"/>
      <c r="VM326" s="4"/>
      <c r="VN326" s="4"/>
      <c r="VO326" s="4"/>
      <c r="VP326" s="4"/>
      <c r="VQ326" s="4"/>
      <c r="VR326" s="4"/>
      <c r="VS326" s="4"/>
      <c r="VT326" s="4"/>
      <c r="VU326" s="4"/>
      <c r="VV326" s="4"/>
      <c r="VW326" s="4"/>
      <c r="VX326" s="4"/>
      <c r="VY326" s="4"/>
      <c r="VZ326" s="4"/>
      <c r="WA326" s="4"/>
      <c r="WB326" s="4"/>
      <c r="WC326" s="4"/>
      <c r="WD326" s="4"/>
      <c r="WE326" s="4"/>
      <c r="WF326" s="4"/>
      <c r="WG326" s="4"/>
      <c r="WH326" s="4"/>
      <c r="WI326" s="4"/>
      <c r="WJ326" s="4"/>
      <c r="WK326" s="4"/>
      <c r="WL326" s="4"/>
      <c r="WM326" s="4"/>
      <c r="WN326" s="4"/>
      <c r="WO326" s="4"/>
      <c r="WP326" s="4"/>
      <c r="WQ326" s="4"/>
      <c r="WR326" s="4"/>
      <c r="WS326" s="4"/>
      <c r="WT326" s="4"/>
      <c r="WU326" s="4"/>
      <c r="WV326" s="4"/>
      <c r="WW326" s="4"/>
      <c r="WX326" s="4"/>
      <c r="WY326" s="4"/>
      <c r="WZ326" s="4"/>
      <c r="XA326" s="4"/>
      <c r="XB326" s="4"/>
      <c r="XC326" s="4"/>
      <c r="XD326" s="4"/>
      <c r="XE326" s="4"/>
      <c r="XF326" s="4"/>
      <c r="XG326" s="4"/>
      <c r="XH326" s="4"/>
      <c r="XI326" s="4"/>
      <c r="XJ326" s="4"/>
      <c r="XK326" s="4"/>
      <c r="XL326" s="4"/>
      <c r="XM326" s="4"/>
      <c r="XN326" s="4"/>
      <c r="XO326" s="4"/>
      <c r="XP326" s="4"/>
      <c r="XQ326" s="4"/>
      <c r="XR326" s="4"/>
      <c r="XS326" s="4"/>
      <c r="XT326" s="4"/>
      <c r="XU326" s="4"/>
      <c r="XV326" s="4"/>
      <c r="XW326" s="4"/>
      <c r="XX326" s="4"/>
      <c r="XY326" s="4"/>
      <c r="XZ326" s="4"/>
      <c r="YA326" s="4"/>
      <c r="YB326" s="4"/>
      <c r="YC326" s="4"/>
      <c r="YD326" s="4"/>
      <c r="YE326" s="4"/>
      <c r="YF326" s="4"/>
      <c r="YG326" s="4"/>
      <c r="YH326" s="4"/>
      <c r="YI326" s="4"/>
      <c r="YJ326" s="4"/>
      <c r="YK326" s="4"/>
      <c r="YL326" s="4"/>
      <c r="YM326" s="4"/>
      <c r="YN326" s="4"/>
      <c r="YO326" s="4"/>
      <c r="YP326" s="4"/>
      <c r="YQ326" s="4"/>
      <c r="YR326" s="4"/>
      <c r="YS326" s="4"/>
      <c r="YT326" s="4"/>
      <c r="YU326" s="4"/>
      <c r="YV326" s="4"/>
      <c r="YW326" s="4"/>
      <c r="YX326" s="4"/>
      <c r="YY326" s="4"/>
      <c r="YZ326" s="4"/>
      <c r="ZA326" s="4"/>
      <c r="ZB326" s="4"/>
      <c r="ZC326" s="4"/>
      <c r="ZD326" s="4"/>
      <c r="ZE326" s="4"/>
      <c r="ZF326" s="4"/>
      <c r="ZG326" s="4"/>
      <c r="ZH326" s="4"/>
      <c r="ZI326" s="4"/>
      <c r="ZJ326" s="4"/>
      <c r="ZK326" s="4"/>
      <c r="ZL326" s="4"/>
      <c r="ZM326" s="4"/>
    </row>
    <row r="327" spans="1:689" s="5" customFormat="1" ht="14.1" customHeight="1" x14ac:dyDescent="0.25">
      <c r="A327" s="4"/>
      <c r="B327" s="36"/>
      <c r="C327" s="23"/>
      <c r="D327" s="14"/>
      <c r="E327" s="1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  <c r="UG327" s="4"/>
      <c r="UH327" s="4"/>
      <c r="UI327" s="4"/>
      <c r="UJ327" s="4"/>
      <c r="UK327" s="4"/>
      <c r="UL327" s="4"/>
      <c r="UM327" s="4"/>
      <c r="UN327" s="4"/>
      <c r="UO327" s="4"/>
      <c r="UP327" s="4"/>
      <c r="UQ327" s="4"/>
      <c r="UR327" s="4"/>
      <c r="US327" s="4"/>
      <c r="UT327" s="4"/>
      <c r="UU327" s="4"/>
      <c r="UV327" s="4"/>
      <c r="UW327" s="4"/>
      <c r="UX327" s="4"/>
      <c r="UY327" s="4"/>
      <c r="UZ327" s="4"/>
      <c r="VA327" s="4"/>
      <c r="VB327" s="4"/>
      <c r="VC327" s="4"/>
      <c r="VD327" s="4"/>
      <c r="VE327" s="4"/>
      <c r="VF327" s="4"/>
      <c r="VG327" s="4"/>
      <c r="VH327" s="4"/>
      <c r="VI327" s="4"/>
      <c r="VJ327" s="4"/>
      <c r="VK327" s="4"/>
      <c r="VL327" s="4"/>
      <c r="VM327" s="4"/>
      <c r="VN327" s="4"/>
      <c r="VO327" s="4"/>
      <c r="VP327" s="4"/>
      <c r="VQ327" s="4"/>
      <c r="VR327" s="4"/>
      <c r="VS327" s="4"/>
      <c r="VT327" s="4"/>
      <c r="VU327" s="4"/>
      <c r="VV327" s="4"/>
      <c r="VW327" s="4"/>
      <c r="VX327" s="4"/>
      <c r="VY327" s="4"/>
      <c r="VZ327" s="4"/>
      <c r="WA327" s="4"/>
      <c r="WB327" s="4"/>
      <c r="WC327" s="4"/>
      <c r="WD327" s="4"/>
      <c r="WE327" s="4"/>
      <c r="WF327" s="4"/>
      <c r="WG327" s="4"/>
      <c r="WH327" s="4"/>
      <c r="WI327" s="4"/>
      <c r="WJ327" s="4"/>
      <c r="WK327" s="4"/>
      <c r="WL327" s="4"/>
      <c r="WM327" s="4"/>
      <c r="WN327" s="4"/>
      <c r="WO327" s="4"/>
      <c r="WP327" s="4"/>
      <c r="WQ327" s="4"/>
      <c r="WR327" s="4"/>
      <c r="WS327" s="4"/>
      <c r="WT327" s="4"/>
      <c r="WU327" s="4"/>
      <c r="WV327" s="4"/>
      <c r="WW327" s="4"/>
      <c r="WX327" s="4"/>
      <c r="WY327" s="4"/>
      <c r="WZ327" s="4"/>
      <c r="XA327" s="4"/>
      <c r="XB327" s="4"/>
      <c r="XC327" s="4"/>
      <c r="XD327" s="4"/>
      <c r="XE327" s="4"/>
      <c r="XF327" s="4"/>
      <c r="XG327" s="4"/>
      <c r="XH327" s="4"/>
      <c r="XI327" s="4"/>
      <c r="XJ327" s="4"/>
      <c r="XK327" s="4"/>
      <c r="XL327" s="4"/>
      <c r="XM327" s="4"/>
      <c r="XN327" s="4"/>
      <c r="XO327" s="4"/>
      <c r="XP327" s="4"/>
      <c r="XQ327" s="4"/>
      <c r="XR327" s="4"/>
      <c r="XS327" s="4"/>
      <c r="XT327" s="4"/>
      <c r="XU327" s="4"/>
      <c r="XV327" s="4"/>
      <c r="XW327" s="4"/>
      <c r="XX327" s="4"/>
      <c r="XY327" s="4"/>
      <c r="XZ327" s="4"/>
      <c r="YA327" s="4"/>
      <c r="YB327" s="4"/>
      <c r="YC327" s="4"/>
      <c r="YD327" s="4"/>
      <c r="YE327" s="4"/>
      <c r="YF327" s="4"/>
      <c r="YG327" s="4"/>
      <c r="YH327" s="4"/>
      <c r="YI327" s="4"/>
      <c r="YJ327" s="4"/>
      <c r="YK327" s="4"/>
      <c r="YL327" s="4"/>
      <c r="YM327" s="4"/>
      <c r="YN327" s="4"/>
      <c r="YO327" s="4"/>
      <c r="YP327" s="4"/>
      <c r="YQ327" s="4"/>
      <c r="YR327" s="4"/>
      <c r="YS327" s="4"/>
      <c r="YT327" s="4"/>
      <c r="YU327" s="4"/>
      <c r="YV327" s="4"/>
      <c r="YW327" s="4"/>
      <c r="YX327" s="4"/>
      <c r="YY327" s="4"/>
      <c r="YZ327" s="4"/>
      <c r="ZA327" s="4"/>
      <c r="ZB327" s="4"/>
      <c r="ZC327" s="4"/>
      <c r="ZD327" s="4"/>
      <c r="ZE327" s="4"/>
      <c r="ZF327" s="4"/>
      <c r="ZG327" s="4"/>
      <c r="ZH327" s="4"/>
      <c r="ZI327" s="4"/>
      <c r="ZJ327" s="4"/>
      <c r="ZK327" s="4"/>
      <c r="ZL327" s="4"/>
      <c r="ZM327" s="4"/>
    </row>
    <row r="328" spans="1:689" s="5" customFormat="1" ht="14.1" customHeight="1" x14ac:dyDescent="0.25">
      <c r="A328" s="4"/>
      <c r="B328" s="36"/>
      <c r="C328" s="23"/>
      <c r="D328" s="14"/>
      <c r="E328" s="1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  <c r="UG328" s="4"/>
      <c r="UH328" s="4"/>
      <c r="UI328" s="4"/>
      <c r="UJ328" s="4"/>
      <c r="UK328" s="4"/>
      <c r="UL328" s="4"/>
      <c r="UM328" s="4"/>
      <c r="UN328" s="4"/>
      <c r="UO328" s="4"/>
      <c r="UP328" s="4"/>
      <c r="UQ328" s="4"/>
      <c r="UR328" s="4"/>
      <c r="US328" s="4"/>
      <c r="UT328" s="4"/>
      <c r="UU328" s="4"/>
      <c r="UV328" s="4"/>
      <c r="UW328" s="4"/>
      <c r="UX328" s="4"/>
      <c r="UY328" s="4"/>
      <c r="UZ328" s="4"/>
      <c r="VA328" s="4"/>
      <c r="VB328" s="4"/>
      <c r="VC328" s="4"/>
      <c r="VD328" s="4"/>
      <c r="VE328" s="4"/>
      <c r="VF328" s="4"/>
      <c r="VG328" s="4"/>
      <c r="VH328" s="4"/>
      <c r="VI328" s="4"/>
      <c r="VJ328" s="4"/>
      <c r="VK328" s="4"/>
      <c r="VL328" s="4"/>
      <c r="VM328" s="4"/>
      <c r="VN328" s="4"/>
      <c r="VO328" s="4"/>
      <c r="VP328" s="4"/>
      <c r="VQ328" s="4"/>
      <c r="VR328" s="4"/>
      <c r="VS328" s="4"/>
      <c r="VT328" s="4"/>
      <c r="VU328" s="4"/>
      <c r="VV328" s="4"/>
      <c r="VW328" s="4"/>
      <c r="VX328" s="4"/>
      <c r="VY328" s="4"/>
      <c r="VZ328" s="4"/>
      <c r="WA328" s="4"/>
      <c r="WB328" s="4"/>
      <c r="WC328" s="4"/>
      <c r="WD328" s="4"/>
      <c r="WE328" s="4"/>
      <c r="WF328" s="4"/>
      <c r="WG328" s="4"/>
      <c r="WH328" s="4"/>
      <c r="WI328" s="4"/>
      <c r="WJ328" s="4"/>
      <c r="WK328" s="4"/>
      <c r="WL328" s="4"/>
      <c r="WM328" s="4"/>
      <c r="WN328" s="4"/>
      <c r="WO328" s="4"/>
      <c r="WP328" s="4"/>
      <c r="WQ328" s="4"/>
      <c r="WR328" s="4"/>
      <c r="WS328" s="4"/>
      <c r="WT328" s="4"/>
      <c r="WU328" s="4"/>
      <c r="WV328" s="4"/>
      <c r="WW328" s="4"/>
      <c r="WX328" s="4"/>
      <c r="WY328" s="4"/>
      <c r="WZ328" s="4"/>
      <c r="XA328" s="4"/>
      <c r="XB328" s="4"/>
      <c r="XC328" s="4"/>
      <c r="XD328" s="4"/>
      <c r="XE328" s="4"/>
      <c r="XF328" s="4"/>
      <c r="XG328" s="4"/>
      <c r="XH328" s="4"/>
      <c r="XI328" s="4"/>
      <c r="XJ328" s="4"/>
      <c r="XK328" s="4"/>
      <c r="XL328" s="4"/>
      <c r="XM328" s="4"/>
      <c r="XN328" s="4"/>
      <c r="XO328" s="4"/>
      <c r="XP328" s="4"/>
      <c r="XQ328" s="4"/>
      <c r="XR328" s="4"/>
      <c r="XS328" s="4"/>
      <c r="XT328" s="4"/>
      <c r="XU328" s="4"/>
      <c r="XV328" s="4"/>
      <c r="XW328" s="4"/>
      <c r="XX328" s="4"/>
      <c r="XY328" s="4"/>
      <c r="XZ328" s="4"/>
      <c r="YA328" s="4"/>
      <c r="YB328" s="4"/>
      <c r="YC328" s="4"/>
      <c r="YD328" s="4"/>
      <c r="YE328" s="4"/>
      <c r="YF328" s="4"/>
      <c r="YG328" s="4"/>
      <c r="YH328" s="4"/>
      <c r="YI328" s="4"/>
      <c r="YJ328" s="4"/>
      <c r="YK328" s="4"/>
      <c r="YL328" s="4"/>
      <c r="YM328" s="4"/>
      <c r="YN328" s="4"/>
      <c r="YO328" s="4"/>
      <c r="YP328" s="4"/>
      <c r="YQ328" s="4"/>
      <c r="YR328" s="4"/>
      <c r="YS328" s="4"/>
      <c r="YT328" s="4"/>
      <c r="YU328" s="4"/>
      <c r="YV328" s="4"/>
      <c r="YW328" s="4"/>
      <c r="YX328" s="4"/>
      <c r="YY328" s="4"/>
      <c r="YZ328" s="4"/>
      <c r="ZA328" s="4"/>
      <c r="ZB328" s="4"/>
      <c r="ZC328" s="4"/>
      <c r="ZD328" s="4"/>
      <c r="ZE328" s="4"/>
      <c r="ZF328" s="4"/>
      <c r="ZG328" s="4"/>
      <c r="ZH328" s="4"/>
      <c r="ZI328" s="4"/>
      <c r="ZJ328" s="4"/>
      <c r="ZK328" s="4"/>
      <c r="ZL328" s="4"/>
      <c r="ZM328" s="4"/>
    </row>
    <row r="329" spans="1:689" s="5" customFormat="1" ht="14.1" customHeight="1" x14ac:dyDescent="0.25">
      <c r="A329" s="4"/>
      <c r="B329" s="36"/>
      <c r="C329" s="23"/>
      <c r="D329" s="14"/>
      <c r="E329" s="1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  <c r="UG329" s="4"/>
      <c r="UH329" s="4"/>
      <c r="UI329" s="4"/>
      <c r="UJ329" s="4"/>
      <c r="UK329" s="4"/>
      <c r="UL329" s="4"/>
      <c r="UM329" s="4"/>
      <c r="UN329" s="4"/>
      <c r="UO329" s="4"/>
      <c r="UP329" s="4"/>
      <c r="UQ329" s="4"/>
      <c r="UR329" s="4"/>
      <c r="US329" s="4"/>
      <c r="UT329" s="4"/>
      <c r="UU329" s="4"/>
      <c r="UV329" s="4"/>
      <c r="UW329" s="4"/>
      <c r="UX329" s="4"/>
      <c r="UY329" s="4"/>
      <c r="UZ329" s="4"/>
      <c r="VA329" s="4"/>
      <c r="VB329" s="4"/>
      <c r="VC329" s="4"/>
      <c r="VD329" s="4"/>
      <c r="VE329" s="4"/>
      <c r="VF329" s="4"/>
      <c r="VG329" s="4"/>
      <c r="VH329" s="4"/>
      <c r="VI329" s="4"/>
      <c r="VJ329" s="4"/>
      <c r="VK329" s="4"/>
      <c r="VL329" s="4"/>
      <c r="VM329" s="4"/>
      <c r="VN329" s="4"/>
      <c r="VO329" s="4"/>
      <c r="VP329" s="4"/>
      <c r="VQ329" s="4"/>
      <c r="VR329" s="4"/>
      <c r="VS329" s="4"/>
      <c r="VT329" s="4"/>
      <c r="VU329" s="4"/>
      <c r="VV329" s="4"/>
      <c r="VW329" s="4"/>
      <c r="VX329" s="4"/>
      <c r="VY329" s="4"/>
      <c r="VZ329" s="4"/>
      <c r="WA329" s="4"/>
      <c r="WB329" s="4"/>
      <c r="WC329" s="4"/>
      <c r="WD329" s="4"/>
      <c r="WE329" s="4"/>
      <c r="WF329" s="4"/>
      <c r="WG329" s="4"/>
      <c r="WH329" s="4"/>
      <c r="WI329" s="4"/>
      <c r="WJ329" s="4"/>
      <c r="WK329" s="4"/>
      <c r="WL329" s="4"/>
      <c r="WM329" s="4"/>
      <c r="WN329" s="4"/>
      <c r="WO329" s="4"/>
      <c r="WP329" s="4"/>
      <c r="WQ329" s="4"/>
      <c r="WR329" s="4"/>
      <c r="WS329" s="4"/>
      <c r="WT329" s="4"/>
      <c r="WU329" s="4"/>
      <c r="WV329" s="4"/>
      <c r="WW329" s="4"/>
      <c r="WX329" s="4"/>
      <c r="WY329" s="4"/>
      <c r="WZ329" s="4"/>
      <c r="XA329" s="4"/>
      <c r="XB329" s="4"/>
      <c r="XC329" s="4"/>
      <c r="XD329" s="4"/>
      <c r="XE329" s="4"/>
      <c r="XF329" s="4"/>
      <c r="XG329" s="4"/>
      <c r="XH329" s="4"/>
      <c r="XI329" s="4"/>
      <c r="XJ329" s="4"/>
      <c r="XK329" s="4"/>
      <c r="XL329" s="4"/>
      <c r="XM329" s="4"/>
      <c r="XN329" s="4"/>
      <c r="XO329" s="4"/>
      <c r="XP329" s="4"/>
      <c r="XQ329" s="4"/>
      <c r="XR329" s="4"/>
      <c r="XS329" s="4"/>
      <c r="XT329" s="4"/>
      <c r="XU329" s="4"/>
      <c r="XV329" s="4"/>
      <c r="XW329" s="4"/>
      <c r="XX329" s="4"/>
      <c r="XY329" s="4"/>
      <c r="XZ329" s="4"/>
      <c r="YA329" s="4"/>
      <c r="YB329" s="4"/>
      <c r="YC329" s="4"/>
      <c r="YD329" s="4"/>
      <c r="YE329" s="4"/>
      <c r="YF329" s="4"/>
      <c r="YG329" s="4"/>
      <c r="YH329" s="4"/>
      <c r="YI329" s="4"/>
      <c r="YJ329" s="4"/>
      <c r="YK329" s="4"/>
      <c r="YL329" s="4"/>
      <c r="YM329" s="4"/>
      <c r="YN329" s="4"/>
      <c r="YO329" s="4"/>
      <c r="YP329" s="4"/>
      <c r="YQ329" s="4"/>
      <c r="YR329" s="4"/>
      <c r="YS329" s="4"/>
      <c r="YT329" s="4"/>
      <c r="YU329" s="4"/>
      <c r="YV329" s="4"/>
      <c r="YW329" s="4"/>
      <c r="YX329" s="4"/>
      <c r="YY329" s="4"/>
      <c r="YZ329" s="4"/>
      <c r="ZA329" s="4"/>
      <c r="ZB329" s="4"/>
      <c r="ZC329" s="4"/>
      <c r="ZD329" s="4"/>
      <c r="ZE329" s="4"/>
      <c r="ZF329" s="4"/>
      <c r="ZG329" s="4"/>
      <c r="ZH329" s="4"/>
      <c r="ZI329" s="4"/>
      <c r="ZJ329" s="4"/>
      <c r="ZK329" s="4"/>
      <c r="ZL329" s="4"/>
      <c r="ZM329" s="4"/>
    </row>
    <row r="330" spans="1:689" s="5" customFormat="1" ht="14.1" customHeight="1" x14ac:dyDescent="0.25">
      <c r="A330" s="4"/>
      <c r="B330" s="36"/>
      <c r="C330" s="23"/>
      <c r="D330" s="14"/>
      <c r="E330" s="1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  <c r="UG330" s="4"/>
      <c r="UH330" s="4"/>
      <c r="UI330" s="4"/>
      <c r="UJ330" s="4"/>
      <c r="UK330" s="4"/>
      <c r="UL330" s="4"/>
      <c r="UM330" s="4"/>
      <c r="UN330" s="4"/>
      <c r="UO330" s="4"/>
      <c r="UP330" s="4"/>
      <c r="UQ330" s="4"/>
      <c r="UR330" s="4"/>
      <c r="US330" s="4"/>
      <c r="UT330" s="4"/>
      <c r="UU330" s="4"/>
      <c r="UV330" s="4"/>
      <c r="UW330" s="4"/>
      <c r="UX330" s="4"/>
      <c r="UY330" s="4"/>
      <c r="UZ330" s="4"/>
      <c r="VA330" s="4"/>
      <c r="VB330" s="4"/>
      <c r="VC330" s="4"/>
      <c r="VD330" s="4"/>
      <c r="VE330" s="4"/>
      <c r="VF330" s="4"/>
      <c r="VG330" s="4"/>
      <c r="VH330" s="4"/>
      <c r="VI330" s="4"/>
      <c r="VJ330" s="4"/>
      <c r="VK330" s="4"/>
      <c r="VL330" s="4"/>
      <c r="VM330" s="4"/>
      <c r="VN330" s="4"/>
      <c r="VO330" s="4"/>
      <c r="VP330" s="4"/>
      <c r="VQ330" s="4"/>
      <c r="VR330" s="4"/>
      <c r="VS330" s="4"/>
      <c r="VT330" s="4"/>
      <c r="VU330" s="4"/>
      <c r="VV330" s="4"/>
      <c r="VW330" s="4"/>
      <c r="VX330" s="4"/>
      <c r="VY330" s="4"/>
      <c r="VZ330" s="4"/>
      <c r="WA330" s="4"/>
      <c r="WB330" s="4"/>
      <c r="WC330" s="4"/>
      <c r="WD330" s="4"/>
      <c r="WE330" s="4"/>
      <c r="WF330" s="4"/>
      <c r="WG330" s="4"/>
      <c r="WH330" s="4"/>
      <c r="WI330" s="4"/>
      <c r="WJ330" s="4"/>
      <c r="WK330" s="4"/>
      <c r="WL330" s="4"/>
      <c r="WM330" s="4"/>
      <c r="WN330" s="4"/>
      <c r="WO330" s="4"/>
      <c r="WP330" s="4"/>
      <c r="WQ330" s="4"/>
      <c r="WR330" s="4"/>
      <c r="WS330" s="4"/>
      <c r="WT330" s="4"/>
      <c r="WU330" s="4"/>
      <c r="WV330" s="4"/>
      <c r="WW330" s="4"/>
      <c r="WX330" s="4"/>
      <c r="WY330" s="4"/>
      <c r="WZ330" s="4"/>
      <c r="XA330" s="4"/>
      <c r="XB330" s="4"/>
      <c r="XC330" s="4"/>
      <c r="XD330" s="4"/>
      <c r="XE330" s="4"/>
      <c r="XF330" s="4"/>
      <c r="XG330" s="4"/>
      <c r="XH330" s="4"/>
      <c r="XI330" s="4"/>
      <c r="XJ330" s="4"/>
      <c r="XK330" s="4"/>
      <c r="XL330" s="4"/>
      <c r="XM330" s="4"/>
      <c r="XN330" s="4"/>
      <c r="XO330" s="4"/>
      <c r="XP330" s="4"/>
      <c r="XQ330" s="4"/>
      <c r="XR330" s="4"/>
      <c r="XS330" s="4"/>
      <c r="XT330" s="4"/>
      <c r="XU330" s="4"/>
      <c r="XV330" s="4"/>
      <c r="XW330" s="4"/>
      <c r="XX330" s="4"/>
      <c r="XY330" s="4"/>
      <c r="XZ330" s="4"/>
      <c r="YA330" s="4"/>
      <c r="YB330" s="4"/>
      <c r="YC330" s="4"/>
      <c r="YD330" s="4"/>
      <c r="YE330" s="4"/>
      <c r="YF330" s="4"/>
      <c r="YG330" s="4"/>
      <c r="YH330" s="4"/>
      <c r="YI330" s="4"/>
      <c r="YJ330" s="4"/>
      <c r="YK330" s="4"/>
      <c r="YL330" s="4"/>
      <c r="YM330" s="4"/>
      <c r="YN330" s="4"/>
      <c r="YO330" s="4"/>
      <c r="YP330" s="4"/>
      <c r="YQ330" s="4"/>
      <c r="YR330" s="4"/>
      <c r="YS330" s="4"/>
      <c r="YT330" s="4"/>
      <c r="YU330" s="4"/>
      <c r="YV330" s="4"/>
      <c r="YW330" s="4"/>
      <c r="YX330" s="4"/>
      <c r="YY330" s="4"/>
      <c r="YZ330" s="4"/>
      <c r="ZA330" s="4"/>
      <c r="ZB330" s="4"/>
      <c r="ZC330" s="4"/>
      <c r="ZD330" s="4"/>
      <c r="ZE330" s="4"/>
      <c r="ZF330" s="4"/>
      <c r="ZG330" s="4"/>
      <c r="ZH330" s="4"/>
      <c r="ZI330" s="4"/>
      <c r="ZJ330" s="4"/>
      <c r="ZK330" s="4"/>
      <c r="ZL330" s="4"/>
      <c r="ZM330" s="4"/>
    </row>
    <row r="331" spans="1:689" s="5" customFormat="1" ht="14.1" customHeight="1" x14ac:dyDescent="0.25">
      <c r="A331" s="4"/>
      <c r="B331" s="36"/>
      <c r="C331" s="23"/>
      <c r="D331" s="14"/>
      <c r="E331" s="1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  <c r="UG331" s="4"/>
      <c r="UH331" s="4"/>
      <c r="UI331" s="4"/>
      <c r="UJ331" s="4"/>
      <c r="UK331" s="4"/>
      <c r="UL331" s="4"/>
      <c r="UM331" s="4"/>
      <c r="UN331" s="4"/>
      <c r="UO331" s="4"/>
      <c r="UP331" s="4"/>
      <c r="UQ331" s="4"/>
      <c r="UR331" s="4"/>
      <c r="US331" s="4"/>
      <c r="UT331" s="4"/>
      <c r="UU331" s="4"/>
      <c r="UV331" s="4"/>
      <c r="UW331" s="4"/>
      <c r="UX331" s="4"/>
      <c r="UY331" s="4"/>
      <c r="UZ331" s="4"/>
      <c r="VA331" s="4"/>
      <c r="VB331" s="4"/>
      <c r="VC331" s="4"/>
      <c r="VD331" s="4"/>
      <c r="VE331" s="4"/>
      <c r="VF331" s="4"/>
      <c r="VG331" s="4"/>
      <c r="VH331" s="4"/>
      <c r="VI331" s="4"/>
      <c r="VJ331" s="4"/>
      <c r="VK331" s="4"/>
      <c r="VL331" s="4"/>
      <c r="VM331" s="4"/>
      <c r="VN331" s="4"/>
      <c r="VO331" s="4"/>
      <c r="VP331" s="4"/>
      <c r="VQ331" s="4"/>
      <c r="VR331" s="4"/>
      <c r="VS331" s="4"/>
      <c r="VT331" s="4"/>
      <c r="VU331" s="4"/>
      <c r="VV331" s="4"/>
      <c r="VW331" s="4"/>
      <c r="VX331" s="4"/>
      <c r="VY331" s="4"/>
      <c r="VZ331" s="4"/>
      <c r="WA331" s="4"/>
      <c r="WB331" s="4"/>
      <c r="WC331" s="4"/>
      <c r="WD331" s="4"/>
      <c r="WE331" s="4"/>
      <c r="WF331" s="4"/>
      <c r="WG331" s="4"/>
      <c r="WH331" s="4"/>
      <c r="WI331" s="4"/>
      <c r="WJ331" s="4"/>
      <c r="WK331" s="4"/>
      <c r="WL331" s="4"/>
      <c r="WM331" s="4"/>
      <c r="WN331" s="4"/>
      <c r="WO331" s="4"/>
      <c r="WP331" s="4"/>
      <c r="WQ331" s="4"/>
      <c r="WR331" s="4"/>
      <c r="WS331" s="4"/>
      <c r="WT331" s="4"/>
      <c r="WU331" s="4"/>
      <c r="WV331" s="4"/>
      <c r="WW331" s="4"/>
      <c r="WX331" s="4"/>
      <c r="WY331" s="4"/>
      <c r="WZ331" s="4"/>
      <c r="XA331" s="4"/>
      <c r="XB331" s="4"/>
      <c r="XC331" s="4"/>
      <c r="XD331" s="4"/>
      <c r="XE331" s="4"/>
      <c r="XF331" s="4"/>
      <c r="XG331" s="4"/>
      <c r="XH331" s="4"/>
      <c r="XI331" s="4"/>
      <c r="XJ331" s="4"/>
      <c r="XK331" s="4"/>
      <c r="XL331" s="4"/>
      <c r="XM331" s="4"/>
      <c r="XN331" s="4"/>
      <c r="XO331" s="4"/>
      <c r="XP331" s="4"/>
      <c r="XQ331" s="4"/>
      <c r="XR331" s="4"/>
      <c r="XS331" s="4"/>
      <c r="XT331" s="4"/>
      <c r="XU331" s="4"/>
      <c r="XV331" s="4"/>
      <c r="XW331" s="4"/>
      <c r="XX331" s="4"/>
      <c r="XY331" s="4"/>
      <c r="XZ331" s="4"/>
      <c r="YA331" s="4"/>
      <c r="YB331" s="4"/>
      <c r="YC331" s="4"/>
      <c r="YD331" s="4"/>
      <c r="YE331" s="4"/>
      <c r="YF331" s="4"/>
      <c r="YG331" s="4"/>
      <c r="YH331" s="4"/>
      <c r="YI331" s="4"/>
      <c r="YJ331" s="4"/>
      <c r="YK331" s="4"/>
      <c r="YL331" s="4"/>
      <c r="YM331" s="4"/>
      <c r="YN331" s="4"/>
      <c r="YO331" s="4"/>
      <c r="YP331" s="4"/>
      <c r="YQ331" s="4"/>
      <c r="YR331" s="4"/>
      <c r="YS331" s="4"/>
      <c r="YT331" s="4"/>
      <c r="YU331" s="4"/>
      <c r="YV331" s="4"/>
      <c r="YW331" s="4"/>
      <c r="YX331" s="4"/>
      <c r="YY331" s="4"/>
      <c r="YZ331" s="4"/>
      <c r="ZA331" s="4"/>
      <c r="ZB331" s="4"/>
      <c r="ZC331" s="4"/>
      <c r="ZD331" s="4"/>
      <c r="ZE331" s="4"/>
      <c r="ZF331" s="4"/>
      <c r="ZG331" s="4"/>
      <c r="ZH331" s="4"/>
      <c r="ZI331" s="4"/>
      <c r="ZJ331" s="4"/>
      <c r="ZK331" s="4"/>
      <c r="ZL331" s="4"/>
      <c r="ZM331" s="4"/>
    </row>
    <row r="332" spans="1:689" s="5" customFormat="1" ht="14.1" customHeight="1" x14ac:dyDescent="0.25">
      <c r="A332" s="4"/>
      <c r="B332" s="36"/>
      <c r="C332" s="23"/>
      <c r="D332" s="14"/>
      <c r="E332" s="1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  <c r="UG332" s="4"/>
      <c r="UH332" s="4"/>
      <c r="UI332" s="4"/>
      <c r="UJ332" s="4"/>
      <c r="UK332" s="4"/>
      <c r="UL332" s="4"/>
      <c r="UM332" s="4"/>
      <c r="UN332" s="4"/>
      <c r="UO332" s="4"/>
      <c r="UP332" s="4"/>
      <c r="UQ332" s="4"/>
      <c r="UR332" s="4"/>
      <c r="US332" s="4"/>
      <c r="UT332" s="4"/>
      <c r="UU332" s="4"/>
      <c r="UV332" s="4"/>
      <c r="UW332" s="4"/>
      <c r="UX332" s="4"/>
      <c r="UY332" s="4"/>
      <c r="UZ332" s="4"/>
      <c r="VA332" s="4"/>
      <c r="VB332" s="4"/>
      <c r="VC332" s="4"/>
      <c r="VD332" s="4"/>
      <c r="VE332" s="4"/>
      <c r="VF332" s="4"/>
      <c r="VG332" s="4"/>
      <c r="VH332" s="4"/>
      <c r="VI332" s="4"/>
      <c r="VJ332" s="4"/>
      <c r="VK332" s="4"/>
      <c r="VL332" s="4"/>
      <c r="VM332" s="4"/>
      <c r="VN332" s="4"/>
      <c r="VO332" s="4"/>
      <c r="VP332" s="4"/>
      <c r="VQ332" s="4"/>
      <c r="VR332" s="4"/>
      <c r="VS332" s="4"/>
      <c r="VT332" s="4"/>
      <c r="VU332" s="4"/>
      <c r="VV332" s="4"/>
      <c r="VW332" s="4"/>
      <c r="VX332" s="4"/>
      <c r="VY332" s="4"/>
      <c r="VZ332" s="4"/>
      <c r="WA332" s="4"/>
      <c r="WB332" s="4"/>
      <c r="WC332" s="4"/>
      <c r="WD332" s="4"/>
      <c r="WE332" s="4"/>
      <c r="WF332" s="4"/>
      <c r="WG332" s="4"/>
      <c r="WH332" s="4"/>
      <c r="WI332" s="4"/>
      <c r="WJ332" s="4"/>
      <c r="WK332" s="4"/>
      <c r="WL332" s="4"/>
      <c r="WM332" s="4"/>
      <c r="WN332" s="4"/>
      <c r="WO332" s="4"/>
      <c r="WP332" s="4"/>
      <c r="WQ332" s="4"/>
      <c r="WR332" s="4"/>
      <c r="WS332" s="4"/>
      <c r="WT332" s="4"/>
      <c r="WU332" s="4"/>
      <c r="WV332" s="4"/>
      <c r="WW332" s="4"/>
      <c r="WX332" s="4"/>
      <c r="WY332" s="4"/>
      <c r="WZ332" s="4"/>
      <c r="XA332" s="4"/>
      <c r="XB332" s="4"/>
      <c r="XC332" s="4"/>
      <c r="XD332" s="4"/>
      <c r="XE332" s="4"/>
      <c r="XF332" s="4"/>
      <c r="XG332" s="4"/>
      <c r="XH332" s="4"/>
      <c r="XI332" s="4"/>
      <c r="XJ332" s="4"/>
      <c r="XK332" s="4"/>
      <c r="XL332" s="4"/>
      <c r="XM332" s="4"/>
      <c r="XN332" s="4"/>
      <c r="XO332" s="4"/>
      <c r="XP332" s="4"/>
      <c r="XQ332" s="4"/>
      <c r="XR332" s="4"/>
      <c r="XS332" s="4"/>
      <c r="XT332" s="4"/>
      <c r="XU332" s="4"/>
      <c r="XV332" s="4"/>
      <c r="XW332" s="4"/>
      <c r="XX332" s="4"/>
      <c r="XY332" s="4"/>
      <c r="XZ332" s="4"/>
      <c r="YA332" s="4"/>
      <c r="YB332" s="4"/>
      <c r="YC332" s="4"/>
      <c r="YD332" s="4"/>
      <c r="YE332" s="4"/>
      <c r="YF332" s="4"/>
      <c r="YG332" s="4"/>
      <c r="YH332" s="4"/>
      <c r="YI332" s="4"/>
      <c r="YJ332" s="4"/>
      <c r="YK332" s="4"/>
      <c r="YL332" s="4"/>
      <c r="YM332" s="4"/>
      <c r="YN332" s="4"/>
      <c r="YO332" s="4"/>
      <c r="YP332" s="4"/>
      <c r="YQ332" s="4"/>
      <c r="YR332" s="4"/>
      <c r="YS332" s="4"/>
      <c r="YT332" s="4"/>
      <c r="YU332" s="4"/>
      <c r="YV332" s="4"/>
      <c r="YW332" s="4"/>
      <c r="YX332" s="4"/>
      <c r="YY332" s="4"/>
      <c r="YZ332" s="4"/>
      <c r="ZA332" s="4"/>
      <c r="ZB332" s="4"/>
      <c r="ZC332" s="4"/>
      <c r="ZD332" s="4"/>
      <c r="ZE332" s="4"/>
      <c r="ZF332" s="4"/>
      <c r="ZG332" s="4"/>
      <c r="ZH332" s="4"/>
      <c r="ZI332" s="4"/>
      <c r="ZJ332" s="4"/>
      <c r="ZK332" s="4"/>
      <c r="ZL332" s="4"/>
      <c r="ZM332" s="4"/>
    </row>
    <row r="333" spans="1:689" s="5" customFormat="1" ht="14.1" customHeight="1" x14ac:dyDescent="0.25">
      <c r="A333" s="4"/>
      <c r="B333" s="36"/>
      <c r="C333" s="23"/>
      <c r="D333" s="14"/>
      <c r="E333" s="1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  <c r="UG333" s="4"/>
      <c r="UH333" s="4"/>
      <c r="UI333" s="4"/>
      <c r="UJ333" s="4"/>
      <c r="UK333" s="4"/>
      <c r="UL333" s="4"/>
      <c r="UM333" s="4"/>
      <c r="UN333" s="4"/>
      <c r="UO333" s="4"/>
      <c r="UP333" s="4"/>
      <c r="UQ333" s="4"/>
      <c r="UR333" s="4"/>
      <c r="US333" s="4"/>
      <c r="UT333" s="4"/>
      <c r="UU333" s="4"/>
      <c r="UV333" s="4"/>
      <c r="UW333" s="4"/>
      <c r="UX333" s="4"/>
      <c r="UY333" s="4"/>
      <c r="UZ333" s="4"/>
      <c r="VA333" s="4"/>
      <c r="VB333" s="4"/>
      <c r="VC333" s="4"/>
      <c r="VD333" s="4"/>
      <c r="VE333" s="4"/>
      <c r="VF333" s="4"/>
      <c r="VG333" s="4"/>
      <c r="VH333" s="4"/>
      <c r="VI333" s="4"/>
      <c r="VJ333" s="4"/>
      <c r="VK333" s="4"/>
      <c r="VL333" s="4"/>
      <c r="VM333" s="4"/>
      <c r="VN333" s="4"/>
      <c r="VO333" s="4"/>
      <c r="VP333" s="4"/>
      <c r="VQ333" s="4"/>
      <c r="VR333" s="4"/>
      <c r="VS333" s="4"/>
      <c r="VT333" s="4"/>
      <c r="VU333" s="4"/>
      <c r="VV333" s="4"/>
      <c r="VW333" s="4"/>
      <c r="VX333" s="4"/>
      <c r="VY333" s="4"/>
      <c r="VZ333" s="4"/>
      <c r="WA333" s="4"/>
      <c r="WB333" s="4"/>
      <c r="WC333" s="4"/>
      <c r="WD333" s="4"/>
      <c r="WE333" s="4"/>
      <c r="WF333" s="4"/>
      <c r="WG333" s="4"/>
      <c r="WH333" s="4"/>
      <c r="WI333" s="4"/>
      <c r="WJ333" s="4"/>
      <c r="WK333" s="4"/>
      <c r="WL333" s="4"/>
      <c r="WM333" s="4"/>
      <c r="WN333" s="4"/>
      <c r="WO333" s="4"/>
      <c r="WP333" s="4"/>
      <c r="WQ333" s="4"/>
      <c r="WR333" s="4"/>
      <c r="WS333" s="4"/>
      <c r="WT333" s="4"/>
      <c r="WU333" s="4"/>
      <c r="WV333" s="4"/>
      <c r="WW333" s="4"/>
      <c r="WX333" s="4"/>
      <c r="WY333" s="4"/>
      <c r="WZ333" s="4"/>
      <c r="XA333" s="4"/>
      <c r="XB333" s="4"/>
      <c r="XC333" s="4"/>
      <c r="XD333" s="4"/>
      <c r="XE333" s="4"/>
      <c r="XF333" s="4"/>
      <c r="XG333" s="4"/>
      <c r="XH333" s="4"/>
      <c r="XI333" s="4"/>
      <c r="XJ333" s="4"/>
      <c r="XK333" s="4"/>
      <c r="XL333" s="4"/>
      <c r="XM333" s="4"/>
      <c r="XN333" s="4"/>
      <c r="XO333" s="4"/>
      <c r="XP333" s="4"/>
      <c r="XQ333" s="4"/>
      <c r="XR333" s="4"/>
      <c r="XS333" s="4"/>
      <c r="XT333" s="4"/>
      <c r="XU333" s="4"/>
      <c r="XV333" s="4"/>
      <c r="XW333" s="4"/>
      <c r="XX333" s="4"/>
      <c r="XY333" s="4"/>
      <c r="XZ333" s="4"/>
      <c r="YA333" s="4"/>
      <c r="YB333" s="4"/>
      <c r="YC333" s="4"/>
      <c r="YD333" s="4"/>
      <c r="YE333" s="4"/>
      <c r="YF333" s="4"/>
      <c r="YG333" s="4"/>
      <c r="YH333" s="4"/>
      <c r="YI333" s="4"/>
      <c r="YJ333" s="4"/>
      <c r="YK333" s="4"/>
      <c r="YL333" s="4"/>
      <c r="YM333" s="4"/>
      <c r="YN333" s="4"/>
      <c r="YO333" s="4"/>
      <c r="YP333" s="4"/>
      <c r="YQ333" s="4"/>
      <c r="YR333" s="4"/>
      <c r="YS333" s="4"/>
      <c r="YT333" s="4"/>
      <c r="YU333" s="4"/>
      <c r="YV333" s="4"/>
      <c r="YW333" s="4"/>
      <c r="YX333" s="4"/>
      <c r="YY333" s="4"/>
      <c r="YZ333" s="4"/>
      <c r="ZA333" s="4"/>
      <c r="ZB333" s="4"/>
      <c r="ZC333" s="4"/>
      <c r="ZD333" s="4"/>
      <c r="ZE333" s="4"/>
      <c r="ZF333" s="4"/>
      <c r="ZG333" s="4"/>
      <c r="ZH333" s="4"/>
      <c r="ZI333" s="4"/>
      <c r="ZJ333" s="4"/>
      <c r="ZK333" s="4"/>
      <c r="ZL333" s="4"/>
      <c r="ZM333" s="4"/>
    </row>
    <row r="334" spans="1:689" s="5" customFormat="1" ht="14.1" customHeight="1" x14ac:dyDescent="0.25">
      <c r="A334" s="4"/>
      <c r="B334" s="36"/>
      <c r="C334" s="23"/>
      <c r="D334" s="14"/>
      <c r="E334" s="1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  <c r="UG334" s="4"/>
      <c r="UH334" s="4"/>
      <c r="UI334" s="4"/>
      <c r="UJ334" s="4"/>
      <c r="UK334" s="4"/>
      <c r="UL334" s="4"/>
      <c r="UM334" s="4"/>
      <c r="UN334" s="4"/>
      <c r="UO334" s="4"/>
      <c r="UP334" s="4"/>
      <c r="UQ334" s="4"/>
      <c r="UR334" s="4"/>
      <c r="US334" s="4"/>
      <c r="UT334" s="4"/>
      <c r="UU334" s="4"/>
      <c r="UV334" s="4"/>
      <c r="UW334" s="4"/>
      <c r="UX334" s="4"/>
      <c r="UY334" s="4"/>
      <c r="UZ334" s="4"/>
      <c r="VA334" s="4"/>
      <c r="VB334" s="4"/>
      <c r="VC334" s="4"/>
      <c r="VD334" s="4"/>
      <c r="VE334" s="4"/>
      <c r="VF334" s="4"/>
      <c r="VG334" s="4"/>
      <c r="VH334" s="4"/>
      <c r="VI334" s="4"/>
      <c r="VJ334" s="4"/>
      <c r="VK334" s="4"/>
      <c r="VL334" s="4"/>
      <c r="VM334" s="4"/>
      <c r="VN334" s="4"/>
      <c r="VO334" s="4"/>
      <c r="VP334" s="4"/>
      <c r="VQ334" s="4"/>
      <c r="VR334" s="4"/>
      <c r="VS334" s="4"/>
      <c r="VT334" s="4"/>
      <c r="VU334" s="4"/>
      <c r="VV334" s="4"/>
      <c r="VW334" s="4"/>
      <c r="VX334" s="4"/>
      <c r="VY334" s="4"/>
      <c r="VZ334" s="4"/>
      <c r="WA334" s="4"/>
      <c r="WB334" s="4"/>
      <c r="WC334" s="4"/>
      <c r="WD334" s="4"/>
      <c r="WE334" s="4"/>
      <c r="WF334" s="4"/>
      <c r="WG334" s="4"/>
      <c r="WH334" s="4"/>
      <c r="WI334" s="4"/>
      <c r="WJ334" s="4"/>
      <c r="WK334" s="4"/>
      <c r="WL334" s="4"/>
      <c r="WM334" s="4"/>
      <c r="WN334" s="4"/>
      <c r="WO334" s="4"/>
      <c r="WP334" s="4"/>
      <c r="WQ334" s="4"/>
      <c r="WR334" s="4"/>
      <c r="WS334" s="4"/>
      <c r="WT334" s="4"/>
      <c r="WU334" s="4"/>
      <c r="WV334" s="4"/>
      <c r="WW334" s="4"/>
      <c r="WX334" s="4"/>
      <c r="WY334" s="4"/>
      <c r="WZ334" s="4"/>
      <c r="XA334" s="4"/>
      <c r="XB334" s="4"/>
      <c r="XC334" s="4"/>
      <c r="XD334" s="4"/>
      <c r="XE334" s="4"/>
      <c r="XF334" s="4"/>
      <c r="XG334" s="4"/>
      <c r="XH334" s="4"/>
      <c r="XI334" s="4"/>
      <c r="XJ334" s="4"/>
      <c r="XK334" s="4"/>
      <c r="XL334" s="4"/>
      <c r="XM334" s="4"/>
      <c r="XN334" s="4"/>
      <c r="XO334" s="4"/>
      <c r="XP334" s="4"/>
      <c r="XQ334" s="4"/>
      <c r="XR334" s="4"/>
      <c r="XS334" s="4"/>
      <c r="XT334" s="4"/>
      <c r="XU334" s="4"/>
      <c r="XV334" s="4"/>
      <c r="XW334" s="4"/>
      <c r="XX334" s="4"/>
      <c r="XY334" s="4"/>
      <c r="XZ334" s="4"/>
      <c r="YA334" s="4"/>
      <c r="YB334" s="4"/>
      <c r="YC334" s="4"/>
      <c r="YD334" s="4"/>
      <c r="YE334" s="4"/>
      <c r="YF334" s="4"/>
      <c r="YG334" s="4"/>
      <c r="YH334" s="4"/>
      <c r="YI334" s="4"/>
      <c r="YJ334" s="4"/>
      <c r="YK334" s="4"/>
      <c r="YL334" s="4"/>
      <c r="YM334" s="4"/>
      <c r="YN334" s="4"/>
      <c r="YO334" s="4"/>
      <c r="YP334" s="4"/>
      <c r="YQ334" s="4"/>
      <c r="YR334" s="4"/>
      <c r="YS334" s="4"/>
      <c r="YT334" s="4"/>
      <c r="YU334" s="4"/>
      <c r="YV334" s="4"/>
      <c r="YW334" s="4"/>
      <c r="YX334" s="4"/>
      <c r="YY334" s="4"/>
      <c r="YZ334" s="4"/>
      <c r="ZA334" s="4"/>
      <c r="ZB334" s="4"/>
      <c r="ZC334" s="4"/>
      <c r="ZD334" s="4"/>
      <c r="ZE334" s="4"/>
      <c r="ZF334" s="4"/>
      <c r="ZG334" s="4"/>
      <c r="ZH334" s="4"/>
      <c r="ZI334" s="4"/>
      <c r="ZJ334" s="4"/>
      <c r="ZK334" s="4"/>
      <c r="ZL334" s="4"/>
      <c r="ZM334" s="4"/>
    </row>
    <row r="335" spans="1:689" s="5" customFormat="1" ht="14.1" customHeight="1" x14ac:dyDescent="0.25">
      <c r="A335" s="4"/>
      <c r="B335" s="36"/>
      <c r="C335" s="23"/>
      <c r="D335" s="14"/>
      <c r="E335" s="1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  <c r="UG335" s="4"/>
      <c r="UH335" s="4"/>
      <c r="UI335" s="4"/>
      <c r="UJ335" s="4"/>
      <c r="UK335" s="4"/>
      <c r="UL335" s="4"/>
      <c r="UM335" s="4"/>
      <c r="UN335" s="4"/>
      <c r="UO335" s="4"/>
      <c r="UP335" s="4"/>
      <c r="UQ335" s="4"/>
      <c r="UR335" s="4"/>
      <c r="US335" s="4"/>
      <c r="UT335" s="4"/>
      <c r="UU335" s="4"/>
      <c r="UV335" s="4"/>
      <c r="UW335" s="4"/>
      <c r="UX335" s="4"/>
      <c r="UY335" s="4"/>
      <c r="UZ335" s="4"/>
      <c r="VA335" s="4"/>
      <c r="VB335" s="4"/>
      <c r="VC335" s="4"/>
      <c r="VD335" s="4"/>
      <c r="VE335" s="4"/>
      <c r="VF335" s="4"/>
      <c r="VG335" s="4"/>
      <c r="VH335" s="4"/>
      <c r="VI335" s="4"/>
      <c r="VJ335" s="4"/>
      <c r="VK335" s="4"/>
      <c r="VL335" s="4"/>
      <c r="VM335" s="4"/>
      <c r="VN335" s="4"/>
      <c r="VO335" s="4"/>
      <c r="VP335" s="4"/>
      <c r="VQ335" s="4"/>
      <c r="VR335" s="4"/>
      <c r="VS335" s="4"/>
      <c r="VT335" s="4"/>
      <c r="VU335" s="4"/>
      <c r="VV335" s="4"/>
      <c r="VW335" s="4"/>
      <c r="VX335" s="4"/>
      <c r="VY335" s="4"/>
      <c r="VZ335" s="4"/>
      <c r="WA335" s="4"/>
      <c r="WB335" s="4"/>
      <c r="WC335" s="4"/>
      <c r="WD335" s="4"/>
      <c r="WE335" s="4"/>
      <c r="WF335" s="4"/>
      <c r="WG335" s="4"/>
      <c r="WH335" s="4"/>
      <c r="WI335" s="4"/>
      <c r="WJ335" s="4"/>
      <c r="WK335" s="4"/>
      <c r="WL335" s="4"/>
      <c r="WM335" s="4"/>
      <c r="WN335" s="4"/>
      <c r="WO335" s="4"/>
      <c r="WP335" s="4"/>
      <c r="WQ335" s="4"/>
      <c r="WR335" s="4"/>
      <c r="WS335" s="4"/>
      <c r="WT335" s="4"/>
      <c r="WU335" s="4"/>
      <c r="WV335" s="4"/>
      <c r="WW335" s="4"/>
      <c r="WX335" s="4"/>
      <c r="WY335" s="4"/>
      <c r="WZ335" s="4"/>
      <c r="XA335" s="4"/>
      <c r="XB335" s="4"/>
      <c r="XC335" s="4"/>
      <c r="XD335" s="4"/>
      <c r="XE335" s="4"/>
      <c r="XF335" s="4"/>
      <c r="XG335" s="4"/>
      <c r="XH335" s="4"/>
      <c r="XI335" s="4"/>
      <c r="XJ335" s="4"/>
      <c r="XK335" s="4"/>
      <c r="XL335" s="4"/>
      <c r="XM335" s="4"/>
      <c r="XN335" s="4"/>
      <c r="XO335" s="4"/>
      <c r="XP335" s="4"/>
      <c r="XQ335" s="4"/>
      <c r="XR335" s="4"/>
      <c r="XS335" s="4"/>
      <c r="XT335" s="4"/>
      <c r="XU335" s="4"/>
      <c r="XV335" s="4"/>
      <c r="XW335" s="4"/>
      <c r="XX335" s="4"/>
      <c r="XY335" s="4"/>
      <c r="XZ335" s="4"/>
      <c r="YA335" s="4"/>
      <c r="YB335" s="4"/>
      <c r="YC335" s="4"/>
      <c r="YD335" s="4"/>
      <c r="YE335" s="4"/>
      <c r="YF335" s="4"/>
      <c r="YG335" s="4"/>
      <c r="YH335" s="4"/>
      <c r="YI335" s="4"/>
      <c r="YJ335" s="4"/>
      <c r="YK335" s="4"/>
      <c r="YL335" s="4"/>
      <c r="YM335" s="4"/>
      <c r="YN335" s="4"/>
      <c r="YO335" s="4"/>
      <c r="YP335" s="4"/>
      <c r="YQ335" s="4"/>
      <c r="YR335" s="4"/>
      <c r="YS335" s="4"/>
      <c r="YT335" s="4"/>
      <c r="YU335" s="4"/>
      <c r="YV335" s="4"/>
      <c r="YW335" s="4"/>
      <c r="YX335" s="4"/>
      <c r="YY335" s="4"/>
      <c r="YZ335" s="4"/>
      <c r="ZA335" s="4"/>
      <c r="ZB335" s="4"/>
      <c r="ZC335" s="4"/>
      <c r="ZD335" s="4"/>
      <c r="ZE335" s="4"/>
      <c r="ZF335" s="4"/>
      <c r="ZG335" s="4"/>
      <c r="ZH335" s="4"/>
      <c r="ZI335" s="4"/>
      <c r="ZJ335" s="4"/>
      <c r="ZK335" s="4"/>
      <c r="ZL335" s="4"/>
      <c r="ZM335" s="4"/>
    </row>
    <row r="336" spans="1:689" s="5" customFormat="1" ht="14.1" customHeight="1" x14ac:dyDescent="0.25">
      <c r="A336" s="4"/>
      <c r="B336" s="36"/>
      <c r="C336" s="23"/>
      <c r="D336" s="14"/>
      <c r="E336" s="1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  <c r="UG336" s="4"/>
      <c r="UH336" s="4"/>
      <c r="UI336" s="4"/>
      <c r="UJ336" s="4"/>
      <c r="UK336" s="4"/>
      <c r="UL336" s="4"/>
      <c r="UM336" s="4"/>
      <c r="UN336" s="4"/>
      <c r="UO336" s="4"/>
      <c r="UP336" s="4"/>
      <c r="UQ336" s="4"/>
      <c r="UR336" s="4"/>
      <c r="US336" s="4"/>
      <c r="UT336" s="4"/>
      <c r="UU336" s="4"/>
      <c r="UV336" s="4"/>
      <c r="UW336" s="4"/>
      <c r="UX336" s="4"/>
      <c r="UY336" s="4"/>
      <c r="UZ336" s="4"/>
      <c r="VA336" s="4"/>
      <c r="VB336" s="4"/>
      <c r="VC336" s="4"/>
      <c r="VD336" s="4"/>
      <c r="VE336" s="4"/>
      <c r="VF336" s="4"/>
      <c r="VG336" s="4"/>
      <c r="VH336" s="4"/>
      <c r="VI336" s="4"/>
      <c r="VJ336" s="4"/>
      <c r="VK336" s="4"/>
      <c r="VL336" s="4"/>
      <c r="VM336" s="4"/>
      <c r="VN336" s="4"/>
      <c r="VO336" s="4"/>
      <c r="VP336" s="4"/>
      <c r="VQ336" s="4"/>
      <c r="VR336" s="4"/>
      <c r="VS336" s="4"/>
      <c r="VT336" s="4"/>
      <c r="VU336" s="4"/>
      <c r="VV336" s="4"/>
      <c r="VW336" s="4"/>
      <c r="VX336" s="4"/>
      <c r="VY336" s="4"/>
      <c r="VZ336" s="4"/>
      <c r="WA336" s="4"/>
      <c r="WB336" s="4"/>
      <c r="WC336" s="4"/>
      <c r="WD336" s="4"/>
      <c r="WE336" s="4"/>
      <c r="WF336" s="4"/>
      <c r="WG336" s="4"/>
      <c r="WH336" s="4"/>
      <c r="WI336" s="4"/>
      <c r="WJ336" s="4"/>
      <c r="WK336" s="4"/>
      <c r="WL336" s="4"/>
      <c r="WM336" s="4"/>
      <c r="WN336" s="4"/>
      <c r="WO336" s="4"/>
      <c r="WP336" s="4"/>
      <c r="WQ336" s="4"/>
      <c r="WR336" s="4"/>
      <c r="WS336" s="4"/>
      <c r="WT336" s="4"/>
      <c r="WU336" s="4"/>
      <c r="WV336" s="4"/>
      <c r="WW336" s="4"/>
      <c r="WX336" s="4"/>
      <c r="WY336" s="4"/>
      <c r="WZ336" s="4"/>
      <c r="XA336" s="4"/>
      <c r="XB336" s="4"/>
      <c r="XC336" s="4"/>
      <c r="XD336" s="4"/>
      <c r="XE336" s="4"/>
      <c r="XF336" s="4"/>
      <c r="XG336" s="4"/>
      <c r="XH336" s="4"/>
      <c r="XI336" s="4"/>
      <c r="XJ336" s="4"/>
      <c r="XK336" s="4"/>
      <c r="XL336" s="4"/>
      <c r="XM336" s="4"/>
      <c r="XN336" s="4"/>
      <c r="XO336" s="4"/>
      <c r="XP336" s="4"/>
      <c r="XQ336" s="4"/>
      <c r="XR336" s="4"/>
      <c r="XS336" s="4"/>
      <c r="XT336" s="4"/>
      <c r="XU336" s="4"/>
      <c r="XV336" s="4"/>
      <c r="XW336" s="4"/>
      <c r="XX336" s="4"/>
      <c r="XY336" s="4"/>
      <c r="XZ336" s="4"/>
      <c r="YA336" s="4"/>
      <c r="YB336" s="4"/>
      <c r="YC336" s="4"/>
      <c r="YD336" s="4"/>
      <c r="YE336" s="4"/>
      <c r="YF336" s="4"/>
      <c r="YG336" s="4"/>
      <c r="YH336" s="4"/>
      <c r="YI336" s="4"/>
      <c r="YJ336" s="4"/>
      <c r="YK336" s="4"/>
      <c r="YL336" s="4"/>
      <c r="YM336" s="4"/>
      <c r="YN336" s="4"/>
      <c r="YO336" s="4"/>
      <c r="YP336" s="4"/>
      <c r="YQ336" s="4"/>
      <c r="YR336" s="4"/>
      <c r="YS336" s="4"/>
      <c r="YT336" s="4"/>
      <c r="YU336" s="4"/>
      <c r="YV336" s="4"/>
      <c r="YW336" s="4"/>
      <c r="YX336" s="4"/>
      <c r="YY336" s="4"/>
      <c r="YZ336" s="4"/>
      <c r="ZA336" s="4"/>
      <c r="ZB336" s="4"/>
      <c r="ZC336" s="4"/>
      <c r="ZD336" s="4"/>
      <c r="ZE336" s="4"/>
      <c r="ZF336" s="4"/>
      <c r="ZG336" s="4"/>
      <c r="ZH336" s="4"/>
      <c r="ZI336" s="4"/>
      <c r="ZJ336" s="4"/>
      <c r="ZK336" s="4"/>
      <c r="ZL336" s="4"/>
      <c r="ZM336" s="4"/>
    </row>
    <row r="337" spans="1:689" s="5" customFormat="1" ht="14.1" customHeight="1" x14ac:dyDescent="0.25">
      <c r="A337" s="4"/>
      <c r="B337" s="36"/>
      <c r="C337" s="23"/>
      <c r="D337" s="14"/>
      <c r="E337" s="1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  <c r="UG337" s="4"/>
      <c r="UH337" s="4"/>
      <c r="UI337" s="4"/>
      <c r="UJ337" s="4"/>
      <c r="UK337" s="4"/>
      <c r="UL337" s="4"/>
      <c r="UM337" s="4"/>
      <c r="UN337" s="4"/>
      <c r="UO337" s="4"/>
      <c r="UP337" s="4"/>
      <c r="UQ337" s="4"/>
      <c r="UR337" s="4"/>
      <c r="US337" s="4"/>
      <c r="UT337" s="4"/>
      <c r="UU337" s="4"/>
      <c r="UV337" s="4"/>
      <c r="UW337" s="4"/>
      <c r="UX337" s="4"/>
      <c r="UY337" s="4"/>
      <c r="UZ337" s="4"/>
      <c r="VA337" s="4"/>
      <c r="VB337" s="4"/>
      <c r="VC337" s="4"/>
      <c r="VD337" s="4"/>
      <c r="VE337" s="4"/>
      <c r="VF337" s="4"/>
      <c r="VG337" s="4"/>
      <c r="VH337" s="4"/>
      <c r="VI337" s="4"/>
      <c r="VJ337" s="4"/>
      <c r="VK337" s="4"/>
      <c r="VL337" s="4"/>
      <c r="VM337" s="4"/>
      <c r="VN337" s="4"/>
      <c r="VO337" s="4"/>
      <c r="VP337" s="4"/>
      <c r="VQ337" s="4"/>
      <c r="VR337" s="4"/>
      <c r="VS337" s="4"/>
      <c r="VT337" s="4"/>
      <c r="VU337" s="4"/>
      <c r="VV337" s="4"/>
      <c r="VW337" s="4"/>
      <c r="VX337" s="4"/>
      <c r="VY337" s="4"/>
      <c r="VZ337" s="4"/>
      <c r="WA337" s="4"/>
      <c r="WB337" s="4"/>
      <c r="WC337" s="4"/>
      <c r="WD337" s="4"/>
      <c r="WE337" s="4"/>
      <c r="WF337" s="4"/>
      <c r="WG337" s="4"/>
      <c r="WH337" s="4"/>
      <c r="WI337" s="4"/>
      <c r="WJ337" s="4"/>
      <c r="WK337" s="4"/>
      <c r="WL337" s="4"/>
      <c r="WM337" s="4"/>
      <c r="WN337" s="4"/>
      <c r="WO337" s="4"/>
      <c r="WP337" s="4"/>
      <c r="WQ337" s="4"/>
      <c r="WR337" s="4"/>
      <c r="WS337" s="4"/>
      <c r="WT337" s="4"/>
      <c r="WU337" s="4"/>
      <c r="WV337" s="4"/>
      <c r="WW337" s="4"/>
      <c r="WX337" s="4"/>
      <c r="WY337" s="4"/>
      <c r="WZ337" s="4"/>
      <c r="XA337" s="4"/>
      <c r="XB337" s="4"/>
      <c r="XC337" s="4"/>
      <c r="XD337" s="4"/>
      <c r="XE337" s="4"/>
      <c r="XF337" s="4"/>
      <c r="XG337" s="4"/>
      <c r="XH337" s="4"/>
      <c r="XI337" s="4"/>
      <c r="XJ337" s="4"/>
      <c r="XK337" s="4"/>
      <c r="XL337" s="4"/>
      <c r="XM337" s="4"/>
      <c r="XN337" s="4"/>
      <c r="XO337" s="4"/>
      <c r="XP337" s="4"/>
      <c r="XQ337" s="4"/>
      <c r="XR337" s="4"/>
      <c r="XS337" s="4"/>
      <c r="XT337" s="4"/>
      <c r="XU337" s="4"/>
      <c r="XV337" s="4"/>
      <c r="XW337" s="4"/>
      <c r="XX337" s="4"/>
      <c r="XY337" s="4"/>
      <c r="XZ337" s="4"/>
      <c r="YA337" s="4"/>
      <c r="YB337" s="4"/>
      <c r="YC337" s="4"/>
      <c r="YD337" s="4"/>
      <c r="YE337" s="4"/>
      <c r="YF337" s="4"/>
      <c r="YG337" s="4"/>
      <c r="YH337" s="4"/>
      <c r="YI337" s="4"/>
      <c r="YJ337" s="4"/>
      <c r="YK337" s="4"/>
      <c r="YL337" s="4"/>
      <c r="YM337" s="4"/>
      <c r="YN337" s="4"/>
      <c r="YO337" s="4"/>
      <c r="YP337" s="4"/>
      <c r="YQ337" s="4"/>
      <c r="YR337" s="4"/>
      <c r="YS337" s="4"/>
      <c r="YT337" s="4"/>
      <c r="YU337" s="4"/>
      <c r="YV337" s="4"/>
      <c r="YW337" s="4"/>
      <c r="YX337" s="4"/>
      <c r="YY337" s="4"/>
      <c r="YZ337" s="4"/>
      <c r="ZA337" s="4"/>
      <c r="ZB337" s="4"/>
      <c r="ZC337" s="4"/>
      <c r="ZD337" s="4"/>
      <c r="ZE337" s="4"/>
      <c r="ZF337" s="4"/>
      <c r="ZG337" s="4"/>
      <c r="ZH337" s="4"/>
      <c r="ZI337" s="4"/>
      <c r="ZJ337" s="4"/>
      <c r="ZK337" s="4"/>
      <c r="ZL337" s="4"/>
      <c r="ZM337" s="4"/>
    </row>
    <row r="338" spans="1:689" s="5" customFormat="1" ht="14.1" customHeight="1" x14ac:dyDescent="0.25">
      <c r="A338" s="4"/>
      <c r="B338" s="36"/>
      <c r="C338" s="23"/>
      <c r="D338" s="14"/>
      <c r="E338" s="1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  <c r="UG338" s="4"/>
      <c r="UH338" s="4"/>
      <c r="UI338" s="4"/>
      <c r="UJ338" s="4"/>
      <c r="UK338" s="4"/>
      <c r="UL338" s="4"/>
      <c r="UM338" s="4"/>
      <c r="UN338" s="4"/>
      <c r="UO338" s="4"/>
      <c r="UP338" s="4"/>
      <c r="UQ338" s="4"/>
      <c r="UR338" s="4"/>
      <c r="US338" s="4"/>
      <c r="UT338" s="4"/>
      <c r="UU338" s="4"/>
      <c r="UV338" s="4"/>
      <c r="UW338" s="4"/>
      <c r="UX338" s="4"/>
      <c r="UY338" s="4"/>
      <c r="UZ338" s="4"/>
      <c r="VA338" s="4"/>
      <c r="VB338" s="4"/>
      <c r="VC338" s="4"/>
      <c r="VD338" s="4"/>
      <c r="VE338" s="4"/>
      <c r="VF338" s="4"/>
      <c r="VG338" s="4"/>
      <c r="VH338" s="4"/>
      <c r="VI338" s="4"/>
      <c r="VJ338" s="4"/>
      <c r="VK338" s="4"/>
      <c r="VL338" s="4"/>
      <c r="VM338" s="4"/>
      <c r="VN338" s="4"/>
      <c r="VO338" s="4"/>
      <c r="VP338" s="4"/>
      <c r="VQ338" s="4"/>
      <c r="VR338" s="4"/>
      <c r="VS338" s="4"/>
      <c r="VT338" s="4"/>
      <c r="VU338" s="4"/>
      <c r="VV338" s="4"/>
      <c r="VW338" s="4"/>
      <c r="VX338" s="4"/>
      <c r="VY338" s="4"/>
      <c r="VZ338" s="4"/>
      <c r="WA338" s="4"/>
      <c r="WB338" s="4"/>
      <c r="WC338" s="4"/>
      <c r="WD338" s="4"/>
      <c r="WE338" s="4"/>
      <c r="WF338" s="4"/>
      <c r="WG338" s="4"/>
      <c r="WH338" s="4"/>
      <c r="WI338" s="4"/>
      <c r="WJ338" s="4"/>
      <c r="WK338" s="4"/>
      <c r="WL338" s="4"/>
      <c r="WM338" s="4"/>
      <c r="WN338" s="4"/>
      <c r="WO338" s="4"/>
      <c r="WP338" s="4"/>
      <c r="WQ338" s="4"/>
      <c r="WR338" s="4"/>
      <c r="WS338" s="4"/>
      <c r="WT338" s="4"/>
      <c r="WU338" s="4"/>
      <c r="WV338" s="4"/>
      <c r="WW338" s="4"/>
      <c r="WX338" s="4"/>
      <c r="WY338" s="4"/>
      <c r="WZ338" s="4"/>
      <c r="XA338" s="4"/>
      <c r="XB338" s="4"/>
      <c r="XC338" s="4"/>
      <c r="XD338" s="4"/>
      <c r="XE338" s="4"/>
      <c r="XF338" s="4"/>
      <c r="XG338" s="4"/>
      <c r="XH338" s="4"/>
      <c r="XI338" s="4"/>
      <c r="XJ338" s="4"/>
      <c r="XK338" s="4"/>
      <c r="XL338" s="4"/>
      <c r="XM338" s="4"/>
      <c r="XN338" s="4"/>
      <c r="XO338" s="4"/>
      <c r="XP338" s="4"/>
      <c r="XQ338" s="4"/>
      <c r="XR338" s="4"/>
      <c r="XS338" s="4"/>
      <c r="XT338" s="4"/>
      <c r="XU338" s="4"/>
      <c r="XV338" s="4"/>
      <c r="XW338" s="4"/>
      <c r="XX338" s="4"/>
      <c r="XY338" s="4"/>
      <c r="XZ338" s="4"/>
      <c r="YA338" s="4"/>
      <c r="YB338" s="4"/>
      <c r="YC338" s="4"/>
      <c r="YD338" s="4"/>
      <c r="YE338" s="4"/>
      <c r="YF338" s="4"/>
      <c r="YG338" s="4"/>
      <c r="YH338" s="4"/>
      <c r="YI338" s="4"/>
      <c r="YJ338" s="4"/>
      <c r="YK338" s="4"/>
      <c r="YL338" s="4"/>
      <c r="YM338" s="4"/>
      <c r="YN338" s="4"/>
      <c r="YO338" s="4"/>
      <c r="YP338" s="4"/>
      <c r="YQ338" s="4"/>
      <c r="YR338" s="4"/>
      <c r="YS338" s="4"/>
      <c r="YT338" s="4"/>
      <c r="YU338" s="4"/>
      <c r="YV338" s="4"/>
      <c r="YW338" s="4"/>
      <c r="YX338" s="4"/>
      <c r="YY338" s="4"/>
      <c r="YZ338" s="4"/>
      <c r="ZA338" s="4"/>
      <c r="ZB338" s="4"/>
      <c r="ZC338" s="4"/>
      <c r="ZD338" s="4"/>
      <c r="ZE338" s="4"/>
      <c r="ZF338" s="4"/>
      <c r="ZG338" s="4"/>
      <c r="ZH338" s="4"/>
      <c r="ZI338" s="4"/>
      <c r="ZJ338" s="4"/>
      <c r="ZK338" s="4"/>
      <c r="ZL338" s="4"/>
      <c r="ZM338" s="4"/>
    </row>
    <row r="339" spans="1:689" s="5" customFormat="1" ht="14.1" customHeight="1" x14ac:dyDescent="0.25">
      <c r="A339" s="4"/>
      <c r="B339" s="36"/>
      <c r="C339" s="23"/>
      <c r="D339" s="14"/>
      <c r="E339" s="1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  <c r="UG339" s="4"/>
      <c r="UH339" s="4"/>
      <c r="UI339" s="4"/>
      <c r="UJ339" s="4"/>
      <c r="UK339" s="4"/>
      <c r="UL339" s="4"/>
      <c r="UM339" s="4"/>
      <c r="UN339" s="4"/>
      <c r="UO339" s="4"/>
      <c r="UP339" s="4"/>
      <c r="UQ339" s="4"/>
      <c r="UR339" s="4"/>
      <c r="US339" s="4"/>
      <c r="UT339" s="4"/>
      <c r="UU339" s="4"/>
      <c r="UV339" s="4"/>
      <c r="UW339" s="4"/>
      <c r="UX339" s="4"/>
      <c r="UY339" s="4"/>
      <c r="UZ339" s="4"/>
      <c r="VA339" s="4"/>
      <c r="VB339" s="4"/>
      <c r="VC339" s="4"/>
      <c r="VD339" s="4"/>
      <c r="VE339" s="4"/>
      <c r="VF339" s="4"/>
      <c r="VG339" s="4"/>
      <c r="VH339" s="4"/>
      <c r="VI339" s="4"/>
      <c r="VJ339" s="4"/>
      <c r="VK339" s="4"/>
      <c r="VL339" s="4"/>
      <c r="VM339" s="4"/>
      <c r="VN339" s="4"/>
      <c r="VO339" s="4"/>
      <c r="VP339" s="4"/>
      <c r="VQ339" s="4"/>
      <c r="VR339" s="4"/>
      <c r="VS339" s="4"/>
      <c r="VT339" s="4"/>
      <c r="VU339" s="4"/>
      <c r="VV339" s="4"/>
      <c r="VW339" s="4"/>
      <c r="VX339" s="4"/>
      <c r="VY339" s="4"/>
      <c r="VZ339" s="4"/>
      <c r="WA339" s="4"/>
      <c r="WB339" s="4"/>
      <c r="WC339" s="4"/>
      <c r="WD339" s="4"/>
      <c r="WE339" s="4"/>
      <c r="WF339" s="4"/>
      <c r="WG339" s="4"/>
      <c r="WH339" s="4"/>
      <c r="WI339" s="4"/>
      <c r="WJ339" s="4"/>
      <c r="WK339" s="4"/>
      <c r="WL339" s="4"/>
      <c r="WM339" s="4"/>
      <c r="WN339" s="4"/>
      <c r="WO339" s="4"/>
      <c r="WP339" s="4"/>
      <c r="WQ339" s="4"/>
      <c r="WR339" s="4"/>
      <c r="WS339" s="4"/>
      <c r="WT339" s="4"/>
      <c r="WU339" s="4"/>
      <c r="WV339" s="4"/>
      <c r="WW339" s="4"/>
      <c r="WX339" s="4"/>
      <c r="WY339" s="4"/>
      <c r="WZ339" s="4"/>
      <c r="XA339" s="4"/>
      <c r="XB339" s="4"/>
      <c r="XC339" s="4"/>
      <c r="XD339" s="4"/>
      <c r="XE339" s="4"/>
      <c r="XF339" s="4"/>
      <c r="XG339" s="4"/>
      <c r="XH339" s="4"/>
      <c r="XI339" s="4"/>
      <c r="XJ339" s="4"/>
      <c r="XK339" s="4"/>
      <c r="XL339" s="4"/>
      <c r="XM339" s="4"/>
      <c r="XN339" s="4"/>
      <c r="XO339" s="4"/>
      <c r="XP339" s="4"/>
      <c r="XQ339" s="4"/>
      <c r="XR339" s="4"/>
      <c r="XS339" s="4"/>
      <c r="XT339" s="4"/>
      <c r="XU339" s="4"/>
      <c r="XV339" s="4"/>
      <c r="XW339" s="4"/>
      <c r="XX339" s="4"/>
      <c r="XY339" s="4"/>
      <c r="XZ339" s="4"/>
      <c r="YA339" s="4"/>
      <c r="YB339" s="4"/>
      <c r="YC339" s="4"/>
      <c r="YD339" s="4"/>
      <c r="YE339" s="4"/>
      <c r="YF339" s="4"/>
      <c r="YG339" s="4"/>
      <c r="YH339" s="4"/>
      <c r="YI339" s="4"/>
      <c r="YJ339" s="4"/>
      <c r="YK339" s="4"/>
      <c r="YL339" s="4"/>
      <c r="YM339" s="4"/>
      <c r="YN339" s="4"/>
      <c r="YO339" s="4"/>
      <c r="YP339" s="4"/>
      <c r="YQ339" s="4"/>
      <c r="YR339" s="4"/>
      <c r="YS339" s="4"/>
      <c r="YT339" s="4"/>
      <c r="YU339" s="4"/>
      <c r="YV339" s="4"/>
      <c r="YW339" s="4"/>
      <c r="YX339" s="4"/>
      <c r="YY339" s="4"/>
      <c r="YZ339" s="4"/>
      <c r="ZA339" s="4"/>
      <c r="ZB339" s="4"/>
      <c r="ZC339" s="4"/>
      <c r="ZD339" s="4"/>
      <c r="ZE339" s="4"/>
      <c r="ZF339" s="4"/>
      <c r="ZG339" s="4"/>
      <c r="ZH339" s="4"/>
      <c r="ZI339" s="4"/>
      <c r="ZJ339" s="4"/>
      <c r="ZK339" s="4"/>
      <c r="ZL339" s="4"/>
      <c r="ZM339" s="4"/>
    </row>
    <row r="340" spans="1:689" s="5" customFormat="1" ht="14.1" customHeight="1" x14ac:dyDescent="0.25">
      <c r="A340" s="4"/>
      <c r="B340" s="36"/>
      <c r="C340" s="23"/>
      <c r="D340" s="14"/>
      <c r="E340" s="1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  <c r="UG340" s="4"/>
      <c r="UH340" s="4"/>
      <c r="UI340" s="4"/>
      <c r="UJ340" s="4"/>
      <c r="UK340" s="4"/>
      <c r="UL340" s="4"/>
      <c r="UM340" s="4"/>
      <c r="UN340" s="4"/>
      <c r="UO340" s="4"/>
      <c r="UP340" s="4"/>
      <c r="UQ340" s="4"/>
      <c r="UR340" s="4"/>
      <c r="US340" s="4"/>
      <c r="UT340" s="4"/>
      <c r="UU340" s="4"/>
      <c r="UV340" s="4"/>
      <c r="UW340" s="4"/>
      <c r="UX340" s="4"/>
      <c r="UY340" s="4"/>
      <c r="UZ340" s="4"/>
      <c r="VA340" s="4"/>
      <c r="VB340" s="4"/>
      <c r="VC340" s="4"/>
      <c r="VD340" s="4"/>
      <c r="VE340" s="4"/>
      <c r="VF340" s="4"/>
      <c r="VG340" s="4"/>
      <c r="VH340" s="4"/>
      <c r="VI340" s="4"/>
      <c r="VJ340" s="4"/>
      <c r="VK340" s="4"/>
      <c r="VL340" s="4"/>
      <c r="VM340" s="4"/>
      <c r="VN340" s="4"/>
      <c r="VO340" s="4"/>
      <c r="VP340" s="4"/>
      <c r="VQ340" s="4"/>
      <c r="VR340" s="4"/>
      <c r="VS340" s="4"/>
      <c r="VT340" s="4"/>
      <c r="VU340" s="4"/>
      <c r="VV340" s="4"/>
      <c r="VW340" s="4"/>
      <c r="VX340" s="4"/>
      <c r="VY340" s="4"/>
      <c r="VZ340" s="4"/>
      <c r="WA340" s="4"/>
      <c r="WB340" s="4"/>
      <c r="WC340" s="4"/>
      <c r="WD340" s="4"/>
      <c r="WE340" s="4"/>
      <c r="WF340" s="4"/>
      <c r="WG340" s="4"/>
      <c r="WH340" s="4"/>
      <c r="WI340" s="4"/>
      <c r="WJ340" s="4"/>
      <c r="WK340" s="4"/>
      <c r="WL340" s="4"/>
      <c r="WM340" s="4"/>
      <c r="WN340" s="4"/>
      <c r="WO340" s="4"/>
      <c r="WP340" s="4"/>
      <c r="WQ340" s="4"/>
      <c r="WR340" s="4"/>
      <c r="WS340" s="4"/>
      <c r="WT340" s="4"/>
      <c r="WU340" s="4"/>
      <c r="WV340" s="4"/>
      <c r="WW340" s="4"/>
      <c r="WX340" s="4"/>
      <c r="WY340" s="4"/>
      <c r="WZ340" s="4"/>
      <c r="XA340" s="4"/>
      <c r="XB340" s="4"/>
      <c r="XC340" s="4"/>
      <c r="XD340" s="4"/>
      <c r="XE340" s="4"/>
      <c r="XF340" s="4"/>
      <c r="XG340" s="4"/>
      <c r="XH340" s="4"/>
      <c r="XI340" s="4"/>
      <c r="XJ340" s="4"/>
      <c r="XK340" s="4"/>
      <c r="XL340" s="4"/>
      <c r="XM340" s="4"/>
      <c r="XN340" s="4"/>
      <c r="XO340" s="4"/>
      <c r="XP340" s="4"/>
      <c r="XQ340" s="4"/>
      <c r="XR340" s="4"/>
      <c r="XS340" s="4"/>
      <c r="XT340" s="4"/>
      <c r="XU340" s="4"/>
      <c r="XV340" s="4"/>
      <c r="XW340" s="4"/>
      <c r="XX340" s="4"/>
      <c r="XY340" s="4"/>
      <c r="XZ340" s="4"/>
      <c r="YA340" s="4"/>
      <c r="YB340" s="4"/>
      <c r="YC340" s="4"/>
      <c r="YD340" s="4"/>
      <c r="YE340" s="4"/>
      <c r="YF340" s="4"/>
      <c r="YG340" s="4"/>
      <c r="YH340" s="4"/>
      <c r="YI340" s="4"/>
      <c r="YJ340" s="4"/>
      <c r="YK340" s="4"/>
      <c r="YL340" s="4"/>
      <c r="YM340" s="4"/>
      <c r="YN340" s="4"/>
      <c r="YO340" s="4"/>
      <c r="YP340" s="4"/>
      <c r="YQ340" s="4"/>
      <c r="YR340" s="4"/>
      <c r="YS340" s="4"/>
      <c r="YT340" s="4"/>
      <c r="YU340" s="4"/>
      <c r="YV340" s="4"/>
      <c r="YW340" s="4"/>
      <c r="YX340" s="4"/>
      <c r="YY340" s="4"/>
      <c r="YZ340" s="4"/>
      <c r="ZA340" s="4"/>
      <c r="ZB340" s="4"/>
      <c r="ZC340" s="4"/>
      <c r="ZD340" s="4"/>
      <c r="ZE340" s="4"/>
      <c r="ZF340" s="4"/>
      <c r="ZG340" s="4"/>
      <c r="ZH340" s="4"/>
      <c r="ZI340" s="4"/>
      <c r="ZJ340" s="4"/>
      <c r="ZK340" s="4"/>
      <c r="ZL340" s="4"/>
      <c r="ZM340" s="4"/>
    </row>
    <row r="341" spans="1:689" s="5" customFormat="1" ht="14.1" customHeight="1" x14ac:dyDescent="0.25">
      <c r="A341" s="4"/>
      <c r="B341" s="36"/>
      <c r="C341" s="23"/>
      <c r="D341" s="14"/>
      <c r="E341" s="1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  <c r="UG341" s="4"/>
      <c r="UH341" s="4"/>
      <c r="UI341" s="4"/>
      <c r="UJ341" s="4"/>
      <c r="UK341" s="4"/>
      <c r="UL341" s="4"/>
      <c r="UM341" s="4"/>
      <c r="UN341" s="4"/>
      <c r="UO341" s="4"/>
      <c r="UP341" s="4"/>
      <c r="UQ341" s="4"/>
      <c r="UR341" s="4"/>
      <c r="US341" s="4"/>
      <c r="UT341" s="4"/>
      <c r="UU341" s="4"/>
      <c r="UV341" s="4"/>
      <c r="UW341" s="4"/>
      <c r="UX341" s="4"/>
      <c r="UY341" s="4"/>
      <c r="UZ341" s="4"/>
      <c r="VA341" s="4"/>
      <c r="VB341" s="4"/>
      <c r="VC341" s="4"/>
      <c r="VD341" s="4"/>
      <c r="VE341" s="4"/>
      <c r="VF341" s="4"/>
      <c r="VG341" s="4"/>
      <c r="VH341" s="4"/>
      <c r="VI341" s="4"/>
      <c r="VJ341" s="4"/>
      <c r="VK341" s="4"/>
      <c r="VL341" s="4"/>
      <c r="VM341" s="4"/>
      <c r="VN341" s="4"/>
      <c r="VO341" s="4"/>
      <c r="VP341" s="4"/>
      <c r="VQ341" s="4"/>
      <c r="VR341" s="4"/>
      <c r="VS341" s="4"/>
      <c r="VT341" s="4"/>
      <c r="VU341" s="4"/>
      <c r="VV341" s="4"/>
      <c r="VW341" s="4"/>
      <c r="VX341" s="4"/>
      <c r="VY341" s="4"/>
      <c r="VZ341" s="4"/>
      <c r="WA341" s="4"/>
      <c r="WB341" s="4"/>
      <c r="WC341" s="4"/>
      <c r="WD341" s="4"/>
      <c r="WE341" s="4"/>
      <c r="WF341" s="4"/>
      <c r="WG341" s="4"/>
      <c r="WH341" s="4"/>
      <c r="WI341" s="4"/>
      <c r="WJ341" s="4"/>
      <c r="WK341" s="4"/>
      <c r="WL341" s="4"/>
      <c r="WM341" s="4"/>
      <c r="WN341" s="4"/>
      <c r="WO341" s="4"/>
      <c r="WP341" s="4"/>
      <c r="WQ341" s="4"/>
      <c r="WR341" s="4"/>
      <c r="WS341" s="4"/>
      <c r="WT341" s="4"/>
      <c r="WU341" s="4"/>
      <c r="WV341" s="4"/>
      <c r="WW341" s="4"/>
      <c r="WX341" s="4"/>
      <c r="WY341" s="4"/>
      <c r="WZ341" s="4"/>
      <c r="XA341" s="4"/>
      <c r="XB341" s="4"/>
      <c r="XC341" s="4"/>
      <c r="XD341" s="4"/>
      <c r="XE341" s="4"/>
      <c r="XF341" s="4"/>
      <c r="XG341" s="4"/>
      <c r="XH341" s="4"/>
      <c r="XI341" s="4"/>
      <c r="XJ341" s="4"/>
      <c r="XK341" s="4"/>
      <c r="XL341" s="4"/>
      <c r="XM341" s="4"/>
      <c r="XN341" s="4"/>
      <c r="XO341" s="4"/>
      <c r="XP341" s="4"/>
      <c r="XQ341" s="4"/>
      <c r="XR341" s="4"/>
      <c r="XS341" s="4"/>
      <c r="XT341" s="4"/>
      <c r="XU341" s="4"/>
      <c r="XV341" s="4"/>
      <c r="XW341" s="4"/>
      <c r="XX341" s="4"/>
      <c r="XY341" s="4"/>
      <c r="XZ341" s="4"/>
      <c r="YA341" s="4"/>
      <c r="YB341" s="4"/>
      <c r="YC341" s="4"/>
      <c r="YD341" s="4"/>
      <c r="YE341" s="4"/>
      <c r="YF341" s="4"/>
      <c r="YG341" s="4"/>
      <c r="YH341" s="4"/>
      <c r="YI341" s="4"/>
      <c r="YJ341" s="4"/>
      <c r="YK341" s="4"/>
      <c r="YL341" s="4"/>
      <c r="YM341" s="4"/>
      <c r="YN341" s="4"/>
      <c r="YO341" s="4"/>
      <c r="YP341" s="4"/>
      <c r="YQ341" s="4"/>
      <c r="YR341" s="4"/>
      <c r="YS341" s="4"/>
      <c r="YT341" s="4"/>
      <c r="YU341" s="4"/>
      <c r="YV341" s="4"/>
      <c r="YW341" s="4"/>
      <c r="YX341" s="4"/>
      <c r="YY341" s="4"/>
      <c r="YZ341" s="4"/>
      <c r="ZA341" s="4"/>
      <c r="ZB341" s="4"/>
      <c r="ZC341" s="4"/>
      <c r="ZD341" s="4"/>
      <c r="ZE341" s="4"/>
      <c r="ZF341" s="4"/>
      <c r="ZG341" s="4"/>
      <c r="ZH341" s="4"/>
      <c r="ZI341" s="4"/>
      <c r="ZJ341" s="4"/>
      <c r="ZK341" s="4"/>
      <c r="ZL341" s="4"/>
      <c r="ZM341" s="4"/>
    </row>
    <row r="342" spans="1:689" s="5" customFormat="1" ht="14.1" customHeight="1" x14ac:dyDescent="0.25">
      <c r="A342" s="4"/>
      <c r="B342" s="36"/>
      <c r="C342" s="23"/>
      <c r="D342" s="14"/>
      <c r="E342" s="1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  <c r="UG342" s="4"/>
      <c r="UH342" s="4"/>
      <c r="UI342" s="4"/>
      <c r="UJ342" s="4"/>
      <c r="UK342" s="4"/>
      <c r="UL342" s="4"/>
      <c r="UM342" s="4"/>
      <c r="UN342" s="4"/>
      <c r="UO342" s="4"/>
      <c r="UP342" s="4"/>
      <c r="UQ342" s="4"/>
      <c r="UR342" s="4"/>
      <c r="US342" s="4"/>
      <c r="UT342" s="4"/>
      <c r="UU342" s="4"/>
      <c r="UV342" s="4"/>
      <c r="UW342" s="4"/>
      <c r="UX342" s="4"/>
      <c r="UY342" s="4"/>
      <c r="UZ342" s="4"/>
      <c r="VA342" s="4"/>
      <c r="VB342" s="4"/>
      <c r="VC342" s="4"/>
      <c r="VD342" s="4"/>
      <c r="VE342" s="4"/>
      <c r="VF342" s="4"/>
      <c r="VG342" s="4"/>
      <c r="VH342" s="4"/>
      <c r="VI342" s="4"/>
      <c r="VJ342" s="4"/>
      <c r="VK342" s="4"/>
      <c r="VL342" s="4"/>
      <c r="VM342" s="4"/>
      <c r="VN342" s="4"/>
      <c r="VO342" s="4"/>
      <c r="VP342" s="4"/>
      <c r="VQ342" s="4"/>
      <c r="VR342" s="4"/>
      <c r="VS342" s="4"/>
      <c r="VT342" s="4"/>
      <c r="VU342" s="4"/>
      <c r="VV342" s="4"/>
      <c r="VW342" s="4"/>
      <c r="VX342" s="4"/>
      <c r="VY342" s="4"/>
      <c r="VZ342" s="4"/>
      <c r="WA342" s="4"/>
      <c r="WB342" s="4"/>
      <c r="WC342" s="4"/>
      <c r="WD342" s="4"/>
      <c r="WE342" s="4"/>
      <c r="WF342" s="4"/>
      <c r="WG342" s="4"/>
      <c r="WH342" s="4"/>
      <c r="WI342" s="4"/>
      <c r="WJ342" s="4"/>
      <c r="WK342" s="4"/>
      <c r="WL342" s="4"/>
      <c r="WM342" s="4"/>
      <c r="WN342" s="4"/>
      <c r="WO342" s="4"/>
      <c r="WP342" s="4"/>
      <c r="WQ342" s="4"/>
      <c r="WR342" s="4"/>
      <c r="WS342" s="4"/>
      <c r="WT342" s="4"/>
      <c r="WU342" s="4"/>
      <c r="WV342" s="4"/>
      <c r="WW342" s="4"/>
      <c r="WX342" s="4"/>
      <c r="WY342" s="4"/>
      <c r="WZ342" s="4"/>
      <c r="XA342" s="4"/>
      <c r="XB342" s="4"/>
      <c r="XC342" s="4"/>
      <c r="XD342" s="4"/>
      <c r="XE342" s="4"/>
      <c r="XF342" s="4"/>
      <c r="XG342" s="4"/>
      <c r="XH342" s="4"/>
      <c r="XI342" s="4"/>
      <c r="XJ342" s="4"/>
      <c r="XK342" s="4"/>
      <c r="XL342" s="4"/>
      <c r="XM342" s="4"/>
      <c r="XN342" s="4"/>
      <c r="XO342" s="4"/>
      <c r="XP342" s="4"/>
      <c r="XQ342" s="4"/>
      <c r="XR342" s="4"/>
      <c r="XS342" s="4"/>
      <c r="XT342" s="4"/>
      <c r="XU342" s="4"/>
      <c r="XV342" s="4"/>
      <c r="XW342" s="4"/>
      <c r="XX342" s="4"/>
      <c r="XY342" s="4"/>
      <c r="XZ342" s="4"/>
      <c r="YA342" s="4"/>
      <c r="YB342" s="4"/>
      <c r="YC342" s="4"/>
      <c r="YD342" s="4"/>
      <c r="YE342" s="4"/>
      <c r="YF342" s="4"/>
      <c r="YG342" s="4"/>
      <c r="YH342" s="4"/>
      <c r="YI342" s="4"/>
      <c r="YJ342" s="4"/>
      <c r="YK342" s="4"/>
      <c r="YL342" s="4"/>
      <c r="YM342" s="4"/>
      <c r="YN342" s="4"/>
      <c r="YO342" s="4"/>
      <c r="YP342" s="4"/>
      <c r="YQ342" s="4"/>
      <c r="YR342" s="4"/>
      <c r="YS342" s="4"/>
      <c r="YT342" s="4"/>
      <c r="YU342" s="4"/>
      <c r="YV342" s="4"/>
      <c r="YW342" s="4"/>
      <c r="YX342" s="4"/>
      <c r="YY342" s="4"/>
      <c r="YZ342" s="4"/>
      <c r="ZA342" s="4"/>
      <c r="ZB342" s="4"/>
      <c r="ZC342" s="4"/>
      <c r="ZD342" s="4"/>
      <c r="ZE342" s="4"/>
      <c r="ZF342" s="4"/>
      <c r="ZG342" s="4"/>
      <c r="ZH342" s="4"/>
      <c r="ZI342" s="4"/>
      <c r="ZJ342" s="4"/>
      <c r="ZK342" s="4"/>
      <c r="ZL342" s="4"/>
      <c r="ZM342" s="4"/>
    </row>
    <row r="343" spans="1:689" s="5" customFormat="1" ht="14.1" customHeight="1" x14ac:dyDescent="0.25">
      <c r="A343" s="4"/>
      <c r="B343" s="36"/>
      <c r="C343" s="23"/>
      <c r="D343" s="14"/>
      <c r="E343" s="1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  <c r="UG343" s="4"/>
      <c r="UH343" s="4"/>
      <c r="UI343" s="4"/>
      <c r="UJ343" s="4"/>
      <c r="UK343" s="4"/>
      <c r="UL343" s="4"/>
      <c r="UM343" s="4"/>
      <c r="UN343" s="4"/>
      <c r="UO343" s="4"/>
      <c r="UP343" s="4"/>
      <c r="UQ343" s="4"/>
      <c r="UR343" s="4"/>
      <c r="US343" s="4"/>
      <c r="UT343" s="4"/>
      <c r="UU343" s="4"/>
      <c r="UV343" s="4"/>
      <c r="UW343" s="4"/>
      <c r="UX343" s="4"/>
      <c r="UY343" s="4"/>
      <c r="UZ343" s="4"/>
      <c r="VA343" s="4"/>
      <c r="VB343" s="4"/>
      <c r="VC343" s="4"/>
      <c r="VD343" s="4"/>
      <c r="VE343" s="4"/>
      <c r="VF343" s="4"/>
      <c r="VG343" s="4"/>
      <c r="VH343" s="4"/>
      <c r="VI343" s="4"/>
      <c r="VJ343" s="4"/>
      <c r="VK343" s="4"/>
      <c r="VL343" s="4"/>
      <c r="VM343" s="4"/>
      <c r="VN343" s="4"/>
      <c r="VO343" s="4"/>
      <c r="VP343" s="4"/>
      <c r="VQ343" s="4"/>
      <c r="VR343" s="4"/>
      <c r="VS343" s="4"/>
      <c r="VT343" s="4"/>
      <c r="VU343" s="4"/>
      <c r="VV343" s="4"/>
      <c r="VW343" s="4"/>
      <c r="VX343" s="4"/>
      <c r="VY343" s="4"/>
      <c r="VZ343" s="4"/>
      <c r="WA343" s="4"/>
      <c r="WB343" s="4"/>
      <c r="WC343" s="4"/>
      <c r="WD343" s="4"/>
      <c r="WE343" s="4"/>
      <c r="WF343" s="4"/>
      <c r="WG343" s="4"/>
      <c r="WH343" s="4"/>
      <c r="WI343" s="4"/>
      <c r="WJ343" s="4"/>
      <c r="WK343" s="4"/>
      <c r="WL343" s="4"/>
      <c r="WM343" s="4"/>
      <c r="WN343" s="4"/>
      <c r="WO343" s="4"/>
      <c r="WP343" s="4"/>
      <c r="WQ343" s="4"/>
      <c r="WR343" s="4"/>
      <c r="WS343" s="4"/>
      <c r="WT343" s="4"/>
      <c r="WU343" s="4"/>
      <c r="WV343" s="4"/>
      <c r="WW343" s="4"/>
      <c r="WX343" s="4"/>
      <c r="WY343" s="4"/>
      <c r="WZ343" s="4"/>
      <c r="XA343" s="4"/>
      <c r="XB343" s="4"/>
      <c r="XC343" s="4"/>
      <c r="XD343" s="4"/>
      <c r="XE343" s="4"/>
      <c r="XF343" s="4"/>
      <c r="XG343" s="4"/>
      <c r="XH343" s="4"/>
      <c r="XI343" s="4"/>
      <c r="XJ343" s="4"/>
      <c r="XK343" s="4"/>
      <c r="XL343" s="4"/>
      <c r="XM343" s="4"/>
      <c r="XN343" s="4"/>
      <c r="XO343" s="4"/>
      <c r="XP343" s="4"/>
      <c r="XQ343" s="4"/>
      <c r="XR343" s="4"/>
      <c r="XS343" s="4"/>
      <c r="XT343" s="4"/>
      <c r="XU343" s="4"/>
      <c r="XV343" s="4"/>
      <c r="XW343" s="4"/>
      <c r="XX343" s="4"/>
      <c r="XY343" s="4"/>
      <c r="XZ343" s="4"/>
      <c r="YA343" s="4"/>
      <c r="YB343" s="4"/>
      <c r="YC343" s="4"/>
      <c r="YD343" s="4"/>
      <c r="YE343" s="4"/>
      <c r="YF343" s="4"/>
      <c r="YG343" s="4"/>
      <c r="YH343" s="4"/>
      <c r="YI343" s="4"/>
      <c r="YJ343" s="4"/>
      <c r="YK343" s="4"/>
      <c r="YL343" s="4"/>
      <c r="YM343" s="4"/>
      <c r="YN343" s="4"/>
      <c r="YO343" s="4"/>
      <c r="YP343" s="4"/>
      <c r="YQ343" s="4"/>
      <c r="YR343" s="4"/>
      <c r="YS343" s="4"/>
      <c r="YT343" s="4"/>
      <c r="YU343" s="4"/>
      <c r="YV343" s="4"/>
      <c r="YW343" s="4"/>
      <c r="YX343" s="4"/>
      <c r="YY343" s="4"/>
      <c r="YZ343" s="4"/>
      <c r="ZA343" s="4"/>
      <c r="ZB343" s="4"/>
      <c r="ZC343" s="4"/>
      <c r="ZD343" s="4"/>
      <c r="ZE343" s="4"/>
      <c r="ZF343" s="4"/>
      <c r="ZG343" s="4"/>
      <c r="ZH343" s="4"/>
      <c r="ZI343" s="4"/>
      <c r="ZJ343" s="4"/>
      <c r="ZK343" s="4"/>
      <c r="ZL343" s="4"/>
      <c r="ZM343" s="4"/>
    </row>
    <row r="344" spans="1:689" s="5" customFormat="1" ht="14.1" customHeight="1" x14ac:dyDescent="0.25">
      <c r="A344" s="4"/>
      <c r="B344" s="36"/>
      <c r="C344" s="23"/>
      <c r="D344" s="14"/>
      <c r="E344" s="1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  <c r="UG344" s="4"/>
      <c r="UH344" s="4"/>
      <c r="UI344" s="4"/>
      <c r="UJ344" s="4"/>
      <c r="UK344" s="4"/>
      <c r="UL344" s="4"/>
      <c r="UM344" s="4"/>
      <c r="UN344" s="4"/>
      <c r="UO344" s="4"/>
      <c r="UP344" s="4"/>
      <c r="UQ344" s="4"/>
      <c r="UR344" s="4"/>
      <c r="US344" s="4"/>
      <c r="UT344" s="4"/>
      <c r="UU344" s="4"/>
      <c r="UV344" s="4"/>
      <c r="UW344" s="4"/>
      <c r="UX344" s="4"/>
      <c r="UY344" s="4"/>
      <c r="UZ344" s="4"/>
      <c r="VA344" s="4"/>
      <c r="VB344" s="4"/>
      <c r="VC344" s="4"/>
      <c r="VD344" s="4"/>
      <c r="VE344" s="4"/>
      <c r="VF344" s="4"/>
      <c r="VG344" s="4"/>
      <c r="VH344" s="4"/>
      <c r="VI344" s="4"/>
      <c r="VJ344" s="4"/>
      <c r="VK344" s="4"/>
      <c r="VL344" s="4"/>
      <c r="VM344" s="4"/>
      <c r="VN344" s="4"/>
      <c r="VO344" s="4"/>
      <c r="VP344" s="4"/>
      <c r="VQ344" s="4"/>
      <c r="VR344" s="4"/>
      <c r="VS344" s="4"/>
      <c r="VT344" s="4"/>
      <c r="VU344" s="4"/>
      <c r="VV344" s="4"/>
      <c r="VW344" s="4"/>
      <c r="VX344" s="4"/>
      <c r="VY344" s="4"/>
      <c r="VZ344" s="4"/>
      <c r="WA344" s="4"/>
      <c r="WB344" s="4"/>
      <c r="WC344" s="4"/>
      <c r="WD344" s="4"/>
      <c r="WE344" s="4"/>
      <c r="WF344" s="4"/>
      <c r="WG344" s="4"/>
      <c r="WH344" s="4"/>
      <c r="WI344" s="4"/>
      <c r="WJ344" s="4"/>
      <c r="WK344" s="4"/>
      <c r="WL344" s="4"/>
      <c r="WM344" s="4"/>
      <c r="WN344" s="4"/>
      <c r="WO344" s="4"/>
      <c r="WP344" s="4"/>
      <c r="WQ344" s="4"/>
      <c r="WR344" s="4"/>
      <c r="WS344" s="4"/>
      <c r="WT344" s="4"/>
      <c r="WU344" s="4"/>
      <c r="WV344" s="4"/>
      <c r="WW344" s="4"/>
      <c r="WX344" s="4"/>
      <c r="WY344" s="4"/>
      <c r="WZ344" s="4"/>
      <c r="XA344" s="4"/>
      <c r="XB344" s="4"/>
      <c r="XC344" s="4"/>
      <c r="XD344" s="4"/>
      <c r="XE344" s="4"/>
      <c r="XF344" s="4"/>
      <c r="XG344" s="4"/>
      <c r="XH344" s="4"/>
      <c r="XI344" s="4"/>
      <c r="XJ344" s="4"/>
      <c r="XK344" s="4"/>
      <c r="XL344" s="4"/>
      <c r="XM344" s="4"/>
      <c r="XN344" s="4"/>
      <c r="XO344" s="4"/>
      <c r="XP344" s="4"/>
      <c r="XQ344" s="4"/>
      <c r="XR344" s="4"/>
      <c r="XS344" s="4"/>
      <c r="XT344" s="4"/>
      <c r="XU344" s="4"/>
      <c r="XV344" s="4"/>
      <c r="XW344" s="4"/>
      <c r="XX344" s="4"/>
      <c r="XY344" s="4"/>
      <c r="XZ344" s="4"/>
      <c r="YA344" s="4"/>
      <c r="YB344" s="4"/>
      <c r="YC344" s="4"/>
      <c r="YD344" s="4"/>
      <c r="YE344" s="4"/>
      <c r="YF344" s="4"/>
      <c r="YG344" s="4"/>
      <c r="YH344" s="4"/>
      <c r="YI344" s="4"/>
      <c r="YJ344" s="4"/>
      <c r="YK344" s="4"/>
      <c r="YL344" s="4"/>
      <c r="YM344" s="4"/>
      <c r="YN344" s="4"/>
      <c r="YO344" s="4"/>
      <c r="YP344" s="4"/>
      <c r="YQ344" s="4"/>
      <c r="YR344" s="4"/>
      <c r="YS344" s="4"/>
      <c r="YT344" s="4"/>
      <c r="YU344" s="4"/>
      <c r="YV344" s="4"/>
      <c r="YW344" s="4"/>
      <c r="YX344" s="4"/>
      <c r="YY344" s="4"/>
      <c r="YZ344" s="4"/>
      <c r="ZA344" s="4"/>
      <c r="ZB344" s="4"/>
      <c r="ZC344" s="4"/>
      <c r="ZD344" s="4"/>
      <c r="ZE344" s="4"/>
      <c r="ZF344" s="4"/>
      <c r="ZG344" s="4"/>
      <c r="ZH344" s="4"/>
      <c r="ZI344" s="4"/>
      <c r="ZJ344" s="4"/>
      <c r="ZK344" s="4"/>
      <c r="ZL344" s="4"/>
      <c r="ZM344" s="4"/>
    </row>
    <row r="345" spans="1:689" s="5" customFormat="1" ht="14.1" customHeight="1" x14ac:dyDescent="0.25">
      <c r="A345" s="4"/>
      <c r="B345" s="36"/>
      <c r="C345" s="23"/>
      <c r="D345" s="14"/>
      <c r="E345" s="1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  <c r="UG345" s="4"/>
      <c r="UH345" s="4"/>
      <c r="UI345" s="4"/>
      <c r="UJ345" s="4"/>
      <c r="UK345" s="4"/>
      <c r="UL345" s="4"/>
      <c r="UM345" s="4"/>
      <c r="UN345" s="4"/>
      <c r="UO345" s="4"/>
      <c r="UP345" s="4"/>
      <c r="UQ345" s="4"/>
      <c r="UR345" s="4"/>
      <c r="US345" s="4"/>
      <c r="UT345" s="4"/>
      <c r="UU345" s="4"/>
      <c r="UV345" s="4"/>
      <c r="UW345" s="4"/>
      <c r="UX345" s="4"/>
      <c r="UY345" s="4"/>
      <c r="UZ345" s="4"/>
      <c r="VA345" s="4"/>
      <c r="VB345" s="4"/>
      <c r="VC345" s="4"/>
      <c r="VD345" s="4"/>
      <c r="VE345" s="4"/>
      <c r="VF345" s="4"/>
      <c r="VG345" s="4"/>
      <c r="VH345" s="4"/>
      <c r="VI345" s="4"/>
      <c r="VJ345" s="4"/>
      <c r="VK345" s="4"/>
      <c r="VL345" s="4"/>
      <c r="VM345" s="4"/>
      <c r="VN345" s="4"/>
      <c r="VO345" s="4"/>
      <c r="VP345" s="4"/>
      <c r="VQ345" s="4"/>
      <c r="VR345" s="4"/>
      <c r="VS345" s="4"/>
      <c r="VT345" s="4"/>
      <c r="VU345" s="4"/>
      <c r="VV345" s="4"/>
      <c r="VW345" s="4"/>
      <c r="VX345" s="4"/>
      <c r="VY345" s="4"/>
      <c r="VZ345" s="4"/>
      <c r="WA345" s="4"/>
      <c r="WB345" s="4"/>
      <c r="WC345" s="4"/>
      <c r="WD345" s="4"/>
      <c r="WE345" s="4"/>
      <c r="WF345" s="4"/>
      <c r="WG345" s="4"/>
      <c r="WH345" s="4"/>
      <c r="WI345" s="4"/>
      <c r="WJ345" s="4"/>
      <c r="WK345" s="4"/>
      <c r="WL345" s="4"/>
      <c r="WM345" s="4"/>
      <c r="WN345" s="4"/>
      <c r="WO345" s="4"/>
      <c r="WP345" s="4"/>
      <c r="WQ345" s="4"/>
      <c r="WR345" s="4"/>
      <c r="WS345" s="4"/>
      <c r="WT345" s="4"/>
      <c r="WU345" s="4"/>
      <c r="WV345" s="4"/>
      <c r="WW345" s="4"/>
      <c r="WX345" s="4"/>
      <c r="WY345" s="4"/>
      <c r="WZ345" s="4"/>
      <c r="XA345" s="4"/>
      <c r="XB345" s="4"/>
      <c r="XC345" s="4"/>
      <c r="XD345" s="4"/>
      <c r="XE345" s="4"/>
      <c r="XF345" s="4"/>
      <c r="XG345" s="4"/>
      <c r="XH345" s="4"/>
      <c r="XI345" s="4"/>
      <c r="XJ345" s="4"/>
      <c r="XK345" s="4"/>
      <c r="XL345" s="4"/>
      <c r="XM345" s="4"/>
      <c r="XN345" s="4"/>
      <c r="XO345" s="4"/>
      <c r="XP345" s="4"/>
      <c r="XQ345" s="4"/>
      <c r="XR345" s="4"/>
      <c r="XS345" s="4"/>
      <c r="XT345" s="4"/>
      <c r="XU345" s="4"/>
      <c r="XV345" s="4"/>
      <c r="XW345" s="4"/>
      <c r="XX345" s="4"/>
      <c r="XY345" s="4"/>
      <c r="XZ345" s="4"/>
      <c r="YA345" s="4"/>
      <c r="YB345" s="4"/>
      <c r="YC345" s="4"/>
      <c r="YD345" s="4"/>
      <c r="YE345" s="4"/>
      <c r="YF345" s="4"/>
      <c r="YG345" s="4"/>
      <c r="YH345" s="4"/>
      <c r="YI345" s="4"/>
      <c r="YJ345" s="4"/>
      <c r="YK345" s="4"/>
      <c r="YL345" s="4"/>
      <c r="YM345" s="4"/>
      <c r="YN345" s="4"/>
      <c r="YO345" s="4"/>
      <c r="YP345" s="4"/>
      <c r="YQ345" s="4"/>
      <c r="YR345" s="4"/>
      <c r="YS345" s="4"/>
      <c r="YT345" s="4"/>
      <c r="YU345" s="4"/>
      <c r="YV345" s="4"/>
      <c r="YW345" s="4"/>
      <c r="YX345" s="4"/>
      <c r="YY345" s="4"/>
      <c r="YZ345" s="4"/>
      <c r="ZA345" s="4"/>
      <c r="ZB345" s="4"/>
      <c r="ZC345" s="4"/>
      <c r="ZD345" s="4"/>
      <c r="ZE345" s="4"/>
      <c r="ZF345" s="4"/>
      <c r="ZG345" s="4"/>
      <c r="ZH345" s="4"/>
      <c r="ZI345" s="4"/>
      <c r="ZJ345" s="4"/>
      <c r="ZK345" s="4"/>
      <c r="ZL345" s="4"/>
      <c r="ZM345" s="4"/>
    </row>
    <row r="346" spans="1:689" s="5" customFormat="1" ht="14.1" customHeight="1" x14ac:dyDescent="0.25">
      <c r="A346" s="4"/>
      <c r="B346" s="36"/>
      <c r="C346" s="23"/>
      <c r="D346" s="14"/>
      <c r="E346" s="1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  <c r="UG346" s="4"/>
      <c r="UH346" s="4"/>
      <c r="UI346" s="4"/>
      <c r="UJ346" s="4"/>
      <c r="UK346" s="4"/>
      <c r="UL346" s="4"/>
      <c r="UM346" s="4"/>
      <c r="UN346" s="4"/>
      <c r="UO346" s="4"/>
      <c r="UP346" s="4"/>
      <c r="UQ346" s="4"/>
      <c r="UR346" s="4"/>
      <c r="US346" s="4"/>
      <c r="UT346" s="4"/>
      <c r="UU346" s="4"/>
      <c r="UV346" s="4"/>
      <c r="UW346" s="4"/>
      <c r="UX346" s="4"/>
      <c r="UY346" s="4"/>
      <c r="UZ346" s="4"/>
      <c r="VA346" s="4"/>
      <c r="VB346" s="4"/>
      <c r="VC346" s="4"/>
      <c r="VD346" s="4"/>
      <c r="VE346" s="4"/>
      <c r="VF346" s="4"/>
      <c r="VG346" s="4"/>
      <c r="VH346" s="4"/>
      <c r="VI346" s="4"/>
      <c r="VJ346" s="4"/>
      <c r="VK346" s="4"/>
      <c r="VL346" s="4"/>
      <c r="VM346" s="4"/>
      <c r="VN346" s="4"/>
      <c r="VO346" s="4"/>
      <c r="VP346" s="4"/>
      <c r="VQ346" s="4"/>
      <c r="VR346" s="4"/>
      <c r="VS346" s="4"/>
      <c r="VT346" s="4"/>
      <c r="VU346" s="4"/>
      <c r="VV346" s="4"/>
      <c r="VW346" s="4"/>
      <c r="VX346" s="4"/>
      <c r="VY346" s="4"/>
      <c r="VZ346" s="4"/>
      <c r="WA346" s="4"/>
      <c r="WB346" s="4"/>
      <c r="WC346" s="4"/>
      <c r="WD346" s="4"/>
      <c r="WE346" s="4"/>
      <c r="WF346" s="4"/>
      <c r="WG346" s="4"/>
      <c r="WH346" s="4"/>
      <c r="WI346" s="4"/>
      <c r="WJ346" s="4"/>
      <c r="WK346" s="4"/>
      <c r="WL346" s="4"/>
      <c r="WM346" s="4"/>
      <c r="WN346" s="4"/>
      <c r="WO346" s="4"/>
      <c r="WP346" s="4"/>
      <c r="WQ346" s="4"/>
      <c r="WR346" s="4"/>
      <c r="WS346" s="4"/>
      <c r="WT346" s="4"/>
      <c r="WU346" s="4"/>
      <c r="WV346" s="4"/>
      <c r="WW346" s="4"/>
      <c r="WX346" s="4"/>
      <c r="WY346" s="4"/>
      <c r="WZ346" s="4"/>
      <c r="XA346" s="4"/>
      <c r="XB346" s="4"/>
      <c r="XC346" s="4"/>
      <c r="XD346" s="4"/>
      <c r="XE346" s="4"/>
      <c r="XF346" s="4"/>
      <c r="XG346" s="4"/>
      <c r="XH346" s="4"/>
      <c r="XI346" s="4"/>
      <c r="XJ346" s="4"/>
      <c r="XK346" s="4"/>
      <c r="XL346" s="4"/>
      <c r="XM346" s="4"/>
      <c r="XN346" s="4"/>
      <c r="XO346" s="4"/>
      <c r="XP346" s="4"/>
      <c r="XQ346" s="4"/>
      <c r="XR346" s="4"/>
      <c r="XS346" s="4"/>
      <c r="XT346" s="4"/>
      <c r="XU346" s="4"/>
      <c r="XV346" s="4"/>
      <c r="XW346" s="4"/>
      <c r="XX346" s="4"/>
      <c r="XY346" s="4"/>
      <c r="XZ346" s="4"/>
      <c r="YA346" s="4"/>
      <c r="YB346" s="4"/>
      <c r="YC346" s="4"/>
      <c r="YD346" s="4"/>
      <c r="YE346" s="4"/>
      <c r="YF346" s="4"/>
      <c r="YG346" s="4"/>
      <c r="YH346" s="4"/>
      <c r="YI346" s="4"/>
      <c r="YJ346" s="4"/>
      <c r="YK346" s="4"/>
      <c r="YL346" s="4"/>
      <c r="YM346" s="4"/>
      <c r="YN346" s="4"/>
      <c r="YO346" s="4"/>
      <c r="YP346" s="4"/>
      <c r="YQ346" s="4"/>
      <c r="YR346" s="4"/>
      <c r="YS346" s="4"/>
      <c r="YT346" s="4"/>
      <c r="YU346" s="4"/>
      <c r="YV346" s="4"/>
      <c r="YW346" s="4"/>
      <c r="YX346" s="4"/>
      <c r="YY346" s="4"/>
      <c r="YZ346" s="4"/>
      <c r="ZA346" s="4"/>
      <c r="ZB346" s="4"/>
      <c r="ZC346" s="4"/>
      <c r="ZD346" s="4"/>
      <c r="ZE346" s="4"/>
      <c r="ZF346" s="4"/>
      <c r="ZG346" s="4"/>
      <c r="ZH346" s="4"/>
      <c r="ZI346" s="4"/>
      <c r="ZJ346" s="4"/>
      <c r="ZK346" s="4"/>
      <c r="ZL346" s="4"/>
      <c r="ZM346" s="4"/>
    </row>
    <row r="347" spans="1:689" s="5" customFormat="1" ht="14.1" customHeight="1" x14ac:dyDescent="0.25">
      <c r="A347" s="4"/>
      <c r="B347" s="36"/>
      <c r="C347" s="23"/>
      <c r="D347" s="14"/>
      <c r="E347" s="1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  <c r="UG347" s="4"/>
      <c r="UH347" s="4"/>
      <c r="UI347" s="4"/>
      <c r="UJ347" s="4"/>
      <c r="UK347" s="4"/>
      <c r="UL347" s="4"/>
      <c r="UM347" s="4"/>
      <c r="UN347" s="4"/>
      <c r="UO347" s="4"/>
      <c r="UP347" s="4"/>
      <c r="UQ347" s="4"/>
      <c r="UR347" s="4"/>
      <c r="US347" s="4"/>
      <c r="UT347" s="4"/>
      <c r="UU347" s="4"/>
      <c r="UV347" s="4"/>
      <c r="UW347" s="4"/>
      <c r="UX347" s="4"/>
      <c r="UY347" s="4"/>
      <c r="UZ347" s="4"/>
      <c r="VA347" s="4"/>
      <c r="VB347" s="4"/>
      <c r="VC347" s="4"/>
      <c r="VD347" s="4"/>
      <c r="VE347" s="4"/>
      <c r="VF347" s="4"/>
      <c r="VG347" s="4"/>
      <c r="VH347" s="4"/>
      <c r="VI347" s="4"/>
      <c r="VJ347" s="4"/>
      <c r="VK347" s="4"/>
      <c r="VL347" s="4"/>
      <c r="VM347" s="4"/>
      <c r="VN347" s="4"/>
      <c r="VO347" s="4"/>
      <c r="VP347" s="4"/>
      <c r="VQ347" s="4"/>
      <c r="VR347" s="4"/>
      <c r="VS347" s="4"/>
      <c r="VT347" s="4"/>
      <c r="VU347" s="4"/>
      <c r="VV347" s="4"/>
      <c r="VW347" s="4"/>
      <c r="VX347" s="4"/>
      <c r="VY347" s="4"/>
      <c r="VZ347" s="4"/>
      <c r="WA347" s="4"/>
      <c r="WB347" s="4"/>
      <c r="WC347" s="4"/>
      <c r="WD347" s="4"/>
      <c r="WE347" s="4"/>
      <c r="WF347" s="4"/>
      <c r="WG347" s="4"/>
      <c r="WH347" s="4"/>
      <c r="WI347" s="4"/>
      <c r="WJ347" s="4"/>
      <c r="WK347" s="4"/>
      <c r="WL347" s="4"/>
      <c r="WM347" s="4"/>
      <c r="WN347" s="4"/>
      <c r="WO347" s="4"/>
      <c r="WP347" s="4"/>
      <c r="WQ347" s="4"/>
      <c r="WR347" s="4"/>
      <c r="WS347" s="4"/>
      <c r="WT347" s="4"/>
      <c r="WU347" s="4"/>
      <c r="WV347" s="4"/>
      <c r="WW347" s="4"/>
      <c r="WX347" s="4"/>
      <c r="WY347" s="4"/>
      <c r="WZ347" s="4"/>
      <c r="XA347" s="4"/>
      <c r="XB347" s="4"/>
      <c r="XC347" s="4"/>
      <c r="XD347" s="4"/>
      <c r="XE347" s="4"/>
      <c r="XF347" s="4"/>
      <c r="XG347" s="4"/>
      <c r="XH347" s="4"/>
      <c r="XI347" s="4"/>
      <c r="XJ347" s="4"/>
      <c r="XK347" s="4"/>
      <c r="XL347" s="4"/>
      <c r="XM347" s="4"/>
      <c r="XN347" s="4"/>
      <c r="XO347" s="4"/>
      <c r="XP347" s="4"/>
      <c r="XQ347" s="4"/>
      <c r="XR347" s="4"/>
      <c r="XS347" s="4"/>
      <c r="XT347" s="4"/>
      <c r="XU347" s="4"/>
      <c r="XV347" s="4"/>
      <c r="XW347" s="4"/>
      <c r="XX347" s="4"/>
      <c r="XY347" s="4"/>
      <c r="XZ347" s="4"/>
      <c r="YA347" s="4"/>
      <c r="YB347" s="4"/>
      <c r="YC347" s="4"/>
      <c r="YD347" s="4"/>
      <c r="YE347" s="4"/>
      <c r="YF347" s="4"/>
      <c r="YG347" s="4"/>
      <c r="YH347" s="4"/>
      <c r="YI347" s="4"/>
      <c r="YJ347" s="4"/>
      <c r="YK347" s="4"/>
      <c r="YL347" s="4"/>
      <c r="YM347" s="4"/>
      <c r="YN347" s="4"/>
      <c r="YO347" s="4"/>
      <c r="YP347" s="4"/>
      <c r="YQ347" s="4"/>
      <c r="YR347" s="4"/>
      <c r="YS347" s="4"/>
      <c r="YT347" s="4"/>
      <c r="YU347" s="4"/>
      <c r="YV347" s="4"/>
      <c r="YW347" s="4"/>
      <c r="YX347" s="4"/>
      <c r="YY347" s="4"/>
      <c r="YZ347" s="4"/>
      <c r="ZA347" s="4"/>
      <c r="ZB347" s="4"/>
      <c r="ZC347" s="4"/>
      <c r="ZD347" s="4"/>
      <c r="ZE347" s="4"/>
      <c r="ZF347" s="4"/>
      <c r="ZG347" s="4"/>
      <c r="ZH347" s="4"/>
      <c r="ZI347" s="4"/>
      <c r="ZJ347" s="4"/>
      <c r="ZK347" s="4"/>
      <c r="ZL347" s="4"/>
      <c r="ZM347" s="4"/>
    </row>
    <row r="348" spans="1:689" s="5" customFormat="1" ht="14.1" customHeight="1" x14ac:dyDescent="0.25">
      <c r="A348" s="4"/>
      <c r="B348" s="36"/>
      <c r="C348" s="23"/>
      <c r="D348" s="14"/>
      <c r="E348" s="1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  <c r="UG348" s="4"/>
      <c r="UH348" s="4"/>
      <c r="UI348" s="4"/>
      <c r="UJ348" s="4"/>
      <c r="UK348" s="4"/>
      <c r="UL348" s="4"/>
      <c r="UM348" s="4"/>
      <c r="UN348" s="4"/>
      <c r="UO348" s="4"/>
      <c r="UP348" s="4"/>
      <c r="UQ348" s="4"/>
      <c r="UR348" s="4"/>
      <c r="US348" s="4"/>
      <c r="UT348" s="4"/>
      <c r="UU348" s="4"/>
      <c r="UV348" s="4"/>
      <c r="UW348" s="4"/>
      <c r="UX348" s="4"/>
      <c r="UY348" s="4"/>
      <c r="UZ348" s="4"/>
      <c r="VA348" s="4"/>
      <c r="VB348" s="4"/>
      <c r="VC348" s="4"/>
      <c r="VD348" s="4"/>
      <c r="VE348" s="4"/>
      <c r="VF348" s="4"/>
      <c r="VG348" s="4"/>
      <c r="VH348" s="4"/>
      <c r="VI348" s="4"/>
      <c r="VJ348" s="4"/>
      <c r="VK348" s="4"/>
      <c r="VL348" s="4"/>
      <c r="VM348" s="4"/>
      <c r="VN348" s="4"/>
      <c r="VO348" s="4"/>
      <c r="VP348" s="4"/>
      <c r="VQ348" s="4"/>
      <c r="VR348" s="4"/>
      <c r="VS348" s="4"/>
      <c r="VT348" s="4"/>
      <c r="VU348" s="4"/>
      <c r="VV348" s="4"/>
      <c r="VW348" s="4"/>
      <c r="VX348" s="4"/>
      <c r="VY348" s="4"/>
      <c r="VZ348" s="4"/>
      <c r="WA348" s="4"/>
      <c r="WB348" s="4"/>
      <c r="WC348" s="4"/>
      <c r="WD348" s="4"/>
      <c r="WE348" s="4"/>
      <c r="WF348" s="4"/>
      <c r="WG348" s="4"/>
      <c r="WH348" s="4"/>
      <c r="WI348" s="4"/>
      <c r="WJ348" s="4"/>
      <c r="WK348" s="4"/>
      <c r="WL348" s="4"/>
      <c r="WM348" s="4"/>
      <c r="WN348" s="4"/>
      <c r="WO348" s="4"/>
      <c r="WP348" s="4"/>
      <c r="WQ348" s="4"/>
      <c r="WR348" s="4"/>
      <c r="WS348" s="4"/>
      <c r="WT348" s="4"/>
      <c r="WU348" s="4"/>
      <c r="WV348" s="4"/>
      <c r="WW348" s="4"/>
      <c r="WX348" s="4"/>
      <c r="WY348" s="4"/>
      <c r="WZ348" s="4"/>
      <c r="XA348" s="4"/>
      <c r="XB348" s="4"/>
      <c r="XC348" s="4"/>
      <c r="XD348" s="4"/>
      <c r="XE348" s="4"/>
      <c r="XF348" s="4"/>
      <c r="XG348" s="4"/>
      <c r="XH348" s="4"/>
      <c r="XI348" s="4"/>
      <c r="XJ348" s="4"/>
      <c r="XK348" s="4"/>
      <c r="XL348" s="4"/>
      <c r="XM348" s="4"/>
      <c r="XN348" s="4"/>
      <c r="XO348" s="4"/>
      <c r="XP348" s="4"/>
      <c r="XQ348" s="4"/>
      <c r="XR348" s="4"/>
      <c r="XS348" s="4"/>
      <c r="XT348" s="4"/>
      <c r="XU348" s="4"/>
      <c r="XV348" s="4"/>
      <c r="XW348" s="4"/>
      <c r="XX348" s="4"/>
      <c r="XY348" s="4"/>
      <c r="XZ348" s="4"/>
      <c r="YA348" s="4"/>
      <c r="YB348" s="4"/>
      <c r="YC348" s="4"/>
      <c r="YD348" s="4"/>
      <c r="YE348" s="4"/>
      <c r="YF348" s="4"/>
      <c r="YG348" s="4"/>
      <c r="YH348" s="4"/>
      <c r="YI348" s="4"/>
      <c r="YJ348" s="4"/>
      <c r="YK348" s="4"/>
      <c r="YL348" s="4"/>
      <c r="YM348" s="4"/>
      <c r="YN348" s="4"/>
      <c r="YO348" s="4"/>
      <c r="YP348" s="4"/>
      <c r="YQ348" s="4"/>
      <c r="YR348" s="4"/>
      <c r="YS348" s="4"/>
      <c r="YT348" s="4"/>
      <c r="YU348" s="4"/>
      <c r="YV348" s="4"/>
      <c r="YW348" s="4"/>
      <c r="YX348" s="4"/>
      <c r="YY348" s="4"/>
      <c r="YZ348" s="4"/>
      <c r="ZA348" s="4"/>
      <c r="ZB348" s="4"/>
      <c r="ZC348" s="4"/>
      <c r="ZD348" s="4"/>
      <c r="ZE348" s="4"/>
      <c r="ZF348" s="4"/>
      <c r="ZG348" s="4"/>
      <c r="ZH348" s="4"/>
      <c r="ZI348" s="4"/>
      <c r="ZJ348" s="4"/>
      <c r="ZK348" s="4"/>
      <c r="ZL348" s="4"/>
      <c r="ZM348" s="4"/>
    </row>
    <row r="349" spans="1:689" s="5" customFormat="1" ht="14.1" customHeight="1" x14ac:dyDescent="0.25">
      <c r="A349" s="4"/>
      <c r="B349" s="36"/>
      <c r="C349" s="23"/>
      <c r="D349" s="14"/>
      <c r="E349" s="1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A349" s="4"/>
      <c r="XB349" s="4"/>
      <c r="XC349" s="4"/>
      <c r="XD349" s="4"/>
      <c r="XE349" s="4"/>
      <c r="XF349" s="4"/>
      <c r="XG349" s="4"/>
      <c r="XH349" s="4"/>
      <c r="XI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  <c r="ZM349" s="4"/>
    </row>
    <row r="350" spans="1:689" s="5" customFormat="1" ht="14.1" customHeight="1" x14ac:dyDescent="0.25">
      <c r="A350" s="4"/>
      <c r="B350" s="36"/>
      <c r="C350" s="23"/>
      <c r="D350" s="14"/>
      <c r="E350" s="1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A350" s="4"/>
      <c r="XB350" s="4"/>
      <c r="XC350" s="4"/>
      <c r="XD350" s="4"/>
      <c r="XE350" s="4"/>
      <c r="XF350" s="4"/>
      <c r="XG350" s="4"/>
      <c r="XH350" s="4"/>
      <c r="XI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  <c r="ZM350" s="4"/>
    </row>
    <row r="351" spans="1:689" s="5" customFormat="1" ht="14.1" customHeight="1" x14ac:dyDescent="0.25">
      <c r="A351" s="4"/>
      <c r="B351" s="36"/>
      <c r="C351" s="23"/>
      <c r="D351" s="14"/>
      <c r="E351" s="1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A351" s="4"/>
      <c r="XB351" s="4"/>
      <c r="XC351" s="4"/>
      <c r="XD351" s="4"/>
      <c r="XE351" s="4"/>
      <c r="XF351" s="4"/>
      <c r="XG351" s="4"/>
      <c r="XH351" s="4"/>
      <c r="XI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  <c r="ZM351" s="4"/>
    </row>
    <row r="352" spans="1:689" s="5" customFormat="1" ht="14.1" customHeight="1" x14ac:dyDescent="0.25">
      <c r="A352" s="4"/>
      <c r="B352" s="36"/>
      <c r="C352" s="23"/>
      <c r="D352" s="14"/>
      <c r="E352" s="1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A352" s="4"/>
      <c r="XB352" s="4"/>
      <c r="XC352" s="4"/>
      <c r="XD352" s="4"/>
      <c r="XE352" s="4"/>
      <c r="XF352" s="4"/>
      <c r="XG352" s="4"/>
      <c r="XH352" s="4"/>
      <c r="XI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</row>
    <row r="353" spans="1:689" s="5" customFormat="1" ht="14.1" customHeight="1" x14ac:dyDescent="0.25">
      <c r="A353" s="4"/>
      <c r="B353" s="36"/>
      <c r="C353" s="23"/>
      <c r="D353" s="14"/>
      <c r="E353" s="1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A353" s="4"/>
      <c r="XB353" s="4"/>
      <c r="XC353" s="4"/>
      <c r="XD353" s="4"/>
      <c r="XE353" s="4"/>
      <c r="XF353" s="4"/>
      <c r="XG353" s="4"/>
      <c r="XH353" s="4"/>
      <c r="XI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  <c r="ZM353" s="4"/>
    </row>
    <row r="354" spans="1:689" s="5" customFormat="1" ht="14.1" customHeight="1" x14ac:dyDescent="0.25">
      <c r="A354" s="4"/>
      <c r="B354" s="36"/>
      <c r="C354" s="23"/>
      <c r="D354" s="14"/>
      <c r="E354" s="1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A354" s="4"/>
      <c r="XB354" s="4"/>
      <c r="XC354" s="4"/>
      <c r="XD354" s="4"/>
      <c r="XE354" s="4"/>
      <c r="XF354" s="4"/>
      <c r="XG354" s="4"/>
      <c r="XH354" s="4"/>
      <c r="XI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  <c r="ZM354" s="4"/>
    </row>
    <row r="355" spans="1:689" s="5" customFormat="1" ht="14.1" customHeight="1" x14ac:dyDescent="0.25">
      <c r="A355" s="4"/>
      <c r="B355" s="36"/>
      <c r="C355" s="23"/>
      <c r="D355" s="14"/>
      <c r="E355" s="1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A355" s="4"/>
      <c r="XB355" s="4"/>
      <c r="XC355" s="4"/>
      <c r="XD355" s="4"/>
      <c r="XE355" s="4"/>
      <c r="XF355" s="4"/>
      <c r="XG355" s="4"/>
      <c r="XH355" s="4"/>
      <c r="XI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  <c r="ZM355" s="4"/>
    </row>
    <row r="356" spans="1:689" s="5" customFormat="1" ht="14.1" customHeight="1" x14ac:dyDescent="0.25">
      <c r="A356" s="4"/>
      <c r="B356" s="36"/>
      <c r="C356" s="23"/>
      <c r="D356" s="14"/>
      <c r="E356" s="1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  <c r="ZM356" s="4"/>
    </row>
    <row r="357" spans="1:689" s="5" customFormat="1" ht="14.1" customHeight="1" x14ac:dyDescent="0.25">
      <c r="A357" s="4"/>
      <c r="B357" s="36"/>
      <c r="C357" s="23"/>
      <c r="D357" s="14"/>
      <c r="E357" s="1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  <c r="UG357" s="4"/>
      <c r="UH357" s="4"/>
      <c r="UI357" s="4"/>
      <c r="UJ357" s="4"/>
      <c r="UK357" s="4"/>
      <c r="UL357" s="4"/>
      <c r="UM357" s="4"/>
      <c r="UN357" s="4"/>
      <c r="UO357" s="4"/>
      <c r="UP357" s="4"/>
      <c r="UQ357" s="4"/>
      <c r="UR357" s="4"/>
      <c r="US357" s="4"/>
      <c r="UT357" s="4"/>
      <c r="UU357" s="4"/>
      <c r="UV357" s="4"/>
      <c r="UW357" s="4"/>
      <c r="UX357" s="4"/>
      <c r="UY357" s="4"/>
      <c r="UZ357" s="4"/>
      <c r="VA357" s="4"/>
      <c r="VB357" s="4"/>
      <c r="VC357" s="4"/>
      <c r="VD357" s="4"/>
      <c r="VE357" s="4"/>
      <c r="VF357" s="4"/>
      <c r="VG357" s="4"/>
      <c r="VH357" s="4"/>
      <c r="VI357" s="4"/>
      <c r="VJ357" s="4"/>
      <c r="VK357" s="4"/>
      <c r="VL357" s="4"/>
      <c r="VM357" s="4"/>
      <c r="VN357" s="4"/>
      <c r="VO357" s="4"/>
      <c r="VP357" s="4"/>
      <c r="VQ357" s="4"/>
      <c r="VR357" s="4"/>
      <c r="VS357" s="4"/>
      <c r="VT357" s="4"/>
      <c r="VU357" s="4"/>
      <c r="VV357" s="4"/>
      <c r="VW357" s="4"/>
      <c r="VX357" s="4"/>
      <c r="VY357" s="4"/>
      <c r="VZ357" s="4"/>
      <c r="WA357" s="4"/>
      <c r="WB357" s="4"/>
      <c r="WC357" s="4"/>
      <c r="WD357" s="4"/>
      <c r="WE357" s="4"/>
      <c r="WF357" s="4"/>
      <c r="WG357" s="4"/>
      <c r="WH357" s="4"/>
      <c r="WI357" s="4"/>
      <c r="WJ357" s="4"/>
      <c r="WK357" s="4"/>
      <c r="WL357" s="4"/>
      <c r="WM357" s="4"/>
      <c r="WN357" s="4"/>
      <c r="WO357" s="4"/>
      <c r="WP357" s="4"/>
      <c r="WQ357" s="4"/>
      <c r="WR357" s="4"/>
      <c r="WS357" s="4"/>
      <c r="WT357" s="4"/>
      <c r="WU357" s="4"/>
      <c r="WV357" s="4"/>
      <c r="WW357" s="4"/>
      <c r="WX357" s="4"/>
      <c r="WY357" s="4"/>
      <c r="WZ357" s="4"/>
      <c r="XA357" s="4"/>
      <c r="XB357" s="4"/>
      <c r="XC357" s="4"/>
      <c r="XD357" s="4"/>
      <c r="XE357" s="4"/>
      <c r="XF357" s="4"/>
      <c r="XG357" s="4"/>
      <c r="XH357" s="4"/>
      <c r="XI357" s="4"/>
      <c r="XJ357" s="4"/>
      <c r="XK357" s="4"/>
      <c r="XL357" s="4"/>
      <c r="XM357" s="4"/>
      <c r="XN357" s="4"/>
      <c r="XO357" s="4"/>
      <c r="XP357" s="4"/>
      <c r="XQ357" s="4"/>
      <c r="XR357" s="4"/>
      <c r="XS357" s="4"/>
      <c r="XT357" s="4"/>
      <c r="XU357" s="4"/>
      <c r="XV357" s="4"/>
      <c r="XW357" s="4"/>
      <c r="XX357" s="4"/>
      <c r="XY357" s="4"/>
      <c r="XZ357" s="4"/>
      <c r="YA357" s="4"/>
      <c r="YB357" s="4"/>
      <c r="YC357" s="4"/>
      <c r="YD357" s="4"/>
      <c r="YE357" s="4"/>
      <c r="YF357" s="4"/>
      <c r="YG357" s="4"/>
      <c r="YH357" s="4"/>
      <c r="YI357" s="4"/>
      <c r="YJ357" s="4"/>
      <c r="YK357" s="4"/>
      <c r="YL357" s="4"/>
      <c r="YM357" s="4"/>
      <c r="YN357" s="4"/>
      <c r="YO357" s="4"/>
      <c r="YP357" s="4"/>
      <c r="YQ357" s="4"/>
      <c r="YR357" s="4"/>
      <c r="YS357" s="4"/>
      <c r="YT357" s="4"/>
      <c r="YU357" s="4"/>
      <c r="YV357" s="4"/>
      <c r="YW357" s="4"/>
      <c r="YX357" s="4"/>
      <c r="YY357" s="4"/>
      <c r="YZ357" s="4"/>
      <c r="ZA357" s="4"/>
      <c r="ZB357" s="4"/>
      <c r="ZC357" s="4"/>
      <c r="ZD357" s="4"/>
      <c r="ZE357" s="4"/>
      <c r="ZF357" s="4"/>
      <c r="ZG357" s="4"/>
      <c r="ZH357" s="4"/>
      <c r="ZI357" s="4"/>
      <c r="ZJ357" s="4"/>
      <c r="ZK357" s="4"/>
      <c r="ZL357" s="4"/>
      <c r="ZM357" s="4"/>
    </row>
    <row r="358" spans="1:689" s="5" customFormat="1" ht="14.1" customHeight="1" x14ac:dyDescent="0.25">
      <c r="A358" s="4"/>
      <c r="B358" s="36"/>
      <c r="C358" s="23"/>
      <c r="D358" s="14"/>
      <c r="E358" s="1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  <c r="UG358" s="4"/>
      <c r="UH358" s="4"/>
      <c r="UI358" s="4"/>
      <c r="UJ358" s="4"/>
      <c r="UK358" s="4"/>
      <c r="UL358" s="4"/>
      <c r="UM358" s="4"/>
      <c r="UN358" s="4"/>
      <c r="UO358" s="4"/>
      <c r="UP358" s="4"/>
      <c r="UQ358" s="4"/>
      <c r="UR358" s="4"/>
      <c r="US358" s="4"/>
      <c r="UT358" s="4"/>
      <c r="UU358" s="4"/>
      <c r="UV358" s="4"/>
      <c r="UW358" s="4"/>
      <c r="UX358" s="4"/>
      <c r="UY358" s="4"/>
      <c r="UZ358" s="4"/>
      <c r="VA358" s="4"/>
      <c r="VB358" s="4"/>
      <c r="VC358" s="4"/>
      <c r="VD358" s="4"/>
      <c r="VE358" s="4"/>
      <c r="VF358" s="4"/>
      <c r="VG358" s="4"/>
      <c r="VH358" s="4"/>
      <c r="VI358" s="4"/>
      <c r="VJ358" s="4"/>
      <c r="VK358" s="4"/>
      <c r="VL358" s="4"/>
      <c r="VM358" s="4"/>
      <c r="VN358" s="4"/>
      <c r="VO358" s="4"/>
      <c r="VP358" s="4"/>
      <c r="VQ358" s="4"/>
      <c r="VR358" s="4"/>
      <c r="VS358" s="4"/>
      <c r="VT358" s="4"/>
      <c r="VU358" s="4"/>
      <c r="VV358" s="4"/>
      <c r="VW358" s="4"/>
      <c r="VX358" s="4"/>
      <c r="VY358" s="4"/>
      <c r="VZ358" s="4"/>
      <c r="WA358" s="4"/>
      <c r="WB358" s="4"/>
      <c r="WC358" s="4"/>
      <c r="WD358" s="4"/>
      <c r="WE358" s="4"/>
      <c r="WF358" s="4"/>
      <c r="WG358" s="4"/>
      <c r="WH358" s="4"/>
      <c r="WI358" s="4"/>
      <c r="WJ358" s="4"/>
      <c r="WK358" s="4"/>
      <c r="WL358" s="4"/>
      <c r="WM358" s="4"/>
      <c r="WN358" s="4"/>
      <c r="WO358" s="4"/>
      <c r="WP358" s="4"/>
      <c r="WQ358" s="4"/>
      <c r="WR358" s="4"/>
      <c r="WS358" s="4"/>
      <c r="WT358" s="4"/>
      <c r="WU358" s="4"/>
      <c r="WV358" s="4"/>
      <c r="WW358" s="4"/>
      <c r="WX358" s="4"/>
      <c r="WY358" s="4"/>
      <c r="WZ358" s="4"/>
      <c r="XA358" s="4"/>
      <c r="XB358" s="4"/>
      <c r="XC358" s="4"/>
      <c r="XD358" s="4"/>
      <c r="XE358" s="4"/>
      <c r="XF358" s="4"/>
      <c r="XG358" s="4"/>
      <c r="XH358" s="4"/>
      <c r="XI358" s="4"/>
      <c r="XJ358" s="4"/>
      <c r="XK358" s="4"/>
      <c r="XL358" s="4"/>
      <c r="XM358" s="4"/>
      <c r="XN358" s="4"/>
      <c r="XO358" s="4"/>
      <c r="XP358" s="4"/>
      <c r="XQ358" s="4"/>
      <c r="XR358" s="4"/>
      <c r="XS358" s="4"/>
      <c r="XT358" s="4"/>
      <c r="XU358" s="4"/>
      <c r="XV358" s="4"/>
      <c r="XW358" s="4"/>
      <c r="XX358" s="4"/>
      <c r="XY358" s="4"/>
      <c r="XZ358" s="4"/>
      <c r="YA358" s="4"/>
      <c r="YB358" s="4"/>
      <c r="YC358" s="4"/>
      <c r="YD358" s="4"/>
      <c r="YE358" s="4"/>
      <c r="YF358" s="4"/>
      <c r="YG358" s="4"/>
      <c r="YH358" s="4"/>
      <c r="YI358" s="4"/>
      <c r="YJ358" s="4"/>
      <c r="YK358" s="4"/>
      <c r="YL358" s="4"/>
      <c r="YM358" s="4"/>
      <c r="YN358" s="4"/>
      <c r="YO358" s="4"/>
      <c r="YP358" s="4"/>
      <c r="YQ358" s="4"/>
      <c r="YR358" s="4"/>
      <c r="YS358" s="4"/>
      <c r="YT358" s="4"/>
      <c r="YU358" s="4"/>
      <c r="YV358" s="4"/>
      <c r="YW358" s="4"/>
      <c r="YX358" s="4"/>
      <c r="YY358" s="4"/>
      <c r="YZ358" s="4"/>
      <c r="ZA358" s="4"/>
      <c r="ZB358" s="4"/>
      <c r="ZC358" s="4"/>
      <c r="ZD358" s="4"/>
      <c r="ZE358" s="4"/>
      <c r="ZF358" s="4"/>
      <c r="ZG358" s="4"/>
      <c r="ZH358" s="4"/>
      <c r="ZI358" s="4"/>
      <c r="ZJ358" s="4"/>
      <c r="ZK358" s="4"/>
      <c r="ZL358" s="4"/>
      <c r="ZM358" s="4"/>
    </row>
    <row r="359" spans="1:689" s="5" customFormat="1" ht="14.1" customHeight="1" x14ac:dyDescent="0.25">
      <c r="A359" s="4"/>
      <c r="B359" s="36"/>
      <c r="C359" s="23"/>
      <c r="D359" s="14"/>
      <c r="E359" s="1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  <c r="UG359" s="4"/>
      <c r="UH359" s="4"/>
      <c r="UI359" s="4"/>
      <c r="UJ359" s="4"/>
      <c r="UK359" s="4"/>
      <c r="UL359" s="4"/>
      <c r="UM359" s="4"/>
      <c r="UN359" s="4"/>
      <c r="UO359" s="4"/>
      <c r="UP359" s="4"/>
      <c r="UQ359" s="4"/>
      <c r="UR359" s="4"/>
      <c r="US359" s="4"/>
      <c r="UT359" s="4"/>
      <c r="UU359" s="4"/>
      <c r="UV359" s="4"/>
      <c r="UW359" s="4"/>
      <c r="UX359" s="4"/>
      <c r="UY359" s="4"/>
      <c r="UZ359" s="4"/>
      <c r="VA359" s="4"/>
      <c r="VB359" s="4"/>
      <c r="VC359" s="4"/>
      <c r="VD359" s="4"/>
      <c r="VE359" s="4"/>
      <c r="VF359" s="4"/>
      <c r="VG359" s="4"/>
      <c r="VH359" s="4"/>
      <c r="VI359" s="4"/>
      <c r="VJ359" s="4"/>
      <c r="VK359" s="4"/>
      <c r="VL359" s="4"/>
      <c r="VM359" s="4"/>
      <c r="VN359" s="4"/>
      <c r="VO359" s="4"/>
      <c r="VP359" s="4"/>
      <c r="VQ359" s="4"/>
      <c r="VR359" s="4"/>
      <c r="VS359" s="4"/>
      <c r="VT359" s="4"/>
      <c r="VU359" s="4"/>
      <c r="VV359" s="4"/>
      <c r="VW359" s="4"/>
      <c r="VX359" s="4"/>
      <c r="VY359" s="4"/>
      <c r="VZ359" s="4"/>
      <c r="WA359" s="4"/>
      <c r="WB359" s="4"/>
      <c r="WC359" s="4"/>
      <c r="WD359" s="4"/>
      <c r="WE359" s="4"/>
      <c r="WF359" s="4"/>
      <c r="WG359" s="4"/>
      <c r="WH359" s="4"/>
      <c r="WI359" s="4"/>
      <c r="WJ359" s="4"/>
      <c r="WK359" s="4"/>
      <c r="WL359" s="4"/>
      <c r="WM359" s="4"/>
      <c r="WN359" s="4"/>
      <c r="WO359" s="4"/>
      <c r="WP359" s="4"/>
      <c r="WQ359" s="4"/>
      <c r="WR359" s="4"/>
      <c r="WS359" s="4"/>
      <c r="WT359" s="4"/>
      <c r="WU359" s="4"/>
      <c r="WV359" s="4"/>
      <c r="WW359" s="4"/>
      <c r="WX359" s="4"/>
      <c r="WY359" s="4"/>
      <c r="WZ359" s="4"/>
      <c r="XA359" s="4"/>
      <c r="XB359" s="4"/>
      <c r="XC359" s="4"/>
      <c r="XD359" s="4"/>
      <c r="XE359" s="4"/>
      <c r="XF359" s="4"/>
      <c r="XG359" s="4"/>
      <c r="XH359" s="4"/>
      <c r="XI359" s="4"/>
      <c r="XJ359" s="4"/>
      <c r="XK359" s="4"/>
      <c r="XL359" s="4"/>
      <c r="XM359" s="4"/>
      <c r="XN359" s="4"/>
      <c r="XO359" s="4"/>
      <c r="XP359" s="4"/>
      <c r="XQ359" s="4"/>
      <c r="XR359" s="4"/>
      <c r="XS359" s="4"/>
      <c r="XT359" s="4"/>
      <c r="XU359" s="4"/>
      <c r="XV359" s="4"/>
      <c r="XW359" s="4"/>
      <c r="XX359" s="4"/>
      <c r="XY359" s="4"/>
      <c r="XZ359" s="4"/>
      <c r="YA359" s="4"/>
      <c r="YB359" s="4"/>
      <c r="YC359" s="4"/>
      <c r="YD359" s="4"/>
      <c r="YE359" s="4"/>
      <c r="YF359" s="4"/>
      <c r="YG359" s="4"/>
      <c r="YH359" s="4"/>
      <c r="YI359" s="4"/>
      <c r="YJ359" s="4"/>
      <c r="YK359" s="4"/>
      <c r="YL359" s="4"/>
      <c r="YM359" s="4"/>
      <c r="YN359" s="4"/>
      <c r="YO359" s="4"/>
      <c r="YP359" s="4"/>
      <c r="YQ359" s="4"/>
      <c r="YR359" s="4"/>
      <c r="YS359" s="4"/>
      <c r="YT359" s="4"/>
      <c r="YU359" s="4"/>
      <c r="YV359" s="4"/>
      <c r="YW359" s="4"/>
      <c r="YX359" s="4"/>
      <c r="YY359" s="4"/>
      <c r="YZ359" s="4"/>
      <c r="ZA359" s="4"/>
      <c r="ZB359" s="4"/>
      <c r="ZC359" s="4"/>
      <c r="ZD359" s="4"/>
      <c r="ZE359" s="4"/>
      <c r="ZF359" s="4"/>
      <c r="ZG359" s="4"/>
      <c r="ZH359" s="4"/>
      <c r="ZI359" s="4"/>
      <c r="ZJ359" s="4"/>
      <c r="ZK359" s="4"/>
      <c r="ZL359" s="4"/>
      <c r="ZM359" s="4"/>
    </row>
    <row r="360" spans="1:689" s="5" customFormat="1" ht="14.1" customHeight="1" x14ac:dyDescent="0.25">
      <c r="A360" s="4"/>
      <c r="B360" s="36"/>
      <c r="C360" s="23"/>
      <c r="D360" s="14"/>
      <c r="E360" s="1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  <c r="UG360" s="4"/>
      <c r="UH360" s="4"/>
      <c r="UI360" s="4"/>
      <c r="UJ360" s="4"/>
      <c r="UK360" s="4"/>
      <c r="UL360" s="4"/>
      <c r="UM360" s="4"/>
      <c r="UN360" s="4"/>
      <c r="UO360" s="4"/>
      <c r="UP360" s="4"/>
      <c r="UQ360" s="4"/>
      <c r="UR360" s="4"/>
      <c r="US360" s="4"/>
      <c r="UT360" s="4"/>
      <c r="UU360" s="4"/>
      <c r="UV360" s="4"/>
      <c r="UW360" s="4"/>
      <c r="UX360" s="4"/>
      <c r="UY360" s="4"/>
      <c r="UZ360" s="4"/>
      <c r="VA360" s="4"/>
      <c r="VB360" s="4"/>
      <c r="VC360" s="4"/>
      <c r="VD360" s="4"/>
      <c r="VE360" s="4"/>
      <c r="VF360" s="4"/>
      <c r="VG360" s="4"/>
      <c r="VH360" s="4"/>
      <c r="VI360" s="4"/>
      <c r="VJ360" s="4"/>
      <c r="VK360" s="4"/>
      <c r="VL360" s="4"/>
      <c r="VM360" s="4"/>
      <c r="VN360" s="4"/>
      <c r="VO360" s="4"/>
      <c r="VP360" s="4"/>
      <c r="VQ360" s="4"/>
      <c r="VR360" s="4"/>
      <c r="VS360" s="4"/>
      <c r="VT360" s="4"/>
      <c r="VU360" s="4"/>
      <c r="VV360" s="4"/>
      <c r="VW360" s="4"/>
      <c r="VX360" s="4"/>
      <c r="VY360" s="4"/>
      <c r="VZ360" s="4"/>
      <c r="WA360" s="4"/>
      <c r="WB360" s="4"/>
      <c r="WC360" s="4"/>
      <c r="WD360" s="4"/>
      <c r="WE360" s="4"/>
      <c r="WF360" s="4"/>
      <c r="WG360" s="4"/>
      <c r="WH360" s="4"/>
      <c r="WI360" s="4"/>
      <c r="WJ360" s="4"/>
      <c r="WK360" s="4"/>
      <c r="WL360" s="4"/>
      <c r="WM360" s="4"/>
      <c r="WN360" s="4"/>
      <c r="WO360" s="4"/>
      <c r="WP360" s="4"/>
      <c r="WQ360" s="4"/>
      <c r="WR360" s="4"/>
      <c r="WS360" s="4"/>
      <c r="WT360" s="4"/>
      <c r="WU360" s="4"/>
      <c r="WV360" s="4"/>
      <c r="WW360" s="4"/>
      <c r="WX360" s="4"/>
      <c r="WY360" s="4"/>
      <c r="WZ360" s="4"/>
      <c r="XA360" s="4"/>
      <c r="XB360" s="4"/>
      <c r="XC360" s="4"/>
      <c r="XD360" s="4"/>
      <c r="XE360" s="4"/>
      <c r="XF360" s="4"/>
      <c r="XG360" s="4"/>
      <c r="XH360" s="4"/>
      <c r="XI360" s="4"/>
      <c r="XJ360" s="4"/>
      <c r="XK360" s="4"/>
      <c r="XL360" s="4"/>
      <c r="XM360" s="4"/>
      <c r="XN360" s="4"/>
      <c r="XO360" s="4"/>
      <c r="XP360" s="4"/>
      <c r="XQ360" s="4"/>
      <c r="XR360" s="4"/>
      <c r="XS360" s="4"/>
      <c r="XT360" s="4"/>
      <c r="XU360" s="4"/>
      <c r="XV360" s="4"/>
      <c r="XW360" s="4"/>
      <c r="XX360" s="4"/>
      <c r="XY360" s="4"/>
      <c r="XZ360" s="4"/>
      <c r="YA360" s="4"/>
      <c r="YB360" s="4"/>
      <c r="YC360" s="4"/>
      <c r="YD360" s="4"/>
      <c r="YE360" s="4"/>
      <c r="YF360" s="4"/>
      <c r="YG360" s="4"/>
      <c r="YH360" s="4"/>
      <c r="YI360" s="4"/>
      <c r="YJ360" s="4"/>
      <c r="YK360" s="4"/>
      <c r="YL360" s="4"/>
      <c r="YM360" s="4"/>
      <c r="YN360" s="4"/>
      <c r="YO360" s="4"/>
      <c r="YP360" s="4"/>
      <c r="YQ360" s="4"/>
      <c r="YR360" s="4"/>
      <c r="YS360" s="4"/>
      <c r="YT360" s="4"/>
      <c r="YU360" s="4"/>
      <c r="YV360" s="4"/>
      <c r="YW360" s="4"/>
      <c r="YX360" s="4"/>
      <c r="YY360" s="4"/>
      <c r="YZ360" s="4"/>
      <c r="ZA360" s="4"/>
      <c r="ZB360" s="4"/>
      <c r="ZC360" s="4"/>
      <c r="ZD360" s="4"/>
      <c r="ZE360" s="4"/>
      <c r="ZF360" s="4"/>
      <c r="ZG360" s="4"/>
      <c r="ZH360" s="4"/>
      <c r="ZI360" s="4"/>
      <c r="ZJ360" s="4"/>
      <c r="ZK360" s="4"/>
      <c r="ZL360" s="4"/>
      <c r="ZM360" s="4"/>
    </row>
    <row r="361" spans="1:689" s="5" customFormat="1" ht="14.1" customHeight="1" x14ac:dyDescent="0.25">
      <c r="A361" s="4"/>
      <c r="B361" s="36"/>
      <c r="C361" s="23"/>
      <c r="D361" s="14"/>
      <c r="E361" s="1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  <c r="UG361" s="4"/>
      <c r="UH361" s="4"/>
      <c r="UI361" s="4"/>
      <c r="UJ361" s="4"/>
      <c r="UK361" s="4"/>
      <c r="UL361" s="4"/>
      <c r="UM361" s="4"/>
      <c r="UN361" s="4"/>
      <c r="UO361" s="4"/>
      <c r="UP361" s="4"/>
      <c r="UQ361" s="4"/>
      <c r="UR361" s="4"/>
      <c r="US361" s="4"/>
      <c r="UT361" s="4"/>
      <c r="UU361" s="4"/>
      <c r="UV361" s="4"/>
      <c r="UW361" s="4"/>
      <c r="UX361" s="4"/>
      <c r="UY361" s="4"/>
      <c r="UZ361" s="4"/>
      <c r="VA361" s="4"/>
      <c r="VB361" s="4"/>
      <c r="VC361" s="4"/>
      <c r="VD361" s="4"/>
      <c r="VE361" s="4"/>
      <c r="VF361" s="4"/>
      <c r="VG361" s="4"/>
      <c r="VH361" s="4"/>
      <c r="VI361" s="4"/>
      <c r="VJ361" s="4"/>
      <c r="VK361" s="4"/>
      <c r="VL361" s="4"/>
      <c r="VM361" s="4"/>
      <c r="VN361" s="4"/>
      <c r="VO361" s="4"/>
      <c r="VP361" s="4"/>
      <c r="VQ361" s="4"/>
      <c r="VR361" s="4"/>
      <c r="VS361" s="4"/>
      <c r="VT361" s="4"/>
      <c r="VU361" s="4"/>
      <c r="VV361" s="4"/>
      <c r="VW361" s="4"/>
      <c r="VX361" s="4"/>
      <c r="VY361" s="4"/>
      <c r="VZ361" s="4"/>
      <c r="WA361" s="4"/>
      <c r="WB361" s="4"/>
      <c r="WC361" s="4"/>
      <c r="WD361" s="4"/>
      <c r="WE361" s="4"/>
      <c r="WF361" s="4"/>
      <c r="WG361" s="4"/>
      <c r="WH361" s="4"/>
      <c r="WI361" s="4"/>
      <c r="WJ361" s="4"/>
      <c r="WK361" s="4"/>
      <c r="WL361" s="4"/>
      <c r="WM361" s="4"/>
      <c r="WN361" s="4"/>
      <c r="WO361" s="4"/>
      <c r="WP361" s="4"/>
      <c r="WQ361" s="4"/>
      <c r="WR361" s="4"/>
      <c r="WS361" s="4"/>
      <c r="WT361" s="4"/>
      <c r="WU361" s="4"/>
      <c r="WV361" s="4"/>
      <c r="WW361" s="4"/>
      <c r="WX361" s="4"/>
      <c r="WY361" s="4"/>
      <c r="WZ361" s="4"/>
      <c r="XA361" s="4"/>
      <c r="XB361" s="4"/>
      <c r="XC361" s="4"/>
      <c r="XD361" s="4"/>
      <c r="XE361" s="4"/>
      <c r="XF361" s="4"/>
      <c r="XG361" s="4"/>
      <c r="XH361" s="4"/>
      <c r="XI361" s="4"/>
      <c r="XJ361" s="4"/>
      <c r="XK361" s="4"/>
      <c r="XL361" s="4"/>
      <c r="XM361" s="4"/>
      <c r="XN361" s="4"/>
      <c r="XO361" s="4"/>
      <c r="XP361" s="4"/>
      <c r="XQ361" s="4"/>
      <c r="XR361" s="4"/>
      <c r="XS361" s="4"/>
      <c r="XT361" s="4"/>
      <c r="XU361" s="4"/>
      <c r="XV361" s="4"/>
      <c r="XW361" s="4"/>
      <c r="XX361" s="4"/>
      <c r="XY361" s="4"/>
      <c r="XZ361" s="4"/>
      <c r="YA361" s="4"/>
      <c r="YB361" s="4"/>
      <c r="YC361" s="4"/>
      <c r="YD361" s="4"/>
      <c r="YE361" s="4"/>
      <c r="YF361" s="4"/>
      <c r="YG361" s="4"/>
      <c r="YH361" s="4"/>
      <c r="YI361" s="4"/>
      <c r="YJ361" s="4"/>
      <c r="YK361" s="4"/>
      <c r="YL361" s="4"/>
      <c r="YM361" s="4"/>
      <c r="YN361" s="4"/>
      <c r="YO361" s="4"/>
      <c r="YP361" s="4"/>
      <c r="YQ361" s="4"/>
      <c r="YR361" s="4"/>
      <c r="YS361" s="4"/>
      <c r="YT361" s="4"/>
      <c r="YU361" s="4"/>
      <c r="YV361" s="4"/>
      <c r="YW361" s="4"/>
      <c r="YX361" s="4"/>
      <c r="YY361" s="4"/>
      <c r="YZ361" s="4"/>
      <c r="ZA361" s="4"/>
      <c r="ZB361" s="4"/>
      <c r="ZC361" s="4"/>
      <c r="ZD361" s="4"/>
      <c r="ZE361" s="4"/>
      <c r="ZF361" s="4"/>
      <c r="ZG361" s="4"/>
      <c r="ZH361" s="4"/>
      <c r="ZI361" s="4"/>
      <c r="ZJ361" s="4"/>
      <c r="ZK361" s="4"/>
      <c r="ZL361" s="4"/>
      <c r="ZM361" s="4"/>
    </row>
    <row r="362" spans="1:689" s="5" customFormat="1" ht="14.1" customHeight="1" x14ac:dyDescent="0.25">
      <c r="A362" s="4"/>
      <c r="B362" s="36"/>
      <c r="C362" s="23"/>
      <c r="D362" s="14"/>
      <c r="E362" s="1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  <c r="UG362" s="4"/>
      <c r="UH362" s="4"/>
      <c r="UI362" s="4"/>
      <c r="UJ362" s="4"/>
      <c r="UK362" s="4"/>
      <c r="UL362" s="4"/>
      <c r="UM362" s="4"/>
      <c r="UN362" s="4"/>
      <c r="UO362" s="4"/>
      <c r="UP362" s="4"/>
      <c r="UQ362" s="4"/>
      <c r="UR362" s="4"/>
      <c r="US362" s="4"/>
      <c r="UT362" s="4"/>
      <c r="UU362" s="4"/>
      <c r="UV362" s="4"/>
      <c r="UW362" s="4"/>
      <c r="UX362" s="4"/>
      <c r="UY362" s="4"/>
      <c r="UZ362" s="4"/>
      <c r="VA362" s="4"/>
      <c r="VB362" s="4"/>
      <c r="VC362" s="4"/>
      <c r="VD362" s="4"/>
      <c r="VE362" s="4"/>
      <c r="VF362" s="4"/>
      <c r="VG362" s="4"/>
      <c r="VH362" s="4"/>
      <c r="VI362" s="4"/>
      <c r="VJ362" s="4"/>
      <c r="VK362" s="4"/>
      <c r="VL362" s="4"/>
      <c r="VM362" s="4"/>
      <c r="VN362" s="4"/>
      <c r="VO362" s="4"/>
      <c r="VP362" s="4"/>
      <c r="VQ362" s="4"/>
      <c r="VR362" s="4"/>
      <c r="VS362" s="4"/>
      <c r="VT362" s="4"/>
      <c r="VU362" s="4"/>
      <c r="VV362" s="4"/>
      <c r="VW362" s="4"/>
      <c r="VX362" s="4"/>
      <c r="VY362" s="4"/>
      <c r="VZ362" s="4"/>
      <c r="WA362" s="4"/>
      <c r="WB362" s="4"/>
      <c r="WC362" s="4"/>
      <c r="WD362" s="4"/>
      <c r="WE362" s="4"/>
      <c r="WF362" s="4"/>
      <c r="WG362" s="4"/>
      <c r="WH362" s="4"/>
      <c r="WI362" s="4"/>
      <c r="WJ362" s="4"/>
      <c r="WK362" s="4"/>
      <c r="WL362" s="4"/>
      <c r="WM362" s="4"/>
      <c r="WN362" s="4"/>
      <c r="WO362" s="4"/>
      <c r="WP362" s="4"/>
      <c r="WQ362" s="4"/>
      <c r="WR362" s="4"/>
      <c r="WS362" s="4"/>
      <c r="WT362" s="4"/>
      <c r="WU362" s="4"/>
      <c r="WV362" s="4"/>
      <c r="WW362" s="4"/>
      <c r="WX362" s="4"/>
      <c r="WY362" s="4"/>
      <c r="WZ362" s="4"/>
      <c r="XA362" s="4"/>
      <c r="XB362" s="4"/>
      <c r="XC362" s="4"/>
      <c r="XD362" s="4"/>
      <c r="XE362" s="4"/>
      <c r="XF362" s="4"/>
      <c r="XG362" s="4"/>
      <c r="XH362" s="4"/>
      <c r="XI362" s="4"/>
      <c r="XJ362" s="4"/>
      <c r="XK362" s="4"/>
      <c r="XL362" s="4"/>
      <c r="XM362" s="4"/>
      <c r="XN362" s="4"/>
      <c r="XO362" s="4"/>
      <c r="XP362" s="4"/>
      <c r="XQ362" s="4"/>
      <c r="XR362" s="4"/>
      <c r="XS362" s="4"/>
      <c r="XT362" s="4"/>
      <c r="XU362" s="4"/>
      <c r="XV362" s="4"/>
      <c r="XW362" s="4"/>
      <c r="XX362" s="4"/>
      <c r="XY362" s="4"/>
      <c r="XZ362" s="4"/>
      <c r="YA362" s="4"/>
      <c r="YB362" s="4"/>
      <c r="YC362" s="4"/>
      <c r="YD362" s="4"/>
      <c r="YE362" s="4"/>
      <c r="YF362" s="4"/>
      <c r="YG362" s="4"/>
      <c r="YH362" s="4"/>
      <c r="YI362" s="4"/>
      <c r="YJ362" s="4"/>
      <c r="YK362" s="4"/>
      <c r="YL362" s="4"/>
      <c r="YM362" s="4"/>
      <c r="YN362" s="4"/>
      <c r="YO362" s="4"/>
      <c r="YP362" s="4"/>
      <c r="YQ362" s="4"/>
      <c r="YR362" s="4"/>
      <c r="YS362" s="4"/>
      <c r="YT362" s="4"/>
      <c r="YU362" s="4"/>
      <c r="YV362" s="4"/>
      <c r="YW362" s="4"/>
      <c r="YX362" s="4"/>
      <c r="YY362" s="4"/>
      <c r="YZ362" s="4"/>
      <c r="ZA362" s="4"/>
      <c r="ZB362" s="4"/>
      <c r="ZC362" s="4"/>
      <c r="ZD362" s="4"/>
      <c r="ZE362" s="4"/>
      <c r="ZF362" s="4"/>
      <c r="ZG362" s="4"/>
      <c r="ZH362" s="4"/>
      <c r="ZI362" s="4"/>
      <c r="ZJ362" s="4"/>
      <c r="ZK362" s="4"/>
      <c r="ZL362" s="4"/>
      <c r="ZM362" s="4"/>
    </row>
    <row r="363" spans="1:689" s="5" customFormat="1" ht="14.1" customHeight="1" x14ac:dyDescent="0.25">
      <c r="A363" s="4"/>
      <c r="B363" s="36"/>
      <c r="C363" s="23"/>
      <c r="D363" s="14"/>
      <c r="E363" s="1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  <c r="UG363" s="4"/>
      <c r="UH363" s="4"/>
      <c r="UI363" s="4"/>
      <c r="UJ363" s="4"/>
      <c r="UK363" s="4"/>
      <c r="UL363" s="4"/>
      <c r="UM363" s="4"/>
      <c r="UN363" s="4"/>
      <c r="UO363" s="4"/>
      <c r="UP363" s="4"/>
      <c r="UQ363" s="4"/>
      <c r="UR363" s="4"/>
      <c r="US363" s="4"/>
      <c r="UT363" s="4"/>
      <c r="UU363" s="4"/>
      <c r="UV363" s="4"/>
      <c r="UW363" s="4"/>
      <c r="UX363" s="4"/>
      <c r="UY363" s="4"/>
      <c r="UZ363" s="4"/>
      <c r="VA363" s="4"/>
      <c r="VB363" s="4"/>
      <c r="VC363" s="4"/>
      <c r="VD363" s="4"/>
      <c r="VE363" s="4"/>
      <c r="VF363" s="4"/>
      <c r="VG363" s="4"/>
      <c r="VH363" s="4"/>
      <c r="VI363" s="4"/>
      <c r="VJ363" s="4"/>
      <c r="VK363" s="4"/>
      <c r="VL363" s="4"/>
      <c r="VM363" s="4"/>
      <c r="VN363" s="4"/>
      <c r="VO363" s="4"/>
      <c r="VP363" s="4"/>
      <c r="VQ363" s="4"/>
      <c r="VR363" s="4"/>
      <c r="VS363" s="4"/>
      <c r="VT363" s="4"/>
      <c r="VU363" s="4"/>
      <c r="VV363" s="4"/>
      <c r="VW363" s="4"/>
      <c r="VX363" s="4"/>
      <c r="VY363" s="4"/>
      <c r="VZ363" s="4"/>
      <c r="WA363" s="4"/>
      <c r="WB363" s="4"/>
      <c r="WC363" s="4"/>
      <c r="WD363" s="4"/>
      <c r="WE363" s="4"/>
      <c r="WF363" s="4"/>
      <c r="WG363" s="4"/>
      <c r="WH363" s="4"/>
      <c r="WI363" s="4"/>
      <c r="WJ363" s="4"/>
      <c r="WK363" s="4"/>
      <c r="WL363" s="4"/>
      <c r="WM363" s="4"/>
      <c r="WN363" s="4"/>
      <c r="WO363" s="4"/>
      <c r="WP363" s="4"/>
      <c r="WQ363" s="4"/>
      <c r="WR363" s="4"/>
      <c r="WS363" s="4"/>
      <c r="WT363" s="4"/>
      <c r="WU363" s="4"/>
      <c r="WV363" s="4"/>
      <c r="WW363" s="4"/>
      <c r="WX363" s="4"/>
      <c r="WY363" s="4"/>
      <c r="WZ363" s="4"/>
      <c r="XA363" s="4"/>
      <c r="XB363" s="4"/>
      <c r="XC363" s="4"/>
      <c r="XD363" s="4"/>
      <c r="XE363" s="4"/>
      <c r="XF363" s="4"/>
      <c r="XG363" s="4"/>
      <c r="XH363" s="4"/>
      <c r="XI363" s="4"/>
      <c r="XJ363" s="4"/>
      <c r="XK363" s="4"/>
      <c r="XL363" s="4"/>
      <c r="XM363" s="4"/>
      <c r="XN363" s="4"/>
      <c r="XO363" s="4"/>
      <c r="XP363" s="4"/>
      <c r="XQ363" s="4"/>
      <c r="XR363" s="4"/>
      <c r="XS363" s="4"/>
      <c r="XT363" s="4"/>
      <c r="XU363" s="4"/>
      <c r="XV363" s="4"/>
      <c r="XW363" s="4"/>
      <c r="XX363" s="4"/>
      <c r="XY363" s="4"/>
      <c r="XZ363" s="4"/>
      <c r="YA363" s="4"/>
      <c r="YB363" s="4"/>
      <c r="YC363" s="4"/>
      <c r="YD363" s="4"/>
      <c r="YE363" s="4"/>
      <c r="YF363" s="4"/>
      <c r="YG363" s="4"/>
      <c r="YH363" s="4"/>
      <c r="YI363" s="4"/>
      <c r="YJ363" s="4"/>
      <c r="YK363" s="4"/>
      <c r="YL363" s="4"/>
      <c r="YM363" s="4"/>
      <c r="YN363" s="4"/>
      <c r="YO363" s="4"/>
      <c r="YP363" s="4"/>
      <c r="YQ363" s="4"/>
      <c r="YR363" s="4"/>
      <c r="YS363" s="4"/>
      <c r="YT363" s="4"/>
      <c r="YU363" s="4"/>
      <c r="YV363" s="4"/>
      <c r="YW363" s="4"/>
      <c r="YX363" s="4"/>
      <c r="YY363" s="4"/>
      <c r="YZ363" s="4"/>
      <c r="ZA363" s="4"/>
      <c r="ZB363" s="4"/>
      <c r="ZC363" s="4"/>
      <c r="ZD363" s="4"/>
      <c r="ZE363" s="4"/>
      <c r="ZF363" s="4"/>
      <c r="ZG363" s="4"/>
      <c r="ZH363" s="4"/>
      <c r="ZI363" s="4"/>
      <c r="ZJ363" s="4"/>
      <c r="ZK363" s="4"/>
      <c r="ZL363" s="4"/>
      <c r="ZM363" s="4"/>
    </row>
    <row r="364" spans="1:689" s="5" customFormat="1" ht="14.1" customHeight="1" x14ac:dyDescent="0.25">
      <c r="A364" s="4"/>
      <c r="B364" s="36"/>
      <c r="C364" s="23"/>
      <c r="D364" s="14"/>
      <c r="E364" s="1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  <c r="UG364" s="4"/>
      <c r="UH364" s="4"/>
      <c r="UI364" s="4"/>
      <c r="UJ364" s="4"/>
      <c r="UK364" s="4"/>
      <c r="UL364" s="4"/>
      <c r="UM364" s="4"/>
      <c r="UN364" s="4"/>
      <c r="UO364" s="4"/>
      <c r="UP364" s="4"/>
      <c r="UQ364" s="4"/>
      <c r="UR364" s="4"/>
      <c r="US364" s="4"/>
      <c r="UT364" s="4"/>
      <c r="UU364" s="4"/>
      <c r="UV364" s="4"/>
      <c r="UW364" s="4"/>
      <c r="UX364" s="4"/>
      <c r="UY364" s="4"/>
      <c r="UZ364" s="4"/>
      <c r="VA364" s="4"/>
      <c r="VB364" s="4"/>
      <c r="VC364" s="4"/>
      <c r="VD364" s="4"/>
      <c r="VE364" s="4"/>
      <c r="VF364" s="4"/>
      <c r="VG364" s="4"/>
      <c r="VH364" s="4"/>
      <c r="VI364" s="4"/>
      <c r="VJ364" s="4"/>
      <c r="VK364" s="4"/>
      <c r="VL364" s="4"/>
      <c r="VM364" s="4"/>
      <c r="VN364" s="4"/>
      <c r="VO364" s="4"/>
      <c r="VP364" s="4"/>
      <c r="VQ364" s="4"/>
      <c r="VR364" s="4"/>
      <c r="VS364" s="4"/>
      <c r="VT364" s="4"/>
      <c r="VU364" s="4"/>
      <c r="VV364" s="4"/>
      <c r="VW364" s="4"/>
      <c r="VX364" s="4"/>
      <c r="VY364" s="4"/>
      <c r="VZ364" s="4"/>
      <c r="WA364" s="4"/>
      <c r="WB364" s="4"/>
      <c r="WC364" s="4"/>
      <c r="WD364" s="4"/>
      <c r="WE364" s="4"/>
      <c r="WF364" s="4"/>
      <c r="WG364" s="4"/>
      <c r="WH364" s="4"/>
      <c r="WI364" s="4"/>
      <c r="WJ364" s="4"/>
      <c r="WK364" s="4"/>
      <c r="WL364" s="4"/>
      <c r="WM364" s="4"/>
      <c r="WN364" s="4"/>
      <c r="WO364" s="4"/>
      <c r="WP364" s="4"/>
      <c r="WQ364" s="4"/>
      <c r="WR364" s="4"/>
      <c r="WS364" s="4"/>
      <c r="WT364" s="4"/>
      <c r="WU364" s="4"/>
      <c r="WV364" s="4"/>
      <c r="WW364" s="4"/>
      <c r="WX364" s="4"/>
      <c r="WY364" s="4"/>
      <c r="WZ364" s="4"/>
      <c r="XA364" s="4"/>
      <c r="XB364" s="4"/>
      <c r="XC364" s="4"/>
      <c r="XD364" s="4"/>
      <c r="XE364" s="4"/>
      <c r="XF364" s="4"/>
      <c r="XG364" s="4"/>
      <c r="XH364" s="4"/>
      <c r="XI364" s="4"/>
      <c r="XJ364" s="4"/>
      <c r="XK364" s="4"/>
      <c r="XL364" s="4"/>
      <c r="XM364" s="4"/>
      <c r="XN364" s="4"/>
      <c r="XO364" s="4"/>
      <c r="XP364" s="4"/>
      <c r="XQ364" s="4"/>
      <c r="XR364" s="4"/>
      <c r="XS364" s="4"/>
      <c r="XT364" s="4"/>
      <c r="XU364" s="4"/>
      <c r="XV364" s="4"/>
      <c r="XW364" s="4"/>
      <c r="XX364" s="4"/>
      <c r="XY364" s="4"/>
      <c r="XZ364" s="4"/>
      <c r="YA364" s="4"/>
      <c r="YB364" s="4"/>
      <c r="YC364" s="4"/>
      <c r="YD364" s="4"/>
      <c r="YE364" s="4"/>
      <c r="YF364" s="4"/>
      <c r="YG364" s="4"/>
      <c r="YH364" s="4"/>
      <c r="YI364" s="4"/>
      <c r="YJ364" s="4"/>
      <c r="YK364" s="4"/>
      <c r="YL364" s="4"/>
      <c r="YM364" s="4"/>
      <c r="YN364" s="4"/>
      <c r="YO364" s="4"/>
      <c r="YP364" s="4"/>
      <c r="YQ364" s="4"/>
      <c r="YR364" s="4"/>
      <c r="YS364" s="4"/>
      <c r="YT364" s="4"/>
      <c r="YU364" s="4"/>
      <c r="YV364" s="4"/>
      <c r="YW364" s="4"/>
      <c r="YX364" s="4"/>
      <c r="YY364" s="4"/>
      <c r="YZ364" s="4"/>
      <c r="ZA364" s="4"/>
      <c r="ZB364" s="4"/>
      <c r="ZC364" s="4"/>
      <c r="ZD364" s="4"/>
      <c r="ZE364" s="4"/>
      <c r="ZF364" s="4"/>
      <c r="ZG364" s="4"/>
      <c r="ZH364" s="4"/>
      <c r="ZI364" s="4"/>
      <c r="ZJ364" s="4"/>
      <c r="ZK364" s="4"/>
      <c r="ZL364" s="4"/>
      <c r="ZM364" s="4"/>
    </row>
    <row r="365" spans="1:689" s="5" customFormat="1" ht="14.1" customHeight="1" x14ac:dyDescent="0.25">
      <c r="A365" s="4"/>
      <c r="B365" s="36"/>
      <c r="C365" s="23"/>
      <c r="D365" s="14"/>
      <c r="E365" s="1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  <c r="UG365" s="4"/>
      <c r="UH365" s="4"/>
      <c r="UI365" s="4"/>
      <c r="UJ365" s="4"/>
      <c r="UK365" s="4"/>
      <c r="UL365" s="4"/>
      <c r="UM365" s="4"/>
      <c r="UN365" s="4"/>
      <c r="UO365" s="4"/>
      <c r="UP365" s="4"/>
      <c r="UQ365" s="4"/>
      <c r="UR365" s="4"/>
      <c r="US365" s="4"/>
      <c r="UT365" s="4"/>
      <c r="UU365" s="4"/>
      <c r="UV365" s="4"/>
      <c r="UW365" s="4"/>
      <c r="UX365" s="4"/>
      <c r="UY365" s="4"/>
      <c r="UZ365" s="4"/>
      <c r="VA365" s="4"/>
      <c r="VB365" s="4"/>
      <c r="VC365" s="4"/>
      <c r="VD365" s="4"/>
      <c r="VE365" s="4"/>
      <c r="VF365" s="4"/>
      <c r="VG365" s="4"/>
      <c r="VH365" s="4"/>
      <c r="VI365" s="4"/>
      <c r="VJ365" s="4"/>
      <c r="VK365" s="4"/>
      <c r="VL365" s="4"/>
      <c r="VM365" s="4"/>
      <c r="VN365" s="4"/>
      <c r="VO365" s="4"/>
      <c r="VP365" s="4"/>
      <c r="VQ365" s="4"/>
      <c r="VR365" s="4"/>
      <c r="VS365" s="4"/>
      <c r="VT365" s="4"/>
      <c r="VU365" s="4"/>
      <c r="VV365" s="4"/>
      <c r="VW365" s="4"/>
      <c r="VX365" s="4"/>
      <c r="VY365" s="4"/>
      <c r="VZ365" s="4"/>
      <c r="WA365" s="4"/>
      <c r="WB365" s="4"/>
      <c r="WC365" s="4"/>
      <c r="WD365" s="4"/>
      <c r="WE365" s="4"/>
      <c r="WF365" s="4"/>
      <c r="WG365" s="4"/>
      <c r="WH365" s="4"/>
      <c r="WI365" s="4"/>
      <c r="WJ365" s="4"/>
      <c r="WK365" s="4"/>
      <c r="WL365" s="4"/>
      <c r="WM365" s="4"/>
      <c r="WN365" s="4"/>
      <c r="WO365" s="4"/>
      <c r="WP365" s="4"/>
      <c r="WQ365" s="4"/>
      <c r="WR365" s="4"/>
      <c r="WS365" s="4"/>
      <c r="WT365" s="4"/>
      <c r="WU365" s="4"/>
      <c r="WV365" s="4"/>
      <c r="WW365" s="4"/>
      <c r="WX365" s="4"/>
      <c r="WY365" s="4"/>
      <c r="WZ365" s="4"/>
      <c r="XA365" s="4"/>
      <c r="XB365" s="4"/>
      <c r="XC365" s="4"/>
      <c r="XD365" s="4"/>
      <c r="XE365" s="4"/>
      <c r="XF365" s="4"/>
      <c r="XG365" s="4"/>
      <c r="XH365" s="4"/>
      <c r="XI365" s="4"/>
      <c r="XJ365" s="4"/>
      <c r="XK365" s="4"/>
      <c r="XL365" s="4"/>
      <c r="XM365" s="4"/>
      <c r="XN365" s="4"/>
      <c r="XO365" s="4"/>
      <c r="XP365" s="4"/>
      <c r="XQ365" s="4"/>
      <c r="XR365" s="4"/>
      <c r="XS365" s="4"/>
      <c r="XT365" s="4"/>
      <c r="XU365" s="4"/>
      <c r="XV365" s="4"/>
      <c r="XW365" s="4"/>
      <c r="XX365" s="4"/>
      <c r="XY365" s="4"/>
      <c r="XZ365" s="4"/>
      <c r="YA365" s="4"/>
      <c r="YB365" s="4"/>
      <c r="YC365" s="4"/>
      <c r="YD365" s="4"/>
      <c r="YE365" s="4"/>
      <c r="YF365" s="4"/>
      <c r="YG365" s="4"/>
      <c r="YH365" s="4"/>
      <c r="YI365" s="4"/>
      <c r="YJ365" s="4"/>
      <c r="YK365" s="4"/>
      <c r="YL365" s="4"/>
      <c r="YM365" s="4"/>
      <c r="YN365" s="4"/>
      <c r="YO365" s="4"/>
      <c r="YP365" s="4"/>
      <c r="YQ365" s="4"/>
      <c r="YR365" s="4"/>
      <c r="YS365" s="4"/>
      <c r="YT365" s="4"/>
      <c r="YU365" s="4"/>
      <c r="YV365" s="4"/>
      <c r="YW365" s="4"/>
      <c r="YX365" s="4"/>
      <c r="YY365" s="4"/>
      <c r="YZ365" s="4"/>
      <c r="ZA365" s="4"/>
      <c r="ZB365" s="4"/>
      <c r="ZC365" s="4"/>
      <c r="ZD365" s="4"/>
      <c r="ZE365" s="4"/>
      <c r="ZF365" s="4"/>
      <c r="ZG365" s="4"/>
      <c r="ZH365" s="4"/>
      <c r="ZI365" s="4"/>
      <c r="ZJ365" s="4"/>
      <c r="ZK365" s="4"/>
      <c r="ZL365" s="4"/>
      <c r="ZM365" s="4"/>
    </row>
    <row r="366" spans="1:689" s="5" customFormat="1" ht="14.1" customHeight="1" x14ac:dyDescent="0.25">
      <c r="A366" s="4"/>
      <c r="B366" s="36"/>
      <c r="C366" s="23"/>
      <c r="D366" s="14"/>
      <c r="E366" s="1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  <c r="UG366" s="4"/>
      <c r="UH366" s="4"/>
      <c r="UI366" s="4"/>
      <c r="UJ366" s="4"/>
      <c r="UK366" s="4"/>
      <c r="UL366" s="4"/>
      <c r="UM366" s="4"/>
      <c r="UN366" s="4"/>
      <c r="UO366" s="4"/>
      <c r="UP366" s="4"/>
      <c r="UQ366" s="4"/>
      <c r="UR366" s="4"/>
      <c r="US366" s="4"/>
      <c r="UT366" s="4"/>
      <c r="UU366" s="4"/>
      <c r="UV366" s="4"/>
      <c r="UW366" s="4"/>
      <c r="UX366" s="4"/>
      <c r="UY366" s="4"/>
      <c r="UZ366" s="4"/>
      <c r="VA366" s="4"/>
      <c r="VB366" s="4"/>
      <c r="VC366" s="4"/>
      <c r="VD366" s="4"/>
      <c r="VE366" s="4"/>
      <c r="VF366" s="4"/>
      <c r="VG366" s="4"/>
      <c r="VH366" s="4"/>
      <c r="VI366" s="4"/>
      <c r="VJ366" s="4"/>
      <c r="VK366" s="4"/>
      <c r="VL366" s="4"/>
      <c r="VM366" s="4"/>
      <c r="VN366" s="4"/>
      <c r="VO366" s="4"/>
      <c r="VP366" s="4"/>
      <c r="VQ366" s="4"/>
      <c r="VR366" s="4"/>
      <c r="VS366" s="4"/>
      <c r="VT366" s="4"/>
      <c r="VU366" s="4"/>
      <c r="VV366" s="4"/>
      <c r="VW366" s="4"/>
      <c r="VX366" s="4"/>
      <c r="VY366" s="4"/>
      <c r="VZ366" s="4"/>
      <c r="WA366" s="4"/>
      <c r="WB366" s="4"/>
      <c r="WC366" s="4"/>
      <c r="WD366" s="4"/>
      <c r="WE366" s="4"/>
      <c r="WF366" s="4"/>
      <c r="WG366" s="4"/>
      <c r="WH366" s="4"/>
      <c r="WI366" s="4"/>
      <c r="WJ366" s="4"/>
      <c r="WK366" s="4"/>
      <c r="WL366" s="4"/>
      <c r="WM366" s="4"/>
      <c r="WN366" s="4"/>
      <c r="WO366" s="4"/>
      <c r="WP366" s="4"/>
      <c r="WQ366" s="4"/>
      <c r="WR366" s="4"/>
      <c r="WS366" s="4"/>
      <c r="WT366" s="4"/>
      <c r="WU366" s="4"/>
      <c r="WV366" s="4"/>
      <c r="WW366" s="4"/>
      <c r="WX366" s="4"/>
      <c r="WY366" s="4"/>
      <c r="WZ366" s="4"/>
      <c r="XA366" s="4"/>
      <c r="XB366" s="4"/>
      <c r="XC366" s="4"/>
      <c r="XD366" s="4"/>
      <c r="XE366" s="4"/>
      <c r="XF366" s="4"/>
      <c r="XG366" s="4"/>
      <c r="XH366" s="4"/>
      <c r="XI366" s="4"/>
      <c r="XJ366" s="4"/>
      <c r="XK366" s="4"/>
      <c r="XL366" s="4"/>
      <c r="XM366" s="4"/>
      <c r="XN366" s="4"/>
      <c r="XO366" s="4"/>
      <c r="XP366" s="4"/>
      <c r="XQ366" s="4"/>
      <c r="XR366" s="4"/>
      <c r="XS366" s="4"/>
      <c r="XT366" s="4"/>
      <c r="XU366" s="4"/>
      <c r="XV366" s="4"/>
      <c r="XW366" s="4"/>
      <c r="XX366" s="4"/>
      <c r="XY366" s="4"/>
      <c r="XZ366" s="4"/>
      <c r="YA366" s="4"/>
      <c r="YB366" s="4"/>
      <c r="YC366" s="4"/>
      <c r="YD366" s="4"/>
      <c r="YE366" s="4"/>
      <c r="YF366" s="4"/>
      <c r="YG366" s="4"/>
      <c r="YH366" s="4"/>
      <c r="YI366" s="4"/>
      <c r="YJ366" s="4"/>
      <c r="YK366" s="4"/>
      <c r="YL366" s="4"/>
      <c r="YM366" s="4"/>
      <c r="YN366" s="4"/>
      <c r="YO366" s="4"/>
      <c r="YP366" s="4"/>
      <c r="YQ366" s="4"/>
      <c r="YR366" s="4"/>
      <c r="YS366" s="4"/>
      <c r="YT366" s="4"/>
      <c r="YU366" s="4"/>
      <c r="YV366" s="4"/>
      <c r="YW366" s="4"/>
      <c r="YX366" s="4"/>
      <c r="YY366" s="4"/>
      <c r="YZ366" s="4"/>
      <c r="ZA366" s="4"/>
      <c r="ZB366" s="4"/>
      <c r="ZC366" s="4"/>
      <c r="ZD366" s="4"/>
      <c r="ZE366" s="4"/>
      <c r="ZF366" s="4"/>
      <c r="ZG366" s="4"/>
      <c r="ZH366" s="4"/>
      <c r="ZI366" s="4"/>
      <c r="ZJ366" s="4"/>
      <c r="ZK366" s="4"/>
      <c r="ZL366" s="4"/>
      <c r="ZM366" s="4"/>
    </row>
    <row r="367" spans="1:689" s="5" customFormat="1" ht="14.1" customHeight="1" x14ac:dyDescent="0.25">
      <c r="A367" s="4"/>
      <c r="B367" s="36"/>
      <c r="C367" s="23"/>
      <c r="D367" s="14"/>
      <c r="E367" s="1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  <c r="UG367" s="4"/>
      <c r="UH367" s="4"/>
      <c r="UI367" s="4"/>
      <c r="UJ367" s="4"/>
      <c r="UK367" s="4"/>
      <c r="UL367" s="4"/>
      <c r="UM367" s="4"/>
      <c r="UN367" s="4"/>
      <c r="UO367" s="4"/>
      <c r="UP367" s="4"/>
      <c r="UQ367" s="4"/>
      <c r="UR367" s="4"/>
      <c r="US367" s="4"/>
      <c r="UT367" s="4"/>
      <c r="UU367" s="4"/>
      <c r="UV367" s="4"/>
      <c r="UW367" s="4"/>
      <c r="UX367" s="4"/>
      <c r="UY367" s="4"/>
      <c r="UZ367" s="4"/>
      <c r="VA367" s="4"/>
      <c r="VB367" s="4"/>
      <c r="VC367" s="4"/>
      <c r="VD367" s="4"/>
      <c r="VE367" s="4"/>
      <c r="VF367" s="4"/>
      <c r="VG367" s="4"/>
      <c r="VH367" s="4"/>
      <c r="VI367" s="4"/>
      <c r="VJ367" s="4"/>
      <c r="VK367" s="4"/>
      <c r="VL367" s="4"/>
      <c r="VM367" s="4"/>
      <c r="VN367" s="4"/>
      <c r="VO367" s="4"/>
      <c r="VP367" s="4"/>
      <c r="VQ367" s="4"/>
      <c r="VR367" s="4"/>
      <c r="VS367" s="4"/>
      <c r="VT367" s="4"/>
      <c r="VU367" s="4"/>
      <c r="VV367" s="4"/>
      <c r="VW367" s="4"/>
      <c r="VX367" s="4"/>
      <c r="VY367" s="4"/>
      <c r="VZ367" s="4"/>
      <c r="WA367" s="4"/>
      <c r="WB367" s="4"/>
      <c r="WC367" s="4"/>
      <c r="WD367" s="4"/>
      <c r="WE367" s="4"/>
      <c r="WF367" s="4"/>
      <c r="WG367" s="4"/>
      <c r="WH367" s="4"/>
      <c r="WI367" s="4"/>
      <c r="WJ367" s="4"/>
      <c r="WK367" s="4"/>
      <c r="WL367" s="4"/>
      <c r="WM367" s="4"/>
      <c r="WN367" s="4"/>
      <c r="WO367" s="4"/>
      <c r="WP367" s="4"/>
      <c r="WQ367" s="4"/>
      <c r="WR367" s="4"/>
      <c r="WS367" s="4"/>
      <c r="WT367" s="4"/>
      <c r="WU367" s="4"/>
      <c r="WV367" s="4"/>
      <c r="WW367" s="4"/>
      <c r="WX367" s="4"/>
      <c r="WY367" s="4"/>
      <c r="WZ367" s="4"/>
      <c r="XA367" s="4"/>
      <c r="XB367" s="4"/>
      <c r="XC367" s="4"/>
      <c r="XD367" s="4"/>
      <c r="XE367" s="4"/>
      <c r="XF367" s="4"/>
      <c r="XG367" s="4"/>
      <c r="XH367" s="4"/>
      <c r="XI367" s="4"/>
      <c r="XJ367" s="4"/>
      <c r="XK367" s="4"/>
      <c r="XL367" s="4"/>
      <c r="XM367" s="4"/>
      <c r="XN367" s="4"/>
      <c r="XO367" s="4"/>
      <c r="XP367" s="4"/>
      <c r="XQ367" s="4"/>
      <c r="XR367" s="4"/>
      <c r="XS367" s="4"/>
      <c r="XT367" s="4"/>
      <c r="XU367" s="4"/>
      <c r="XV367" s="4"/>
      <c r="XW367" s="4"/>
      <c r="XX367" s="4"/>
      <c r="XY367" s="4"/>
      <c r="XZ367" s="4"/>
      <c r="YA367" s="4"/>
      <c r="YB367" s="4"/>
      <c r="YC367" s="4"/>
      <c r="YD367" s="4"/>
      <c r="YE367" s="4"/>
      <c r="YF367" s="4"/>
      <c r="YG367" s="4"/>
      <c r="YH367" s="4"/>
      <c r="YI367" s="4"/>
      <c r="YJ367" s="4"/>
      <c r="YK367" s="4"/>
      <c r="YL367" s="4"/>
      <c r="YM367" s="4"/>
      <c r="YN367" s="4"/>
      <c r="YO367" s="4"/>
      <c r="YP367" s="4"/>
      <c r="YQ367" s="4"/>
      <c r="YR367" s="4"/>
      <c r="YS367" s="4"/>
      <c r="YT367" s="4"/>
      <c r="YU367" s="4"/>
      <c r="YV367" s="4"/>
      <c r="YW367" s="4"/>
      <c r="YX367" s="4"/>
      <c r="YY367" s="4"/>
      <c r="YZ367" s="4"/>
      <c r="ZA367" s="4"/>
      <c r="ZB367" s="4"/>
      <c r="ZC367" s="4"/>
      <c r="ZD367" s="4"/>
      <c r="ZE367" s="4"/>
      <c r="ZF367" s="4"/>
      <c r="ZG367" s="4"/>
      <c r="ZH367" s="4"/>
      <c r="ZI367" s="4"/>
      <c r="ZJ367" s="4"/>
      <c r="ZK367" s="4"/>
      <c r="ZL367" s="4"/>
      <c r="ZM367" s="4"/>
    </row>
    <row r="368" spans="1:689" s="5" customFormat="1" ht="14.1" customHeight="1" x14ac:dyDescent="0.25">
      <c r="A368" s="4"/>
      <c r="B368" s="36"/>
      <c r="C368" s="23"/>
      <c r="D368" s="14"/>
      <c r="E368" s="1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  <c r="UG368" s="4"/>
      <c r="UH368" s="4"/>
      <c r="UI368" s="4"/>
      <c r="UJ368" s="4"/>
      <c r="UK368" s="4"/>
      <c r="UL368" s="4"/>
      <c r="UM368" s="4"/>
      <c r="UN368" s="4"/>
      <c r="UO368" s="4"/>
      <c r="UP368" s="4"/>
      <c r="UQ368" s="4"/>
      <c r="UR368" s="4"/>
      <c r="US368" s="4"/>
      <c r="UT368" s="4"/>
      <c r="UU368" s="4"/>
      <c r="UV368" s="4"/>
      <c r="UW368" s="4"/>
      <c r="UX368" s="4"/>
      <c r="UY368" s="4"/>
      <c r="UZ368" s="4"/>
      <c r="VA368" s="4"/>
      <c r="VB368" s="4"/>
      <c r="VC368" s="4"/>
      <c r="VD368" s="4"/>
      <c r="VE368" s="4"/>
      <c r="VF368" s="4"/>
      <c r="VG368" s="4"/>
      <c r="VH368" s="4"/>
      <c r="VI368" s="4"/>
      <c r="VJ368" s="4"/>
      <c r="VK368" s="4"/>
      <c r="VL368" s="4"/>
      <c r="VM368" s="4"/>
      <c r="VN368" s="4"/>
      <c r="VO368" s="4"/>
      <c r="VP368" s="4"/>
      <c r="VQ368" s="4"/>
      <c r="VR368" s="4"/>
      <c r="VS368" s="4"/>
      <c r="VT368" s="4"/>
      <c r="VU368" s="4"/>
      <c r="VV368" s="4"/>
      <c r="VW368" s="4"/>
      <c r="VX368" s="4"/>
      <c r="VY368" s="4"/>
      <c r="VZ368" s="4"/>
      <c r="WA368" s="4"/>
      <c r="WB368" s="4"/>
      <c r="WC368" s="4"/>
      <c r="WD368" s="4"/>
      <c r="WE368" s="4"/>
      <c r="WF368" s="4"/>
      <c r="WG368" s="4"/>
      <c r="WH368" s="4"/>
      <c r="WI368" s="4"/>
      <c r="WJ368" s="4"/>
      <c r="WK368" s="4"/>
      <c r="WL368" s="4"/>
      <c r="WM368" s="4"/>
      <c r="WN368" s="4"/>
      <c r="WO368" s="4"/>
      <c r="WP368" s="4"/>
      <c r="WQ368" s="4"/>
      <c r="WR368" s="4"/>
      <c r="WS368" s="4"/>
      <c r="WT368" s="4"/>
      <c r="WU368" s="4"/>
      <c r="WV368" s="4"/>
      <c r="WW368" s="4"/>
      <c r="WX368" s="4"/>
      <c r="WY368" s="4"/>
      <c r="WZ368" s="4"/>
      <c r="XA368" s="4"/>
      <c r="XB368" s="4"/>
      <c r="XC368" s="4"/>
      <c r="XD368" s="4"/>
      <c r="XE368" s="4"/>
      <c r="XF368" s="4"/>
      <c r="XG368" s="4"/>
      <c r="XH368" s="4"/>
      <c r="XI368" s="4"/>
      <c r="XJ368" s="4"/>
      <c r="XK368" s="4"/>
      <c r="XL368" s="4"/>
      <c r="XM368" s="4"/>
      <c r="XN368" s="4"/>
      <c r="XO368" s="4"/>
      <c r="XP368" s="4"/>
      <c r="XQ368" s="4"/>
      <c r="XR368" s="4"/>
      <c r="XS368" s="4"/>
      <c r="XT368" s="4"/>
      <c r="XU368" s="4"/>
      <c r="XV368" s="4"/>
      <c r="XW368" s="4"/>
      <c r="XX368" s="4"/>
      <c r="XY368" s="4"/>
      <c r="XZ368" s="4"/>
      <c r="YA368" s="4"/>
      <c r="YB368" s="4"/>
      <c r="YC368" s="4"/>
      <c r="YD368" s="4"/>
      <c r="YE368" s="4"/>
      <c r="YF368" s="4"/>
      <c r="YG368" s="4"/>
      <c r="YH368" s="4"/>
      <c r="YI368" s="4"/>
      <c r="YJ368" s="4"/>
      <c r="YK368" s="4"/>
      <c r="YL368" s="4"/>
      <c r="YM368" s="4"/>
      <c r="YN368" s="4"/>
      <c r="YO368" s="4"/>
      <c r="YP368" s="4"/>
      <c r="YQ368" s="4"/>
      <c r="YR368" s="4"/>
      <c r="YS368" s="4"/>
      <c r="YT368" s="4"/>
      <c r="YU368" s="4"/>
      <c r="YV368" s="4"/>
      <c r="YW368" s="4"/>
      <c r="YX368" s="4"/>
      <c r="YY368" s="4"/>
      <c r="YZ368" s="4"/>
      <c r="ZA368" s="4"/>
      <c r="ZB368" s="4"/>
      <c r="ZC368" s="4"/>
      <c r="ZD368" s="4"/>
      <c r="ZE368" s="4"/>
      <c r="ZF368" s="4"/>
      <c r="ZG368" s="4"/>
      <c r="ZH368" s="4"/>
      <c r="ZI368" s="4"/>
      <c r="ZJ368" s="4"/>
      <c r="ZK368" s="4"/>
      <c r="ZL368" s="4"/>
      <c r="ZM368" s="4"/>
    </row>
    <row r="369" spans="1:689" s="5" customFormat="1" ht="14.1" customHeight="1" x14ac:dyDescent="0.25">
      <c r="A369" s="4"/>
      <c r="B369" s="36"/>
      <c r="C369" s="23"/>
      <c r="D369" s="14"/>
      <c r="E369" s="1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  <c r="UG369" s="4"/>
      <c r="UH369" s="4"/>
      <c r="UI369" s="4"/>
      <c r="UJ369" s="4"/>
      <c r="UK369" s="4"/>
      <c r="UL369" s="4"/>
      <c r="UM369" s="4"/>
      <c r="UN369" s="4"/>
      <c r="UO369" s="4"/>
      <c r="UP369" s="4"/>
      <c r="UQ369" s="4"/>
      <c r="UR369" s="4"/>
      <c r="US369" s="4"/>
      <c r="UT369" s="4"/>
      <c r="UU369" s="4"/>
      <c r="UV369" s="4"/>
      <c r="UW369" s="4"/>
      <c r="UX369" s="4"/>
      <c r="UY369" s="4"/>
      <c r="UZ369" s="4"/>
      <c r="VA369" s="4"/>
      <c r="VB369" s="4"/>
      <c r="VC369" s="4"/>
      <c r="VD369" s="4"/>
      <c r="VE369" s="4"/>
      <c r="VF369" s="4"/>
      <c r="VG369" s="4"/>
      <c r="VH369" s="4"/>
      <c r="VI369" s="4"/>
      <c r="VJ369" s="4"/>
      <c r="VK369" s="4"/>
      <c r="VL369" s="4"/>
      <c r="VM369" s="4"/>
      <c r="VN369" s="4"/>
      <c r="VO369" s="4"/>
      <c r="VP369" s="4"/>
      <c r="VQ369" s="4"/>
      <c r="VR369" s="4"/>
      <c r="VS369" s="4"/>
      <c r="VT369" s="4"/>
      <c r="VU369" s="4"/>
      <c r="VV369" s="4"/>
      <c r="VW369" s="4"/>
      <c r="VX369" s="4"/>
      <c r="VY369" s="4"/>
      <c r="VZ369" s="4"/>
      <c r="WA369" s="4"/>
      <c r="WB369" s="4"/>
      <c r="WC369" s="4"/>
      <c r="WD369" s="4"/>
      <c r="WE369" s="4"/>
      <c r="WF369" s="4"/>
      <c r="WG369" s="4"/>
      <c r="WH369" s="4"/>
      <c r="WI369" s="4"/>
      <c r="WJ369" s="4"/>
      <c r="WK369" s="4"/>
      <c r="WL369" s="4"/>
      <c r="WM369" s="4"/>
      <c r="WN369" s="4"/>
      <c r="WO369" s="4"/>
      <c r="WP369" s="4"/>
      <c r="WQ369" s="4"/>
      <c r="WR369" s="4"/>
      <c r="WS369" s="4"/>
      <c r="WT369" s="4"/>
      <c r="WU369" s="4"/>
      <c r="WV369" s="4"/>
      <c r="WW369" s="4"/>
      <c r="WX369" s="4"/>
      <c r="WY369" s="4"/>
      <c r="WZ369" s="4"/>
      <c r="XA369" s="4"/>
      <c r="XB369" s="4"/>
      <c r="XC369" s="4"/>
      <c r="XD369" s="4"/>
      <c r="XE369" s="4"/>
      <c r="XF369" s="4"/>
      <c r="XG369" s="4"/>
      <c r="XH369" s="4"/>
      <c r="XI369" s="4"/>
      <c r="XJ369" s="4"/>
      <c r="XK369" s="4"/>
      <c r="XL369" s="4"/>
      <c r="XM369" s="4"/>
      <c r="XN369" s="4"/>
      <c r="XO369" s="4"/>
      <c r="XP369" s="4"/>
      <c r="XQ369" s="4"/>
      <c r="XR369" s="4"/>
      <c r="XS369" s="4"/>
      <c r="XT369" s="4"/>
      <c r="XU369" s="4"/>
      <c r="XV369" s="4"/>
      <c r="XW369" s="4"/>
      <c r="XX369" s="4"/>
      <c r="XY369" s="4"/>
      <c r="XZ369" s="4"/>
      <c r="YA369" s="4"/>
      <c r="YB369" s="4"/>
      <c r="YC369" s="4"/>
      <c r="YD369" s="4"/>
      <c r="YE369" s="4"/>
      <c r="YF369" s="4"/>
      <c r="YG369" s="4"/>
      <c r="YH369" s="4"/>
      <c r="YI369" s="4"/>
      <c r="YJ369" s="4"/>
      <c r="YK369" s="4"/>
      <c r="YL369" s="4"/>
      <c r="YM369" s="4"/>
      <c r="YN369" s="4"/>
      <c r="YO369" s="4"/>
      <c r="YP369" s="4"/>
      <c r="YQ369" s="4"/>
      <c r="YR369" s="4"/>
      <c r="YS369" s="4"/>
      <c r="YT369" s="4"/>
      <c r="YU369" s="4"/>
      <c r="YV369" s="4"/>
      <c r="YW369" s="4"/>
      <c r="YX369" s="4"/>
      <c r="YY369" s="4"/>
      <c r="YZ369" s="4"/>
      <c r="ZA369" s="4"/>
      <c r="ZB369" s="4"/>
      <c r="ZC369" s="4"/>
      <c r="ZD369" s="4"/>
      <c r="ZE369" s="4"/>
      <c r="ZF369" s="4"/>
      <c r="ZG369" s="4"/>
      <c r="ZH369" s="4"/>
      <c r="ZI369" s="4"/>
      <c r="ZJ369" s="4"/>
      <c r="ZK369" s="4"/>
      <c r="ZL369" s="4"/>
      <c r="ZM369" s="4"/>
    </row>
    <row r="370" spans="1:689" s="5" customFormat="1" ht="14.1" customHeight="1" x14ac:dyDescent="0.25">
      <c r="A370" s="4"/>
      <c r="B370" s="36"/>
      <c r="C370" s="23"/>
      <c r="D370" s="14"/>
      <c r="E370" s="1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  <c r="UG370" s="4"/>
      <c r="UH370" s="4"/>
      <c r="UI370" s="4"/>
      <c r="UJ370" s="4"/>
      <c r="UK370" s="4"/>
      <c r="UL370" s="4"/>
      <c r="UM370" s="4"/>
      <c r="UN370" s="4"/>
      <c r="UO370" s="4"/>
      <c r="UP370" s="4"/>
      <c r="UQ370" s="4"/>
      <c r="UR370" s="4"/>
      <c r="US370" s="4"/>
      <c r="UT370" s="4"/>
      <c r="UU370" s="4"/>
      <c r="UV370" s="4"/>
      <c r="UW370" s="4"/>
      <c r="UX370" s="4"/>
      <c r="UY370" s="4"/>
      <c r="UZ370" s="4"/>
      <c r="VA370" s="4"/>
      <c r="VB370" s="4"/>
      <c r="VC370" s="4"/>
      <c r="VD370" s="4"/>
      <c r="VE370" s="4"/>
      <c r="VF370" s="4"/>
      <c r="VG370" s="4"/>
      <c r="VH370" s="4"/>
      <c r="VI370" s="4"/>
      <c r="VJ370" s="4"/>
      <c r="VK370" s="4"/>
      <c r="VL370" s="4"/>
      <c r="VM370" s="4"/>
      <c r="VN370" s="4"/>
      <c r="VO370" s="4"/>
      <c r="VP370" s="4"/>
      <c r="VQ370" s="4"/>
      <c r="VR370" s="4"/>
      <c r="VS370" s="4"/>
      <c r="VT370" s="4"/>
      <c r="VU370" s="4"/>
      <c r="VV370" s="4"/>
      <c r="VW370" s="4"/>
      <c r="VX370" s="4"/>
      <c r="VY370" s="4"/>
      <c r="VZ370" s="4"/>
      <c r="WA370" s="4"/>
      <c r="WB370" s="4"/>
      <c r="WC370" s="4"/>
      <c r="WD370" s="4"/>
      <c r="WE370" s="4"/>
      <c r="WF370" s="4"/>
      <c r="WG370" s="4"/>
      <c r="WH370" s="4"/>
      <c r="WI370" s="4"/>
      <c r="WJ370" s="4"/>
      <c r="WK370" s="4"/>
      <c r="WL370" s="4"/>
      <c r="WM370" s="4"/>
      <c r="WN370" s="4"/>
      <c r="WO370" s="4"/>
      <c r="WP370" s="4"/>
      <c r="WQ370" s="4"/>
      <c r="WR370" s="4"/>
      <c r="WS370" s="4"/>
      <c r="WT370" s="4"/>
      <c r="WU370" s="4"/>
      <c r="WV370" s="4"/>
      <c r="WW370" s="4"/>
      <c r="WX370" s="4"/>
      <c r="WY370" s="4"/>
      <c r="WZ370" s="4"/>
      <c r="XA370" s="4"/>
      <c r="XB370" s="4"/>
      <c r="XC370" s="4"/>
      <c r="XD370" s="4"/>
      <c r="XE370" s="4"/>
      <c r="XF370" s="4"/>
      <c r="XG370" s="4"/>
      <c r="XH370" s="4"/>
      <c r="XI370" s="4"/>
      <c r="XJ370" s="4"/>
      <c r="XK370" s="4"/>
      <c r="XL370" s="4"/>
      <c r="XM370" s="4"/>
      <c r="XN370" s="4"/>
      <c r="XO370" s="4"/>
      <c r="XP370" s="4"/>
      <c r="XQ370" s="4"/>
      <c r="XR370" s="4"/>
      <c r="XS370" s="4"/>
      <c r="XT370" s="4"/>
      <c r="XU370" s="4"/>
      <c r="XV370" s="4"/>
      <c r="XW370" s="4"/>
      <c r="XX370" s="4"/>
      <c r="XY370" s="4"/>
      <c r="XZ370" s="4"/>
      <c r="YA370" s="4"/>
      <c r="YB370" s="4"/>
      <c r="YC370" s="4"/>
      <c r="YD370" s="4"/>
      <c r="YE370" s="4"/>
      <c r="YF370" s="4"/>
      <c r="YG370" s="4"/>
      <c r="YH370" s="4"/>
      <c r="YI370" s="4"/>
      <c r="YJ370" s="4"/>
      <c r="YK370" s="4"/>
      <c r="YL370" s="4"/>
      <c r="YM370" s="4"/>
      <c r="YN370" s="4"/>
      <c r="YO370" s="4"/>
      <c r="YP370" s="4"/>
      <c r="YQ370" s="4"/>
      <c r="YR370" s="4"/>
      <c r="YS370" s="4"/>
      <c r="YT370" s="4"/>
      <c r="YU370" s="4"/>
      <c r="YV370" s="4"/>
      <c r="YW370" s="4"/>
      <c r="YX370" s="4"/>
      <c r="YY370" s="4"/>
      <c r="YZ370" s="4"/>
      <c r="ZA370" s="4"/>
      <c r="ZB370" s="4"/>
      <c r="ZC370" s="4"/>
      <c r="ZD370" s="4"/>
      <c r="ZE370" s="4"/>
      <c r="ZF370" s="4"/>
      <c r="ZG370" s="4"/>
      <c r="ZH370" s="4"/>
      <c r="ZI370" s="4"/>
      <c r="ZJ370" s="4"/>
      <c r="ZK370" s="4"/>
      <c r="ZL370" s="4"/>
      <c r="ZM370" s="4"/>
    </row>
    <row r="371" spans="1:689" s="5" customFormat="1" ht="14.1" customHeight="1" x14ac:dyDescent="0.25">
      <c r="A371" s="4"/>
      <c r="B371" s="36"/>
      <c r="C371" s="23"/>
      <c r="D371" s="14"/>
      <c r="E371" s="1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  <c r="UG371" s="4"/>
      <c r="UH371" s="4"/>
      <c r="UI371" s="4"/>
      <c r="UJ371" s="4"/>
      <c r="UK371" s="4"/>
      <c r="UL371" s="4"/>
      <c r="UM371" s="4"/>
      <c r="UN371" s="4"/>
      <c r="UO371" s="4"/>
      <c r="UP371" s="4"/>
      <c r="UQ371" s="4"/>
      <c r="UR371" s="4"/>
      <c r="US371" s="4"/>
      <c r="UT371" s="4"/>
      <c r="UU371" s="4"/>
      <c r="UV371" s="4"/>
      <c r="UW371" s="4"/>
      <c r="UX371" s="4"/>
      <c r="UY371" s="4"/>
      <c r="UZ371" s="4"/>
      <c r="VA371" s="4"/>
      <c r="VB371" s="4"/>
      <c r="VC371" s="4"/>
      <c r="VD371" s="4"/>
      <c r="VE371" s="4"/>
      <c r="VF371" s="4"/>
      <c r="VG371" s="4"/>
      <c r="VH371" s="4"/>
      <c r="VI371" s="4"/>
      <c r="VJ371" s="4"/>
      <c r="VK371" s="4"/>
      <c r="VL371" s="4"/>
      <c r="VM371" s="4"/>
      <c r="VN371" s="4"/>
      <c r="VO371" s="4"/>
      <c r="VP371" s="4"/>
      <c r="VQ371" s="4"/>
      <c r="VR371" s="4"/>
      <c r="VS371" s="4"/>
      <c r="VT371" s="4"/>
      <c r="VU371" s="4"/>
      <c r="VV371" s="4"/>
      <c r="VW371" s="4"/>
      <c r="VX371" s="4"/>
      <c r="VY371" s="4"/>
      <c r="VZ371" s="4"/>
      <c r="WA371" s="4"/>
      <c r="WB371" s="4"/>
      <c r="WC371" s="4"/>
      <c r="WD371" s="4"/>
      <c r="WE371" s="4"/>
      <c r="WF371" s="4"/>
      <c r="WG371" s="4"/>
      <c r="WH371" s="4"/>
      <c r="WI371" s="4"/>
      <c r="WJ371" s="4"/>
      <c r="WK371" s="4"/>
      <c r="WL371" s="4"/>
      <c r="WM371" s="4"/>
      <c r="WN371" s="4"/>
      <c r="WO371" s="4"/>
      <c r="WP371" s="4"/>
      <c r="WQ371" s="4"/>
      <c r="WR371" s="4"/>
      <c r="WS371" s="4"/>
      <c r="WT371" s="4"/>
      <c r="WU371" s="4"/>
      <c r="WV371" s="4"/>
      <c r="WW371" s="4"/>
      <c r="WX371" s="4"/>
      <c r="WY371" s="4"/>
      <c r="WZ371" s="4"/>
      <c r="XA371" s="4"/>
      <c r="XB371" s="4"/>
      <c r="XC371" s="4"/>
      <c r="XD371" s="4"/>
      <c r="XE371" s="4"/>
      <c r="XF371" s="4"/>
      <c r="XG371" s="4"/>
      <c r="XH371" s="4"/>
      <c r="XI371" s="4"/>
      <c r="XJ371" s="4"/>
      <c r="XK371" s="4"/>
      <c r="XL371" s="4"/>
      <c r="XM371" s="4"/>
      <c r="XN371" s="4"/>
      <c r="XO371" s="4"/>
      <c r="XP371" s="4"/>
      <c r="XQ371" s="4"/>
      <c r="XR371" s="4"/>
      <c r="XS371" s="4"/>
      <c r="XT371" s="4"/>
      <c r="XU371" s="4"/>
      <c r="XV371" s="4"/>
      <c r="XW371" s="4"/>
      <c r="XX371" s="4"/>
      <c r="XY371" s="4"/>
      <c r="XZ371" s="4"/>
      <c r="YA371" s="4"/>
      <c r="YB371" s="4"/>
      <c r="YC371" s="4"/>
      <c r="YD371" s="4"/>
      <c r="YE371" s="4"/>
      <c r="YF371" s="4"/>
      <c r="YG371" s="4"/>
      <c r="YH371" s="4"/>
      <c r="YI371" s="4"/>
      <c r="YJ371" s="4"/>
      <c r="YK371" s="4"/>
      <c r="YL371" s="4"/>
      <c r="YM371" s="4"/>
      <c r="YN371" s="4"/>
      <c r="YO371" s="4"/>
      <c r="YP371" s="4"/>
      <c r="YQ371" s="4"/>
      <c r="YR371" s="4"/>
      <c r="YS371" s="4"/>
      <c r="YT371" s="4"/>
      <c r="YU371" s="4"/>
      <c r="YV371" s="4"/>
      <c r="YW371" s="4"/>
      <c r="YX371" s="4"/>
      <c r="YY371" s="4"/>
      <c r="YZ371" s="4"/>
      <c r="ZA371" s="4"/>
      <c r="ZB371" s="4"/>
      <c r="ZC371" s="4"/>
      <c r="ZD371" s="4"/>
      <c r="ZE371" s="4"/>
      <c r="ZF371" s="4"/>
      <c r="ZG371" s="4"/>
      <c r="ZH371" s="4"/>
      <c r="ZI371" s="4"/>
      <c r="ZJ371" s="4"/>
      <c r="ZK371" s="4"/>
      <c r="ZL371" s="4"/>
      <c r="ZM371" s="4"/>
    </row>
    <row r="372" spans="1:689" s="5" customFormat="1" ht="14.1" customHeight="1" x14ac:dyDescent="0.25">
      <c r="A372" s="4"/>
      <c r="B372" s="36"/>
      <c r="C372" s="23"/>
      <c r="D372" s="14"/>
      <c r="E372" s="1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  <c r="UG372" s="4"/>
      <c r="UH372" s="4"/>
      <c r="UI372" s="4"/>
      <c r="UJ372" s="4"/>
      <c r="UK372" s="4"/>
      <c r="UL372" s="4"/>
      <c r="UM372" s="4"/>
      <c r="UN372" s="4"/>
      <c r="UO372" s="4"/>
      <c r="UP372" s="4"/>
      <c r="UQ372" s="4"/>
      <c r="UR372" s="4"/>
      <c r="US372" s="4"/>
      <c r="UT372" s="4"/>
      <c r="UU372" s="4"/>
      <c r="UV372" s="4"/>
      <c r="UW372" s="4"/>
      <c r="UX372" s="4"/>
      <c r="UY372" s="4"/>
      <c r="UZ372" s="4"/>
      <c r="VA372" s="4"/>
      <c r="VB372" s="4"/>
      <c r="VC372" s="4"/>
      <c r="VD372" s="4"/>
      <c r="VE372" s="4"/>
      <c r="VF372" s="4"/>
      <c r="VG372" s="4"/>
      <c r="VH372" s="4"/>
      <c r="VI372" s="4"/>
      <c r="VJ372" s="4"/>
      <c r="VK372" s="4"/>
      <c r="VL372" s="4"/>
      <c r="VM372" s="4"/>
      <c r="VN372" s="4"/>
      <c r="VO372" s="4"/>
      <c r="VP372" s="4"/>
      <c r="VQ372" s="4"/>
      <c r="VR372" s="4"/>
      <c r="VS372" s="4"/>
      <c r="VT372" s="4"/>
      <c r="VU372" s="4"/>
      <c r="VV372" s="4"/>
      <c r="VW372" s="4"/>
      <c r="VX372" s="4"/>
      <c r="VY372" s="4"/>
      <c r="VZ372" s="4"/>
      <c r="WA372" s="4"/>
      <c r="WB372" s="4"/>
      <c r="WC372" s="4"/>
      <c r="WD372" s="4"/>
      <c r="WE372" s="4"/>
      <c r="WF372" s="4"/>
      <c r="WG372" s="4"/>
      <c r="WH372" s="4"/>
      <c r="WI372" s="4"/>
      <c r="WJ372" s="4"/>
      <c r="WK372" s="4"/>
      <c r="WL372" s="4"/>
      <c r="WM372" s="4"/>
      <c r="WN372" s="4"/>
      <c r="WO372" s="4"/>
      <c r="WP372" s="4"/>
      <c r="WQ372" s="4"/>
      <c r="WR372" s="4"/>
      <c r="WS372" s="4"/>
      <c r="WT372" s="4"/>
      <c r="WU372" s="4"/>
      <c r="WV372" s="4"/>
      <c r="WW372" s="4"/>
      <c r="WX372" s="4"/>
      <c r="WY372" s="4"/>
      <c r="WZ372" s="4"/>
      <c r="XA372" s="4"/>
      <c r="XB372" s="4"/>
      <c r="XC372" s="4"/>
      <c r="XD372" s="4"/>
      <c r="XE372" s="4"/>
      <c r="XF372" s="4"/>
      <c r="XG372" s="4"/>
      <c r="XH372" s="4"/>
      <c r="XI372" s="4"/>
      <c r="XJ372" s="4"/>
      <c r="XK372" s="4"/>
      <c r="XL372" s="4"/>
      <c r="XM372" s="4"/>
      <c r="XN372" s="4"/>
      <c r="XO372" s="4"/>
      <c r="XP372" s="4"/>
      <c r="XQ372" s="4"/>
      <c r="XR372" s="4"/>
      <c r="XS372" s="4"/>
      <c r="XT372" s="4"/>
      <c r="XU372" s="4"/>
      <c r="XV372" s="4"/>
      <c r="XW372" s="4"/>
      <c r="XX372" s="4"/>
      <c r="XY372" s="4"/>
      <c r="XZ372" s="4"/>
      <c r="YA372" s="4"/>
      <c r="YB372" s="4"/>
      <c r="YC372" s="4"/>
      <c r="YD372" s="4"/>
      <c r="YE372" s="4"/>
      <c r="YF372" s="4"/>
      <c r="YG372" s="4"/>
      <c r="YH372" s="4"/>
      <c r="YI372" s="4"/>
      <c r="YJ372" s="4"/>
      <c r="YK372" s="4"/>
      <c r="YL372" s="4"/>
      <c r="YM372" s="4"/>
      <c r="YN372" s="4"/>
      <c r="YO372" s="4"/>
      <c r="YP372" s="4"/>
      <c r="YQ372" s="4"/>
      <c r="YR372" s="4"/>
      <c r="YS372" s="4"/>
      <c r="YT372" s="4"/>
      <c r="YU372" s="4"/>
      <c r="YV372" s="4"/>
      <c r="YW372" s="4"/>
      <c r="YX372" s="4"/>
      <c r="YY372" s="4"/>
      <c r="YZ372" s="4"/>
      <c r="ZA372" s="4"/>
      <c r="ZB372" s="4"/>
      <c r="ZC372" s="4"/>
      <c r="ZD372" s="4"/>
      <c r="ZE372" s="4"/>
      <c r="ZF372" s="4"/>
      <c r="ZG372" s="4"/>
      <c r="ZH372" s="4"/>
      <c r="ZI372" s="4"/>
      <c r="ZJ372" s="4"/>
      <c r="ZK372" s="4"/>
      <c r="ZL372" s="4"/>
      <c r="ZM372" s="4"/>
    </row>
    <row r="373" spans="1:689" s="5" customFormat="1" ht="14.1" customHeight="1" x14ac:dyDescent="0.25">
      <c r="A373" s="4"/>
      <c r="B373" s="36"/>
      <c r="C373" s="23"/>
      <c r="D373" s="14"/>
      <c r="E373" s="1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  <c r="UG373" s="4"/>
      <c r="UH373" s="4"/>
      <c r="UI373" s="4"/>
      <c r="UJ373" s="4"/>
      <c r="UK373" s="4"/>
      <c r="UL373" s="4"/>
      <c r="UM373" s="4"/>
      <c r="UN373" s="4"/>
      <c r="UO373" s="4"/>
      <c r="UP373" s="4"/>
      <c r="UQ373" s="4"/>
      <c r="UR373" s="4"/>
      <c r="US373" s="4"/>
      <c r="UT373" s="4"/>
      <c r="UU373" s="4"/>
      <c r="UV373" s="4"/>
      <c r="UW373" s="4"/>
      <c r="UX373" s="4"/>
      <c r="UY373" s="4"/>
      <c r="UZ373" s="4"/>
      <c r="VA373" s="4"/>
      <c r="VB373" s="4"/>
      <c r="VC373" s="4"/>
      <c r="VD373" s="4"/>
      <c r="VE373" s="4"/>
      <c r="VF373" s="4"/>
      <c r="VG373" s="4"/>
      <c r="VH373" s="4"/>
      <c r="VI373" s="4"/>
      <c r="VJ373" s="4"/>
      <c r="VK373" s="4"/>
      <c r="VL373" s="4"/>
      <c r="VM373" s="4"/>
      <c r="VN373" s="4"/>
      <c r="VO373" s="4"/>
      <c r="VP373" s="4"/>
      <c r="VQ373" s="4"/>
      <c r="VR373" s="4"/>
      <c r="VS373" s="4"/>
      <c r="VT373" s="4"/>
      <c r="VU373" s="4"/>
      <c r="VV373" s="4"/>
      <c r="VW373" s="4"/>
      <c r="VX373" s="4"/>
      <c r="VY373" s="4"/>
      <c r="VZ373" s="4"/>
      <c r="WA373" s="4"/>
      <c r="WB373" s="4"/>
      <c r="WC373" s="4"/>
      <c r="WD373" s="4"/>
      <c r="WE373" s="4"/>
      <c r="WF373" s="4"/>
      <c r="WG373" s="4"/>
      <c r="WH373" s="4"/>
      <c r="WI373" s="4"/>
      <c r="WJ373" s="4"/>
      <c r="WK373" s="4"/>
      <c r="WL373" s="4"/>
      <c r="WM373" s="4"/>
      <c r="WN373" s="4"/>
      <c r="WO373" s="4"/>
      <c r="WP373" s="4"/>
      <c r="WQ373" s="4"/>
      <c r="WR373" s="4"/>
      <c r="WS373" s="4"/>
      <c r="WT373" s="4"/>
      <c r="WU373" s="4"/>
      <c r="WV373" s="4"/>
      <c r="WW373" s="4"/>
      <c r="WX373" s="4"/>
      <c r="WY373" s="4"/>
      <c r="WZ373" s="4"/>
      <c r="XA373" s="4"/>
      <c r="XB373" s="4"/>
      <c r="XC373" s="4"/>
      <c r="XD373" s="4"/>
      <c r="XE373" s="4"/>
      <c r="XF373" s="4"/>
      <c r="XG373" s="4"/>
      <c r="XH373" s="4"/>
      <c r="XI373" s="4"/>
      <c r="XJ373" s="4"/>
      <c r="XK373" s="4"/>
      <c r="XL373" s="4"/>
      <c r="XM373" s="4"/>
      <c r="XN373" s="4"/>
      <c r="XO373" s="4"/>
      <c r="XP373" s="4"/>
      <c r="XQ373" s="4"/>
      <c r="XR373" s="4"/>
      <c r="XS373" s="4"/>
      <c r="XT373" s="4"/>
      <c r="XU373" s="4"/>
      <c r="XV373" s="4"/>
      <c r="XW373" s="4"/>
      <c r="XX373" s="4"/>
      <c r="XY373" s="4"/>
      <c r="XZ373" s="4"/>
      <c r="YA373" s="4"/>
      <c r="YB373" s="4"/>
      <c r="YC373" s="4"/>
      <c r="YD373" s="4"/>
      <c r="YE373" s="4"/>
      <c r="YF373" s="4"/>
      <c r="YG373" s="4"/>
      <c r="YH373" s="4"/>
      <c r="YI373" s="4"/>
      <c r="YJ373" s="4"/>
      <c r="YK373" s="4"/>
      <c r="YL373" s="4"/>
      <c r="YM373" s="4"/>
      <c r="YN373" s="4"/>
      <c r="YO373" s="4"/>
      <c r="YP373" s="4"/>
      <c r="YQ373" s="4"/>
      <c r="YR373" s="4"/>
      <c r="YS373" s="4"/>
      <c r="YT373" s="4"/>
      <c r="YU373" s="4"/>
      <c r="YV373" s="4"/>
      <c r="YW373" s="4"/>
      <c r="YX373" s="4"/>
      <c r="YY373" s="4"/>
      <c r="YZ373" s="4"/>
      <c r="ZA373" s="4"/>
      <c r="ZB373" s="4"/>
      <c r="ZC373" s="4"/>
      <c r="ZD373" s="4"/>
      <c r="ZE373" s="4"/>
      <c r="ZF373" s="4"/>
      <c r="ZG373" s="4"/>
      <c r="ZH373" s="4"/>
      <c r="ZI373" s="4"/>
      <c r="ZJ373" s="4"/>
      <c r="ZK373" s="4"/>
      <c r="ZL373" s="4"/>
      <c r="ZM373" s="4"/>
    </row>
    <row r="374" spans="1:689" s="5" customFormat="1" ht="14.1" customHeight="1" x14ac:dyDescent="0.25">
      <c r="A374" s="4"/>
      <c r="B374" s="36"/>
      <c r="C374" s="23"/>
      <c r="D374" s="14"/>
      <c r="E374" s="1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  <c r="UG374" s="4"/>
      <c r="UH374" s="4"/>
      <c r="UI374" s="4"/>
      <c r="UJ374" s="4"/>
      <c r="UK374" s="4"/>
      <c r="UL374" s="4"/>
      <c r="UM374" s="4"/>
      <c r="UN374" s="4"/>
      <c r="UO374" s="4"/>
      <c r="UP374" s="4"/>
      <c r="UQ374" s="4"/>
      <c r="UR374" s="4"/>
      <c r="US374" s="4"/>
      <c r="UT374" s="4"/>
      <c r="UU374" s="4"/>
      <c r="UV374" s="4"/>
      <c r="UW374" s="4"/>
      <c r="UX374" s="4"/>
      <c r="UY374" s="4"/>
      <c r="UZ374" s="4"/>
      <c r="VA374" s="4"/>
      <c r="VB374" s="4"/>
      <c r="VC374" s="4"/>
      <c r="VD374" s="4"/>
      <c r="VE374" s="4"/>
      <c r="VF374" s="4"/>
      <c r="VG374" s="4"/>
      <c r="VH374" s="4"/>
      <c r="VI374" s="4"/>
      <c r="VJ374" s="4"/>
      <c r="VK374" s="4"/>
      <c r="VL374" s="4"/>
      <c r="VM374" s="4"/>
      <c r="VN374" s="4"/>
      <c r="VO374" s="4"/>
      <c r="VP374" s="4"/>
      <c r="VQ374" s="4"/>
      <c r="VR374" s="4"/>
      <c r="VS374" s="4"/>
      <c r="VT374" s="4"/>
      <c r="VU374" s="4"/>
      <c r="VV374" s="4"/>
      <c r="VW374" s="4"/>
      <c r="VX374" s="4"/>
      <c r="VY374" s="4"/>
      <c r="VZ374" s="4"/>
      <c r="WA374" s="4"/>
      <c r="WB374" s="4"/>
      <c r="WC374" s="4"/>
      <c r="WD374" s="4"/>
      <c r="WE374" s="4"/>
      <c r="WF374" s="4"/>
      <c r="WG374" s="4"/>
      <c r="WH374" s="4"/>
      <c r="WI374" s="4"/>
      <c r="WJ374" s="4"/>
      <c r="WK374" s="4"/>
      <c r="WL374" s="4"/>
      <c r="WM374" s="4"/>
      <c r="WN374" s="4"/>
      <c r="WO374" s="4"/>
      <c r="WP374" s="4"/>
      <c r="WQ374" s="4"/>
      <c r="WR374" s="4"/>
      <c r="WS374" s="4"/>
      <c r="WT374" s="4"/>
      <c r="WU374" s="4"/>
      <c r="WV374" s="4"/>
      <c r="WW374" s="4"/>
      <c r="WX374" s="4"/>
      <c r="WY374" s="4"/>
      <c r="WZ374" s="4"/>
      <c r="XA374" s="4"/>
      <c r="XB374" s="4"/>
      <c r="XC374" s="4"/>
      <c r="XD374" s="4"/>
      <c r="XE374" s="4"/>
      <c r="XF374" s="4"/>
      <c r="XG374" s="4"/>
      <c r="XH374" s="4"/>
      <c r="XI374" s="4"/>
      <c r="XJ374" s="4"/>
      <c r="XK374" s="4"/>
      <c r="XL374" s="4"/>
      <c r="XM374" s="4"/>
      <c r="XN374" s="4"/>
      <c r="XO374" s="4"/>
      <c r="XP374" s="4"/>
      <c r="XQ374" s="4"/>
      <c r="XR374" s="4"/>
      <c r="XS374" s="4"/>
      <c r="XT374" s="4"/>
      <c r="XU374" s="4"/>
      <c r="XV374" s="4"/>
      <c r="XW374" s="4"/>
      <c r="XX374" s="4"/>
      <c r="XY374" s="4"/>
      <c r="XZ374" s="4"/>
      <c r="YA374" s="4"/>
      <c r="YB374" s="4"/>
      <c r="YC374" s="4"/>
      <c r="YD374" s="4"/>
      <c r="YE374" s="4"/>
      <c r="YF374" s="4"/>
      <c r="YG374" s="4"/>
      <c r="YH374" s="4"/>
      <c r="YI374" s="4"/>
      <c r="YJ374" s="4"/>
      <c r="YK374" s="4"/>
      <c r="YL374" s="4"/>
      <c r="YM374" s="4"/>
      <c r="YN374" s="4"/>
      <c r="YO374" s="4"/>
      <c r="YP374" s="4"/>
      <c r="YQ374" s="4"/>
      <c r="YR374" s="4"/>
      <c r="YS374" s="4"/>
      <c r="YT374" s="4"/>
      <c r="YU374" s="4"/>
      <c r="YV374" s="4"/>
      <c r="YW374" s="4"/>
      <c r="YX374" s="4"/>
      <c r="YY374" s="4"/>
      <c r="YZ374" s="4"/>
      <c r="ZA374" s="4"/>
      <c r="ZB374" s="4"/>
      <c r="ZC374" s="4"/>
      <c r="ZD374" s="4"/>
      <c r="ZE374" s="4"/>
      <c r="ZF374" s="4"/>
      <c r="ZG374" s="4"/>
      <c r="ZH374" s="4"/>
      <c r="ZI374" s="4"/>
      <c r="ZJ374" s="4"/>
      <c r="ZK374" s="4"/>
      <c r="ZL374" s="4"/>
      <c r="ZM374" s="4"/>
    </row>
    <row r="375" spans="1:689" s="5" customFormat="1" ht="14.1" customHeight="1" x14ac:dyDescent="0.25">
      <c r="A375" s="4"/>
      <c r="B375" s="36"/>
      <c r="C375" s="23"/>
      <c r="D375" s="14"/>
      <c r="E375" s="1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  <c r="UG375" s="4"/>
      <c r="UH375" s="4"/>
      <c r="UI375" s="4"/>
      <c r="UJ375" s="4"/>
      <c r="UK375" s="4"/>
      <c r="UL375" s="4"/>
      <c r="UM375" s="4"/>
      <c r="UN375" s="4"/>
      <c r="UO375" s="4"/>
      <c r="UP375" s="4"/>
      <c r="UQ375" s="4"/>
      <c r="UR375" s="4"/>
      <c r="US375" s="4"/>
      <c r="UT375" s="4"/>
      <c r="UU375" s="4"/>
      <c r="UV375" s="4"/>
      <c r="UW375" s="4"/>
      <c r="UX375" s="4"/>
      <c r="UY375" s="4"/>
      <c r="UZ375" s="4"/>
      <c r="VA375" s="4"/>
      <c r="VB375" s="4"/>
      <c r="VC375" s="4"/>
      <c r="VD375" s="4"/>
      <c r="VE375" s="4"/>
      <c r="VF375" s="4"/>
      <c r="VG375" s="4"/>
      <c r="VH375" s="4"/>
      <c r="VI375" s="4"/>
      <c r="VJ375" s="4"/>
      <c r="VK375" s="4"/>
      <c r="VL375" s="4"/>
      <c r="VM375" s="4"/>
      <c r="VN375" s="4"/>
      <c r="VO375" s="4"/>
      <c r="VP375" s="4"/>
      <c r="VQ375" s="4"/>
      <c r="VR375" s="4"/>
      <c r="VS375" s="4"/>
      <c r="VT375" s="4"/>
      <c r="VU375" s="4"/>
      <c r="VV375" s="4"/>
      <c r="VW375" s="4"/>
      <c r="VX375" s="4"/>
      <c r="VY375" s="4"/>
      <c r="VZ375" s="4"/>
      <c r="WA375" s="4"/>
      <c r="WB375" s="4"/>
      <c r="WC375" s="4"/>
      <c r="WD375" s="4"/>
      <c r="WE375" s="4"/>
      <c r="WF375" s="4"/>
      <c r="WG375" s="4"/>
      <c r="WH375" s="4"/>
      <c r="WI375" s="4"/>
      <c r="WJ375" s="4"/>
      <c r="WK375" s="4"/>
      <c r="WL375" s="4"/>
      <c r="WM375" s="4"/>
      <c r="WN375" s="4"/>
      <c r="WO375" s="4"/>
      <c r="WP375" s="4"/>
      <c r="WQ375" s="4"/>
      <c r="WR375" s="4"/>
      <c r="WS375" s="4"/>
      <c r="WT375" s="4"/>
      <c r="WU375" s="4"/>
      <c r="WV375" s="4"/>
      <c r="WW375" s="4"/>
      <c r="WX375" s="4"/>
      <c r="WY375" s="4"/>
      <c r="WZ375" s="4"/>
      <c r="XA375" s="4"/>
      <c r="XB375" s="4"/>
      <c r="XC375" s="4"/>
      <c r="XD375" s="4"/>
      <c r="XE375" s="4"/>
      <c r="XF375" s="4"/>
      <c r="XG375" s="4"/>
      <c r="XH375" s="4"/>
      <c r="XI375" s="4"/>
      <c r="XJ375" s="4"/>
      <c r="XK375" s="4"/>
      <c r="XL375" s="4"/>
      <c r="XM375" s="4"/>
      <c r="XN375" s="4"/>
      <c r="XO375" s="4"/>
      <c r="XP375" s="4"/>
      <c r="XQ375" s="4"/>
      <c r="XR375" s="4"/>
      <c r="XS375" s="4"/>
      <c r="XT375" s="4"/>
      <c r="XU375" s="4"/>
      <c r="XV375" s="4"/>
      <c r="XW375" s="4"/>
      <c r="XX375" s="4"/>
      <c r="XY375" s="4"/>
      <c r="XZ375" s="4"/>
      <c r="YA375" s="4"/>
      <c r="YB375" s="4"/>
      <c r="YC375" s="4"/>
      <c r="YD375" s="4"/>
      <c r="YE375" s="4"/>
      <c r="YF375" s="4"/>
      <c r="YG375" s="4"/>
      <c r="YH375" s="4"/>
      <c r="YI375" s="4"/>
      <c r="YJ375" s="4"/>
      <c r="YK375" s="4"/>
      <c r="YL375" s="4"/>
      <c r="YM375" s="4"/>
      <c r="YN375" s="4"/>
      <c r="YO375" s="4"/>
      <c r="YP375" s="4"/>
      <c r="YQ375" s="4"/>
      <c r="YR375" s="4"/>
      <c r="YS375" s="4"/>
      <c r="YT375" s="4"/>
      <c r="YU375" s="4"/>
      <c r="YV375" s="4"/>
      <c r="YW375" s="4"/>
      <c r="YX375" s="4"/>
      <c r="YY375" s="4"/>
      <c r="YZ375" s="4"/>
      <c r="ZA375" s="4"/>
      <c r="ZB375" s="4"/>
      <c r="ZC375" s="4"/>
      <c r="ZD375" s="4"/>
      <c r="ZE375" s="4"/>
      <c r="ZF375" s="4"/>
      <c r="ZG375" s="4"/>
      <c r="ZH375" s="4"/>
      <c r="ZI375" s="4"/>
      <c r="ZJ375" s="4"/>
      <c r="ZK375" s="4"/>
      <c r="ZL375" s="4"/>
      <c r="ZM375" s="4"/>
    </row>
    <row r="376" spans="1:689" s="5" customFormat="1" ht="14.1" customHeight="1" x14ac:dyDescent="0.25">
      <c r="A376" s="4"/>
      <c r="B376" s="36"/>
      <c r="C376" s="23"/>
      <c r="D376" s="14"/>
      <c r="E376" s="1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  <c r="UG376" s="4"/>
      <c r="UH376" s="4"/>
      <c r="UI376" s="4"/>
      <c r="UJ376" s="4"/>
      <c r="UK376" s="4"/>
      <c r="UL376" s="4"/>
      <c r="UM376" s="4"/>
      <c r="UN376" s="4"/>
      <c r="UO376" s="4"/>
      <c r="UP376" s="4"/>
      <c r="UQ376" s="4"/>
      <c r="UR376" s="4"/>
      <c r="US376" s="4"/>
      <c r="UT376" s="4"/>
      <c r="UU376" s="4"/>
      <c r="UV376" s="4"/>
      <c r="UW376" s="4"/>
      <c r="UX376" s="4"/>
      <c r="UY376" s="4"/>
      <c r="UZ376" s="4"/>
      <c r="VA376" s="4"/>
      <c r="VB376" s="4"/>
      <c r="VC376" s="4"/>
      <c r="VD376" s="4"/>
      <c r="VE376" s="4"/>
      <c r="VF376" s="4"/>
      <c r="VG376" s="4"/>
      <c r="VH376" s="4"/>
      <c r="VI376" s="4"/>
      <c r="VJ376" s="4"/>
      <c r="VK376" s="4"/>
      <c r="VL376" s="4"/>
      <c r="VM376" s="4"/>
      <c r="VN376" s="4"/>
      <c r="VO376" s="4"/>
      <c r="VP376" s="4"/>
      <c r="VQ376" s="4"/>
      <c r="VR376" s="4"/>
      <c r="VS376" s="4"/>
      <c r="VT376" s="4"/>
      <c r="VU376" s="4"/>
      <c r="VV376" s="4"/>
      <c r="VW376" s="4"/>
      <c r="VX376" s="4"/>
      <c r="VY376" s="4"/>
      <c r="VZ376" s="4"/>
      <c r="WA376" s="4"/>
      <c r="WB376" s="4"/>
      <c r="WC376" s="4"/>
      <c r="WD376" s="4"/>
      <c r="WE376" s="4"/>
      <c r="WF376" s="4"/>
      <c r="WG376" s="4"/>
      <c r="WH376" s="4"/>
      <c r="WI376" s="4"/>
      <c r="WJ376" s="4"/>
      <c r="WK376" s="4"/>
      <c r="WL376" s="4"/>
      <c r="WM376" s="4"/>
      <c r="WN376" s="4"/>
      <c r="WO376" s="4"/>
      <c r="WP376" s="4"/>
      <c r="WQ376" s="4"/>
      <c r="WR376" s="4"/>
      <c r="WS376" s="4"/>
      <c r="WT376" s="4"/>
      <c r="WU376" s="4"/>
      <c r="WV376" s="4"/>
      <c r="WW376" s="4"/>
      <c r="WX376" s="4"/>
      <c r="WY376" s="4"/>
      <c r="WZ376" s="4"/>
      <c r="XA376" s="4"/>
      <c r="XB376" s="4"/>
      <c r="XC376" s="4"/>
      <c r="XD376" s="4"/>
      <c r="XE376" s="4"/>
      <c r="XF376" s="4"/>
      <c r="XG376" s="4"/>
      <c r="XH376" s="4"/>
      <c r="XI376" s="4"/>
      <c r="XJ376" s="4"/>
      <c r="XK376" s="4"/>
      <c r="XL376" s="4"/>
      <c r="XM376" s="4"/>
      <c r="XN376" s="4"/>
      <c r="XO376" s="4"/>
      <c r="XP376" s="4"/>
      <c r="XQ376" s="4"/>
      <c r="XR376" s="4"/>
      <c r="XS376" s="4"/>
      <c r="XT376" s="4"/>
      <c r="XU376" s="4"/>
      <c r="XV376" s="4"/>
      <c r="XW376" s="4"/>
      <c r="XX376" s="4"/>
      <c r="XY376" s="4"/>
      <c r="XZ376" s="4"/>
      <c r="YA376" s="4"/>
      <c r="YB376" s="4"/>
      <c r="YC376" s="4"/>
      <c r="YD376" s="4"/>
      <c r="YE376" s="4"/>
      <c r="YF376" s="4"/>
      <c r="YG376" s="4"/>
      <c r="YH376" s="4"/>
      <c r="YI376" s="4"/>
      <c r="YJ376" s="4"/>
      <c r="YK376" s="4"/>
      <c r="YL376" s="4"/>
      <c r="YM376" s="4"/>
      <c r="YN376" s="4"/>
      <c r="YO376" s="4"/>
      <c r="YP376" s="4"/>
      <c r="YQ376" s="4"/>
      <c r="YR376" s="4"/>
      <c r="YS376" s="4"/>
      <c r="YT376" s="4"/>
      <c r="YU376" s="4"/>
      <c r="YV376" s="4"/>
      <c r="YW376" s="4"/>
      <c r="YX376" s="4"/>
      <c r="YY376" s="4"/>
      <c r="YZ376" s="4"/>
      <c r="ZA376" s="4"/>
      <c r="ZB376" s="4"/>
      <c r="ZC376" s="4"/>
      <c r="ZD376" s="4"/>
      <c r="ZE376" s="4"/>
      <c r="ZF376" s="4"/>
      <c r="ZG376" s="4"/>
      <c r="ZH376" s="4"/>
      <c r="ZI376" s="4"/>
      <c r="ZJ376" s="4"/>
      <c r="ZK376" s="4"/>
      <c r="ZL376" s="4"/>
      <c r="ZM376" s="4"/>
    </row>
    <row r="377" spans="1:689" s="5" customFormat="1" ht="14.1" customHeight="1" x14ac:dyDescent="0.25">
      <c r="A377" s="4"/>
      <c r="B377" s="36"/>
      <c r="C377" s="23"/>
      <c r="D377" s="14"/>
      <c r="E377" s="1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  <c r="UG377" s="4"/>
      <c r="UH377" s="4"/>
      <c r="UI377" s="4"/>
      <c r="UJ377" s="4"/>
      <c r="UK377" s="4"/>
      <c r="UL377" s="4"/>
      <c r="UM377" s="4"/>
      <c r="UN377" s="4"/>
      <c r="UO377" s="4"/>
      <c r="UP377" s="4"/>
      <c r="UQ377" s="4"/>
      <c r="UR377" s="4"/>
      <c r="US377" s="4"/>
      <c r="UT377" s="4"/>
      <c r="UU377" s="4"/>
      <c r="UV377" s="4"/>
      <c r="UW377" s="4"/>
      <c r="UX377" s="4"/>
      <c r="UY377" s="4"/>
      <c r="UZ377" s="4"/>
      <c r="VA377" s="4"/>
      <c r="VB377" s="4"/>
      <c r="VC377" s="4"/>
      <c r="VD377" s="4"/>
      <c r="VE377" s="4"/>
      <c r="VF377" s="4"/>
      <c r="VG377" s="4"/>
      <c r="VH377" s="4"/>
      <c r="VI377" s="4"/>
      <c r="VJ377" s="4"/>
      <c r="VK377" s="4"/>
      <c r="VL377" s="4"/>
      <c r="VM377" s="4"/>
      <c r="VN377" s="4"/>
      <c r="VO377" s="4"/>
      <c r="VP377" s="4"/>
      <c r="VQ377" s="4"/>
      <c r="VR377" s="4"/>
      <c r="VS377" s="4"/>
      <c r="VT377" s="4"/>
      <c r="VU377" s="4"/>
      <c r="VV377" s="4"/>
      <c r="VW377" s="4"/>
      <c r="VX377" s="4"/>
      <c r="VY377" s="4"/>
      <c r="VZ377" s="4"/>
      <c r="WA377" s="4"/>
      <c r="WB377" s="4"/>
      <c r="WC377" s="4"/>
      <c r="WD377" s="4"/>
      <c r="WE377" s="4"/>
      <c r="WF377" s="4"/>
      <c r="WG377" s="4"/>
      <c r="WH377" s="4"/>
      <c r="WI377" s="4"/>
      <c r="WJ377" s="4"/>
      <c r="WK377" s="4"/>
      <c r="WL377" s="4"/>
      <c r="WM377" s="4"/>
      <c r="WN377" s="4"/>
      <c r="WO377" s="4"/>
      <c r="WP377" s="4"/>
      <c r="WQ377" s="4"/>
      <c r="WR377" s="4"/>
      <c r="WS377" s="4"/>
      <c r="WT377" s="4"/>
      <c r="WU377" s="4"/>
      <c r="WV377" s="4"/>
      <c r="WW377" s="4"/>
      <c r="WX377" s="4"/>
      <c r="WY377" s="4"/>
      <c r="WZ377" s="4"/>
      <c r="XA377" s="4"/>
      <c r="XB377" s="4"/>
      <c r="XC377" s="4"/>
      <c r="XD377" s="4"/>
      <c r="XE377" s="4"/>
      <c r="XF377" s="4"/>
      <c r="XG377" s="4"/>
      <c r="XH377" s="4"/>
      <c r="XI377" s="4"/>
      <c r="XJ377" s="4"/>
      <c r="XK377" s="4"/>
      <c r="XL377" s="4"/>
      <c r="XM377" s="4"/>
      <c r="XN377" s="4"/>
      <c r="XO377" s="4"/>
      <c r="XP377" s="4"/>
      <c r="XQ377" s="4"/>
      <c r="XR377" s="4"/>
      <c r="XS377" s="4"/>
      <c r="XT377" s="4"/>
      <c r="XU377" s="4"/>
      <c r="XV377" s="4"/>
      <c r="XW377" s="4"/>
      <c r="XX377" s="4"/>
      <c r="XY377" s="4"/>
      <c r="XZ377" s="4"/>
      <c r="YA377" s="4"/>
      <c r="YB377" s="4"/>
      <c r="YC377" s="4"/>
      <c r="YD377" s="4"/>
      <c r="YE377" s="4"/>
      <c r="YF377" s="4"/>
      <c r="YG377" s="4"/>
      <c r="YH377" s="4"/>
      <c r="YI377" s="4"/>
      <c r="YJ377" s="4"/>
      <c r="YK377" s="4"/>
      <c r="YL377" s="4"/>
      <c r="YM377" s="4"/>
      <c r="YN377" s="4"/>
      <c r="YO377" s="4"/>
      <c r="YP377" s="4"/>
      <c r="YQ377" s="4"/>
      <c r="YR377" s="4"/>
      <c r="YS377" s="4"/>
      <c r="YT377" s="4"/>
      <c r="YU377" s="4"/>
      <c r="YV377" s="4"/>
      <c r="YW377" s="4"/>
      <c r="YX377" s="4"/>
      <c r="YY377" s="4"/>
      <c r="YZ377" s="4"/>
      <c r="ZA377" s="4"/>
      <c r="ZB377" s="4"/>
      <c r="ZC377" s="4"/>
      <c r="ZD377" s="4"/>
      <c r="ZE377" s="4"/>
      <c r="ZF377" s="4"/>
      <c r="ZG377" s="4"/>
      <c r="ZH377" s="4"/>
      <c r="ZI377" s="4"/>
      <c r="ZJ377" s="4"/>
      <c r="ZK377" s="4"/>
      <c r="ZL377" s="4"/>
      <c r="ZM377" s="4"/>
    </row>
    <row r="378" spans="1:689" s="5" customFormat="1" ht="14.1" customHeight="1" x14ac:dyDescent="0.25">
      <c r="A378" s="4"/>
      <c r="B378" s="36"/>
      <c r="C378" s="23"/>
      <c r="D378" s="14"/>
      <c r="E378" s="1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  <c r="UG378" s="4"/>
      <c r="UH378" s="4"/>
      <c r="UI378" s="4"/>
      <c r="UJ378" s="4"/>
      <c r="UK378" s="4"/>
      <c r="UL378" s="4"/>
      <c r="UM378" s="4"/>
      <c r="UN378" s="4"/>
      <c r="UO378" s="4"/>
      <c r="UP378" s="4"/>
      <c r="UQ378" s="4"/>
      <c r="UR378" s="4"/>
      <c r="US378" s="4"/>
      <c r="UT378" s="4"/>
      <c r="UU378" s="4"/>
      <c r="UV378" s="4"/>
      <c r="UW378" s="4"/>
      <c r="UX378" s="4"/>
      <c r="UY378" s="4"/>
      <c r="UZ378" s="4"/>
      <c r="VA378" s="4"/>
      <c r="VB378" s="4"/>
      <c r="VC378" s="4"/>
      <c r="VD378" s="4"/>
      <c r="VE378" s="4"/>
      <c r="VF378" s="4"/>
      <c r="VG378" s="4"/>
      <c r="VH378" s="4"/>
      <c r="VI378" s="4"/>
      <c r="VJ378" s="4"/>
      <c r="VK378" s="4"/>
      <c r="VL378" s="4"/>
      <c r="VM378" s="4"/>
      <c r="VN378" s="4"/>
      <c r="VO378" s="4"/>
      <c r="VP378" s="4"/>
      <c r="VQ378" s="4"/>
      <c r="VR378" s="4"/>
      <c r="VS378" s="4"/>
      <c r="VT378" s="4"/>
      <c r="VU378" s="4"/>
      <c r="VV378" s="4"/>
      <c r="VW378" s="4"/>
      <c r="VX378" s="4"/>
      <c r="VY378" s="4"/>
      <c r="VZ378" s="4"/>
      <c r="WA378" s="4"/>
      <c r="WB378" s="4"/>
      <c r="WC378" s="4"/>
      <c r="WD378" s="4"/>
      <c r="WE378" s="4"/>
      <c r="WF378" s="4"/>
      <c r="WG378" s="4"/>
      <c r="WH378" s="4"/>
      <c r="WI378" s="4"/>
      <c r="WJ378" s="4"/>
      <c r="WK378" s="4"/>
      <c r="WL378" s="4"/>
      <c r="WM378" s="4"/>
      <c r="WN378" s="4"/>
      <c r="WO378" s="4"/>
      <c r="WP378" s="4"/>
      <c r="WQ378" s="4"/>
      <c r="WR378" s="4"/>
      <c r="WS378" s="4"/>
      <c r="WT378" s="4"/>
      <c r="WU378" s="4"/>
      <c r="WV378" s="4"/>
      <c r="WW378" s="4"/>
      <c r="WX378" s="4"/>
      <c r="WY378" s="4"/>
      <c r="WZ378" s="4"/>
      <c r="XA378" s="4"/>
      <c r="XB378" s="4"/>
      <c r="XC378" s="4"/>
      <c r="XD378" s="4"/>
      <c r="XE378" s="4"/>
      <c r="XF378" s="4"/>
      <c r="XG378" s="4"/>
      <c r="XH378" s="4"/>
      <c r="XI378" s="4"/>
      <c r="XJ378" s="4"/>
      <c r="XK378" s="4"/>
      <c r="XL378" s="4"/>
      <c r="XM378" s="4"/>
      <c r="XN378" s="4"/>
      <c r="XO378" s="4"/>
      <c r="XP378" s="4"/>
      <c r="XQ378" s="4"/>
      <c r="XR378" s="4"/>
      <c r="XS378" s="4"/>
      <c r="XT378" s="4"/>
      <c r="XU378" s="4"/>
      <c r="XV378" s="4"/>
      <c r="XW378" s="4"/>
      <c r="XX378" s="4"/>
      <c r="XY378" s="4"/>
      <c r="XZ378" s="4"/>
      <c r="YA378" s="4"/>
      <c r="YB378" s="4"/>
      <c r="YC378" s="4"/>
      <c r="YD378" s="4"/>
      <c r="YE378" s="4"/>
      <c r="YF378" s="4"/>
      <c r="YG378" s="4"/>
      <c r="YH378" s="4"/>
      <c r="YI378" s="4"/>
      <c r="YJ378" s="4"/>
      <c r="YK378" s="4"/>
      <c r="YL378" s="4"/>
      <c r="YM378" s="4"/>
      <c r="YN378" s="4"/>
      <c r="YO378" s="4"/>
      <c r="YP378" s="4"/>
      <c r="YQ378" s="4"/>
      <c r="YR378" s="4"/>
      <c r="YS378" s="4"/>
      <c r="YT378" s="4"/>
      <c r="YU378" s="4"/>
      <c r="YV378" s="4"/>
      <c r="YW378" s="4"/>
      <c r="YX378" s="4"/>
      <c r="YY378" s="4"/>
      <c r="YZ378" s="4"/>
      <c r="ZA378" s="4"/>
      <c r="ZB378" s="4"/>
      <c r="ZC378" s="4"/>
      <c r="ZD378" s="4"/>
      <c r="ZE378" s="4"/>
      <c r="ZF378" s="4"/>
      <c r="ZG378" s="4"/>
      <c r="ZH378" s="4"/>
      <c r="ZI378" s="4"/>
      <c r="ZJ378" s="4"/>
      <c r="ZK378" s="4"/>
      <c r="ZL378" s="4"/>
      <c r="ZM378" s="4"/>
    </row>
    <row r="379" spans="1:689" s="5" customFormat="1" ht="14.1" customHeight="1" x14ac:dyDescent="0.25">
      <c r="A379" s="4"/>
      <c r="B379" s="36"/>
      <c r="C379" s="23"/>
      <c r="D379" s="14"/>
      <c r="E379" s="1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  <c r="UG379" s="4"/>
      <c r="UH379" s="4"/>
      <c r="UI379" s="4"/>
      <c r="UJ379" s="4"/>
      <c r="UK379" s="4"/>
      <c r="UL379" s="4"/>
      <c r="UM379" s="4"/>
      <c r="UN379" s="4"/>
      <c r="UO379" s="4"/>
      <c r="UP379" s="4"/>
      <c r="UQ379" s="4"/>
      <c r="UR379" s="4"/>
      <c r="US379" s="4"/>
      <c r="UT379" s="4"/>
      <c r="UU379" s="4"/>
      <c r="UV379" s="4"/>
      <c r="UW379" s="4"/>
      <c r="UX379" s="4"/>
      <c r="UY379" s="4"/>
      <c r="UZ379" s="4"/>
      <c r="VA379" s="4"/>
      <c r="VB379" s="4"/>
      <c r="VC379" s="4"/>
      <c r="VD379" s="4"/>
      <c r="VE379" s="4"/>
      <c r="VF379" s="4"/>
      <c r="VG379" s="4"/>
      <c r="VH379" s="4"/>
      <c r="VI379" s="4"/>
      <c r="VJ379" s="4"/>
      <c r="VK379" s="4"/>
      <c r="VL379" s="4"/>
      <c r="VM379" s="4"/>
      <c r="VN379" s="4"/>
      <c r="VO379" s="4"/>
      <c r="VP379" s="4"/>
      <c r="VQ379" s="4"/>
      <c r="VR379" s="4"/>
      <c r="VS379" s="4"/>
      <c r="VT379" s="4"/>
      <c r="VU379" s="4"/>
      <c r="VV379" s="4"/>
      <c r="VW379" s="4"/>
      <c r="VX379" s="4"/>
      <c r="VY379" s="4"/>
      <c r="VZ379" s="4"/>
      <c r="WA379" s="4"/>
      <c r="WB379" s="4"/>
      <c r="WC379" s="4"/>
      <c r="WD379" s="4"/>
      <c r="WE379" s="4"/>
      <c r="WF379" s="4"/>
      <c r="WG379" s="4"/>
      <c r="WH379" s="4"/>
      <c r="WI379" s="4"/>
      <c r="WJ379" s="4"/>
      <c r="WK379" s="4"/>
      <c r="WL379" s="4"/>
      <c r="WM379" s="4"/>
      <c r="WN379" s="4"/>
      <c r="WO379" s="4"/>
      <c r="WP379" s="4"/>
      <c r="WQ379" s="4"/>
      <c r="WR379" s="4"/>
      <c r="WS379" s="4"/>
      <c r="WT379" s="4"/>
      <c r="WU379" s="4"/>
      <c r="WV379" s="4"/>
      <c r="WW379" s="4"/>
      <c r="WX379" s="4"/>
      <c r="WY379" s="4"/>
      <c r="WZ379" s="4"/>
      <c r="XA379" s="4"/>
      <c r="XB379" s="4"/>
      <c r="XC379" s="4"/>
      <c r="XD379" s="4"/>
      <c r="XE379" s="4"/>
      <c r="XF379" s="4"/>
      <c r="XG379" s="4"/>
      <c r="XH379" s="4"/>
      <c r="XI379" s="4"/>
      <c r="XJ379" s="4"/>
      <c r="XK379" s="4"/>
      <c r="XL379" s="4"/>
      <c r="XM379" s="4"/>
      <c r="XN379" s="4"/>
      <c r="XO379" s="4"/>
      <c r="XP379" s="4"/>
      <c r="XQ379" s="4"/>
      <c r="XR379" s="4"/>
      <c r="XS379" s="4"/>
      <c r="XT379" s="4"/>
      <c r="XU379" s="4"/>
      <c r="XV379" s="4"/>
      <c r="XW379" s="4"/>
      <c r="XX379" s="4"/>
      <c r="XY379" s="4"/>
      <c r="XZ379" s="4"/>
      <c r="YA379" s="4"/>
      <c r="YB379" s="4"/>
      <c r="YC379" s="4"/>
      <c r="YD379" s="4"/>
      <c r="YE379" s="4"/>
      <c r="YF379" s="4"/>
      <c r="YG379" s="4"/>
      <c r="YH379" s="4"/>
      <c r="YI379" s="4"/>
      <c r="YJ379" s="4"/>
      <c r="YK379" s="4"/>
      <c r="YL379" s="4"/>
      <c r="YM379" s="4"/>
      <c r="YN379" s="4"/>
      <c r="YO379" s="4"/>
      <c r="YP379" s="4"/>
      <c r="YQ379" s="4"/>
      <c r="YR379" s="4"/>
      <c r="YS379" s="4"/>
      <c r="YT379" s="4"/>
      <c r="YU379" s="4"/>
      <c r="YV379" s="4"/>
      <c r="YW379" s="4"/>
      <c r="YX379" s="4"/>
      <c r="YY379" s="4"/>
      <c r="YZ379" s="4"/>
      <c r="ZA379" s="4"/>
      <c r="ZB379" s="4"/>
      <c r="ZC379" s="4"/>
      <c r="ZD379" s="4"/>
      <c r="ZE379" s="4"/>
      <c r="ZF379" s="4"/>
      <c r="ZG379" s="4"/>
      <c r="ZH379" s="4"/>
      <c r="ZI379" s="4"/>
      <c r="ZJ379" s="4"/>
      <c r="ZK379" s="4"/>
      <c r="ZL379" s="4"/>
      <c r="ZM379" s="4"/>
    </row>
    <row r="380" spans="1:689" s="5" customFormat="1" ht="14.1" customHeight="1" x14ac:dyDescent="0.25">
      <c r="A380" s="4"/>
      <c r="B380" s="36"/>
      <c r="C380" s="23"/>
      <c r="D380" s="14"/>
      <c r="E380" s="1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  <c r="UG380" s="4"/>
      <c r="UH380" s="4"/>
      <c r="UI380" s="4"/>
      <c r="UJ380" s="4"/>
      <c r="UK380" s="4"/>
      <c r="UL380" s="4"/>
      <c r="UM380" s="4"/>
      <c r="UN380" s="4"/>
      <c r="UO380" s="4"/>
      <c r="UP380" s="4"/>
      <c r="UQ380" s="4"/>
      <c r="UR380" s="4"/>
      <c r="US380" s="4"/>
      <c r="UT380" s="4"/>
      <c r="UU380" s="4"/>
      <c r="UV380" s="4"/>
      <c r="UW380" s="4"/>
      <c r="UX380" s="4"/>
      <c r="UY380" s="4"/>
      <c r="UZ380" s="4"/>
      <c r="VA380" s="4"/>
      <c r="VB380" s="4"/>
      <c r="VC380" s="4"/>
      <c r="VD380" s="4"/>
      <c r="VE380" s="4"/>
      <c r="VF380" s="4"/>
      <c r="VG380" s="4"/>
      <c r="VH380" s="4"/>
      <c r="VI380" s="4"/>
      <c r="VJ380" s="4"/>
      <c r="VK380" s="4"/>
      <c r="VL380" s="4"/>
      <c r="VM380" s="4"/>
      <c r="VN380" s="4"/>
      <c r="VO380" s="4"/>
      <c r="VP380" s="4"/>
      <c r="VQ380" s="4"/>
      <c r="VR380" s="4"/>
      <c r="VS380" s="4"/>
      <c r="VT380" s="4"/>
      <c r="VU380" s="4"/>
      <c r="VV380" s="4"/>
      <c r="VW380" s="4"/>
      <c r="VX380" s="4"/>
      <c r="VY380" s="4"/>
      <c r="VZ380" s="4"/>
      <c r="WA380" s="4"/>
      <c r="WB380" s="4"/>
      <c r="WC380" s="4"/>
      <c r="WD380" s="4"/>
      <c r="WE380" s="4"/>
      <c r="WF380" s="4"/>
      <c r="WG380" s="4"/>
      <c r="WH380" s="4"/>
      <c r="WI380" s="4"/>
      <c r="WJ380" s="4"/>
      <c r="WK380" s="4"/>
      <c r="WL380" s="4"/>
      <c r="WM380" s="4"/>
      <c r="WN380" s="4"/>
      <c r="WO380" s="4"/>
      <c r="WP380" s="4"/>
      <c r="WQ380" s="4"/>
      <c r="WR380" s="4"/>
      <c r="WS380" s="4"/>
      <c r="WT380" s="4"/>
      <c r="WU380" s="4"/>
      <c r="WV380" s="4"/>
      <c r="WW380" s="4"/>
      <c r="WX380" s="4"/>
      <c r="WY380" s="4"/>
      <c r="WZ380" s="4"/>
      <c r="XA380" s="4"/>
      <c r="XB380" s="4"/>
      <c r="XC380" s="4"/>
      <c r="XD380" s="4"/>
      <c r="XE380" s="4"/>
      <c r="XF380" s="4"/>
      <c r="XG380" s="4"/>
      <c r="XH380" s="4"/>
      <c r="XI380" s="4"/>
      <c r="XJ380" s="4"/>
      <c r="XK380" s="4"/>
      <c r="XL380" s="4"/>
      <c r="XM380" s="4"/>
      <c r="XN380" s="4"/>
      <c r="XO380" s="4"/>
      <c r="XP380" s="4"/>
      <c r="XQ380" s="4"/>
      <c r="XR380" s="4"/>
      <c r="XS380" s="4"/>
      <c r="XT380" s="4"/>
      <c r="XU380" s="4"/>
      <c r="XV380" s="4"/>
      <c r="XW380" s="4"/>
      <c r="XX380" s="4"/>
      <c r="XY380" s="4"/>
      <c r="XZ380" s="4"/>
      <c r="YA380" s="4"/>
      <c r="YB380" s="4"/>
      <c r="YC380" s="4"/>
      <c r="YD380" s="4"/>
      <c r="YE380" s="4"/>
      <c r="YF380" s="4"/>
      <c r="YG380" s="4"/>
      <c r="YH380" s="4"/>
      <c r="YI380" s="4"/>
      <c r="YJ380" s="4"/>
      <c r="YK380" s="4"/>
      <c r="YL380" s="4"/>
      <c r="YM380" s="4"/>
      <c r="YN380" s="4"/>
      <c r="YO380" s="4"/>
      <c r="YP380" s="4"/>
      <c r="YQ380" s="4"/>
      <c r="YR380" s="4"/>
      <c r="YS380" s="4"/>
      <c r="YT380" s="4"/>
      <c r="YU380" s="4"/>
      <c r="YV380" s="4"/>
      <c r="YW380" s="4"/>
      <c r="YX380" s="4"/>
      <c r="YY380" s="4"/>
      <c r="YZ380" s="4"/>
      <c r="ZA380" s="4"/>
      <c r="ZB380" s="4"/>
      <c r="ZC380" s="4"/>
      <c r="ZD380" s="4"/>
      <c r="ZE380" s="4"/>
      <c r="ZF380" s="4"/>
      <c r="ZG380" s="4"/>
      <c r="ZH380" s="4"/>
      <c r="ZI380" s="4"/>
      <c r="ZJ380" s="4"/>
      <c r="ZK380" s="4"/>
      <c r="ZL380" s="4"/>
      <c r="ZM380" s="4"/>
    </row>
    <row r="381" spans="1:689" s="5" customFormat="1" ht="14.1" customHeight="1" x14ac:dyDescent="0.25">
      <c r="A381" s="4"/>
      <c r="B381" s="36"/>
      <c r="C381" s="23"/>
      <c r="D381" s="14"/>
      <c r="E381" s="1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  <c r="UG381" s="4"/>
      <c r="UH381" s="4"/>
      <c r="UI381" s="4"/>
      <c r="UJ381" s="4"/>
      <c r="UK381" s="4"/>
      <c r="UL381" s="4"/>
      <c r="UM381" s="4"/>
      <c r="UN381" s="4"/>
      <c r="UO381" s="4"/>
      <c r="UP381" s="4"/>
      <c r="UQ381" s="4"/>
      <c r="UR381" s="4"/>
      <c r="US381" s="4"/>
      <c r="UT381" s="4"/>
      <c r="UU381" s="4"/>
      <c r="UV381" s="4"/>
      <c r="UW381" s="4"/>
      <c r="UX381" s="4"/>
      <c r="UY381" s="4"/>
      <c r="UZ381" s="4"/>
      <c r="VA381" s="4"/>
      <c r="VB381" s="4"/>
      <c r="VC381" s="4"/>
      <c r="VD381" s="4"/>
      <c r="VE381" s="4"/>
      <c r="VF381" s="4"/>
      <c r="VG381" s="4"/>
      <c r="VH381" s="4"/>
      <c r="VI381" s="4"/>
      <c r="VJ381" s="4"/>
      <c r="VK381" s="4"/>
      <c r="VL381" s="4"/>
      <c r="VM381" s="4"/>
      <c r="VN381" s="4"/>
      <c r="VO381" s="4"/>
      <c r="VP381" s="4"/>
      <c r="VQ381" s="4"/>
      <c r="VR381" s="4"/>
      <c r="VS381" s="4"/>
      <c r="VT381" s="4"/>
      <c r="VU381" s="4"/>
      <c r="VV381" s="4"/>
      <c r="VW381" s="4"/>
      <c r="VX381" s="4"/>
      <c r="VY381" s="4"/>
      <c r="VZ381" s="4"/>
      <c r="WA381" s="4"/>
      <c r="WB381" s="4"/>
      <c r="WC381" s="4"/>
      <c r="WD381" s="4"/>
      <c r="WE381" s="4"/>
      <c r="WF381" s="4"/>
      <c r="WG381" s="4"/>
      <c r="WH381" s="4"/>
      <c r="WI381" s="4"/>
      <c r="WJ381" s="4"/>
      <c r="WK381" s="4"/>
      <c r="WL381" s="4"/>
      <c r="WM381" s="4"/>
      <c r="WN381" s="4"/>
      <c r="WO381" s="4"/>
      <c r="WP381" s="4"/>
      <c r="WQ381" s="4"/>
      <c r="WR381" s="4"/>
      <c r="WS381" s="4"/>
      <c r="WT381" s="4"/>
      <c r="WU381" s="4"/>
      <c r="WV381" s="4"/>
      <c r="WW381" s="4"/>
      <c r="WX381" s="4"/>
      <c r="WY381" s="4"/>
      <c r="WZ381" s="4"/>
      <c r="XA381" s="4"/>
      <c r="XB381" s="4"/>
      <c r="XC381" s="4"/>
      <c r="XD381" s="4"/>
      <c r="XE381" s="4"/>
      <c r="XF381" s="4"/>
      <c r="XG381" s="4"/>
      <c r="XH381" s="4"/>
      <c r="XI381" s="4"/>
      <c r="XJ381" s="4"/>
      <c r="XK381" s="4"/>
      <c r="XL381" s="4"/>
      <c r="XM381" s="4"/>
      <c r="XN381" s="4"/>
      <c r="XO381" s="4"/>
      <c r="XP381" s="4"/>
      <c r="XQ381" s="4"/>
      <c r="XR381" s="4"/>
      <c r="XS381" s="4"/>
      <c r="XT381" s="4"/>
      <c r="XU381" s="4"/>
      <c r="XV381" s="4"/>
      <c r="XW381" s="4"/>
      <c r="XX381" s="4"/>
      <c r="XY381" s="4"/>
      <c r="XZ381" s="4"/>
      <c r="YA381" s="4"/>
      <c r="YB381" s="4"/>
      <c r="YC381" s="4"/>
      <c r="YD381" s="4"/>
      <c r="YE381" s="4"/>
      <c r="YF381" s="4"/>
      <c r="YG381" s="4"/>
      <c r="YH381" s="4"/>
      <c r="YI381" s="4"/>
      <c r="YJ381" s="4"/>
      <c r="YK381" s="4"/>
      <c r="YL381" s="4"/>
      <c r="YM381" s="4"/>
      <c r="YN381" s="4"/>
      <c r="YO381" s="4"/>
      <c r="YP381" s="4"/>
      <c r="YQ381" s="4"/>
      <c r="YR381" s="4"/>
      <c r="YS381" s="4"/>
      <c r="YT381" s="4"/>
      <c r="YU381" s="4"/>
      <c r="YV381" s="4"/>
      <c r="YW381" s="4"/>
      <c r="YX381" s="4"/>
      <c r="YY381" s="4"/>
      <c r="YZ381" s="4"/>
      <c r="ZA381" s="4"/>
      <c r="ZB381" s="4"/>
      <c r="ZC381" s="4"/>
      <c r="ZD381" s="4"/>
      <c r="ZE381" s="4"/>
      <c r="ZF381" s="4"/>
      <c r="ZG381" s="4"/>
      <c r="ZH381" s="4"/>
      <c r="ZI381" s="4"/>
      <c r="ZJ381" s="4"/>
      <c r="ZK381" s="4"/>
      <c r="ZL381" s="4"/>
      <c r="ZM381" s="4"/>
    </row>
    <row r="382" spans="1:689" s="5" customFormat="1" ht="14.1" customHeight="1" x14ac:dyDescent="0.25">
      <c r="A382" s="4"/>
      <c r="B382" s="36"/>
      <c r="C382" s="23"/>
      <c r="D382" s="14"/>
      <c r="E382" s="1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  <c r="UG382" s="4"/>
      <c r="UH382" s="4"/>
      <c r="UI382" s="4"/>
      <c r="UJ382" s="4"/>
      <c r="UK382" s="4"/>
      <c r="UL382" s="4"/>
      <c r="UM382" s="4"/>
      <c r="UN382" s="4"/>
      <c r="UO382" s="4"/>
      <c r="UP382" s="4"/>
      <c r="UQ382" s="4"/>
      <c r="UR382" s="4"/>
      <c r="US382" s="4"/>
      <c r="UT382" s="4"/>
      <c r="UU382" s="4"/>
      <c r="UV382" s="4"/>
      <c r="UW382" s="4"/>
      <c r="UX382" s="4"/>
      <c r="UY382" s="4"/>
      <c r="UZ382" s="4"/>
      <c r="VA382" s="4"/>
      <c r="VB382" s="4"/>
      <c r="VC382" s="4"/>
      <c r="VD382" s="4"/>
      <c r="VE382" s="4"/>
      <c r="VF382" s="4"/>
      <c r="VG382" s="4"/>
      <c r="VH382" s="4"/>
      <c r="VI382" s="4"/>
      <c r="VJ382" s="4"/>
      <c r="VK382" s="4"/>
      <c r="VL382" s="4"/>
      <c r="VM382" s="4"/>
      <c r="VN382" s="4"/>
      <c r="VO382" s="4"/>
      <c r="VP382" s="4"/>
      <c r="VQ382" s="4"/>
      <c r="VR382" s="4"/>
      <c r="VS382" s="4"/>
      <c r="VT382" s="4"/>
      <c r="VU382" s="4"/>
      <c r="VV382" s="4"/>
      <c r="VW382" s="4"/>
      <c r="VX382" s="4"/>
      <c r="VY382" s="4"/>
      <c r="VZ382" s="4"/>
      <c r="WA382" s="4"/>
      <c r="WB382" s="4"/>
      <c r="WC382" s="4"/>
      <c r="WD382" s="4"/>
      <c r="WE382" s="4"/>
      <c r="WF382" s="4"/>
      <c r="WG382" s="4"/>
      <c r="WH382" s="4"/>
      <c r="WI382" s="4"/>
      <c r="WJ382" s="4"/>
      <c r="WK382" s="4"/>
      <c r="WL382" s="4"/>
      <c r="WM382" s="4"/>
      <c r="WN382" s="4"/>
      <c r="WO382" s="4"/>
      <c r="WP382" s="4"/>
      <c r="WQ382" s="4"/>
      <c r="WR382" s="4"/>
      <c r="WS382" s="4"/>
      <c r="WT382" s="4"/>
      <c r="WU382" s="4"/>
      <c r="WV382" s="4"/>
      <c r="WW382" s="4"/>
      <c r="WX382" s="4"/>
      <c r="WY382" s="4"/>
      <c r="WZ382" s="4"/>
      <c r="XA382" s="4"/>
      <c r="XB382" s="4"/>
      <c r="XC382" s="4"/>
      <c r="XD382" s="4"/>
      <c r="XE382" s="4"/>
      <c r="XF382" s="4"/>
      <c r="XG382" s="4"/>
      <c r="XH382" s="4"/>
      <c r="XI382" s="4"/>
      <c r="XJ382" s="4"/>
      <c r="XK382" s="4"/>
      <c r="XL382" s="4"/>
      <c r="XM382" s="4"/>
      <c r="XN382" s="4"/>
      <c r="XO382" s="4"/>
      <c r="XP382" s="4"/>
      <c r="XQ382" s="4"/>
      <c r="XR382" s="4"/>
      <c r="XS382" s="4"/>
      <c r="XT382" s="4"/>
      <c r="XU382" s="4"/>
      <c r="XV382" s="4"/>
      <c r="XW382" s="4"/>
      <c r="XX382" s="4"/>
      <c r="XY382" s="4"/>
      <c r="XZ382" s="4"/>
      <c r="YA382" s="4"/>
      <c r="YB382" s="4"/>
      <c r="YC382" s="4"/>
      <c r="YD382" s="4"/>
      <c r="YE382" s="4"/>
      <c r="YF382" s="4"/>
      <c r="YG382" s="4"/>
      <c r="YH382" s="4"/>
      <c r="YI382" s="4"/>
      <c r="YJ382" s="4"/>
      <c r="YK382" s="4"/>
      <c r="YL382" s="4"/>
      <c r="YM382" s="4"/>
      <c r="YN382" s="4"/>
      <c r="YO382" s="4"/>
      <c r="YP382" s="4"/>
      <c r="YQ382" s="4"/>
      <c r="YR382" s="4"/>
      <c r="YS382" s="4"/>
      <c r="YT382" s="4"/>
      <c r="YU382" s="4"/>
      <c r="YV382" s="4"/>
      <c r="YW382" s="4"/>
      <c r="YX382" s="4"/>
      <c r="YY382" s="4"/>
      <c r="YZ382" s="4"/>
      <c r="ZA382" s="4"/>
      <c r="ZB382" s="4"/>
      <c r="ZC382" s="4"/>
      <c r="ZD382" s="4"/>
      <c r="ZE382" s="4"/>
      <c r="ZF382" s="4"/>
      <c r="ZG382" s="4"/>
      <c r="ZH382" s="4"/>
      <c r="ZI382" s="4"/>
      <c r="ZJ382" s="4"/>
      <c r="ZK382" s="4"/>
      <c r="ZL382" s="4"/>
      <c r="ZM382" s="4"/>
    </row>
    <row r="383" spans="1:689" s="5" customFormat="1" ht="14.1" customHeight="1" x14ac:dyDescent="0.25">
      <c r="A383" s="4"/>
      <c r="B383" s="36"/>
      <c r="C383" s="23"/>
      <c r="D383" s="14"/>
      <c r="E383" s="1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  <c r="UG383" s="4"/>
      <c r="UH383" s="4"/>
      <c r="UI383" s="4"/>
      <c r="UJ383" s="4"/>
      <c r="UK383" s="4"/>
      <c r="UL383" s="4"/>
      <c r="UM383" s="4"/>
      <c r="UN383" s="4"/>
      <c r="UO383" s="4"/>
      <c r="UP383" s="4"/>
      <c r="UQ383" s="4"/>
      <c r="UR383" s="4"/>
      <c r="US383" s="4"/>
      <c r="UT383" s="4"/>
      <c r="UU383" s="4"/>
      <c r="UV383" s="4"/>
      <c r="UW383" s="4"/>
      <c r="UX383" s="4"/>
      <c r="UY383" s="4"/>
      <c r="UZ383" s="4"/>
      <c r="VA383" s="4"/>
      <c r="VB383" s="4"/>
      <c r="VC383" s="4"/>
      <c r="VD383" s="4"/>
      <c r="VE383" s="4"/>
      <c r="VF383" s="4"/>
      <c r="VG383" s="4"/>
      <c r="VH383" s="4"/>
      <c r="VI383" s="4"/>
      <c r="VJ383" s="4"/>
      <c r="VK383" s="4"/>
      <c r="VL383" s="4"/>
      <c r="VM383" s="4"/>
      <c r="VN383" s="4"/>
      <c r="VO383" s="4"/>
      <c r="VP383" s="4"/>
      <c r="VQ383" s="4"/>
      <c r="VR383" s="4"/>
      <c r="VS383" s="4"/>
      <c r="VT383" s="4"/>
      <c r="VU383" s="4"/>
      <c r="VV383" s="4"/>
      <c r="VW383" s="4"/>
      <c r="VX383" s="4"/>
      <c r="VY383" s="4"/>
      <c r="VZ383" s="4"/>
      <c r="WA383" s="4"/>
      <c r="WB383" s="4"/>
      <c r="WC383" s="4"/>
      <c r="WD383" s="4"/>
      <c r="WE383" s="4"/>
      <c r="WF383" s="4"/>
      <c r="WG383" s="4"/>
      <c r="WH383" s="4"/>
      <c r="WI383" s="4"/>
      <c r="WJ383" s="4"/>
      <c r="WK383" s="4"/>
      <c r="WL383" s="4"/>
      <c r="WM383" s="4"/>
      <c r="WN383" s="4"/>
      <c r="WO383" s="4"/>
      <c r="WP383" s="4"/>
      <c r="WQ383" s="4"/>
      <c r="WR383" s="4"/>
      <c r="WS383" s="4"/>
      <c r="WT383" s="4"/>
      <c r="WU383" s="4"/>
      <c r="WV383" s="4"/>
      <c r="WW383" s="4"/>
      <c r="WX383" s="4"/>
      <c r="WY383" s="4"/>
      <c r="WZ383" s="4"/>
      <c r="XA383" s="4"/>
      <c r="XB383" s="4"/>
      <c r="XC383" s="4"/>
      <c r="XD383" s="4"/>
      <c r="XE383" s="4"/>
      <c r="XF383" s="4"/>
      <c r="XG383" s="4"/>
      <c r="XH383" s="4"/>
      <c r="XI383" s="4"/>
      <c r="XJ383" s="4"/>
      <c r="XK383" s="4"/>
      <c r="XL383" s="4"/>
      <c r="XM383" s="4"/>
      <c r="XN383" s="4"/>
      <c r="XO383" s="4"/>
      <c r="XP383" s="4"/>
      <c r="XQ383" s="4"/>
      <c r="XR383" s="4"/>
      <c r="XS383" s="4"/>
      <c r="XT383" s="4"/>
      <c r="XU383" s="4"/>
      <c r="XV383" s="4"/>
      <c r="XW383" s="4"/>
      <c r="XX383" s="4"/>
      <c r="XY383" s="4"/>
      <c r="XZ383" s="4"/>
      <c r="YA383" s="4"/>
      <c r="YB383" s="4"/>
      <c r="YC383" s="4"/>
      <c r="YD383" s="4"/>
      <c r="YE383" s="4"/>
      <c r="YF383" s="4"/>
      <c r="YG383" s="4"/>
      <c r="YH383" s="4"/>
      <c r="YI383" s="4"/>
      <c r="YJ383" s="4"/>
      <c r="YK383" s="4"/>
      <c r="YL383" s="4"/>
      <c r="YM383" s="4"/>
      <c r="YN383" s="4"/>
      <c r="YO383" s="4"/>
      <c r="YP383" s="4"/>
      <c r="YQ383" s="4"/>
      <c r="YR383" s="4"/>
      <c r="YS383" s="4"/>
      <c r="YT383" s="4"/>
      <c r="YU383" s="4"/>
      <c r="YV383" s="4"/>
      <c r="YW383" s="4"/>
      <c r="YX383" s="4"/>
      <c r="YY383" s="4"/>
      <c r="YZ383" s="4"/>
      <c r="ZA383" s="4"/>
      <c r="ZB383" s="4"/>
      <c r="ZC383" s="4"/>
      <c r="ZD383" s="4"/>
      <c r="ZE383" s="4"/>
      <c r="ZF383" s="4"/>
      <c r="ZG383" s="4"/>
      <c r="ZH383" s="4"/>
      <c r="ZI383" s="4"/>
      <c r="ZJ383" s="4"/>
      <c r="ZK383" s="4"/>
      <c r="ZL383" s="4"/>
      <c r="ZM383" s="4"/>
    </row>
    <row r="384" spans="1:689" s="5" customFormat="1" ht="14.1" customHeight="1" x14ac:dyDescent="0.25">
      <c r="A384" s="4"/>
      <c r="B384" s="36"/>
      <c r="C384" s="23"/>
      <c r="D384" s="14"/>
      <c r="E384" s="1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  <c r="UG384" s="4"/>
      <c r="UH384" s="4"/>
      <c r="UI384" s="4"/>
      <c r="UJ384" s="4"/>
      <c r="UK384" s="4"/>
      <c r="UL384" s="4"/>
      <c r="UM384" s="4"/>
      <c r="UN384" s="4"/>
      <c r="UO384" s="4"/>
      <c r="UP384" s="4"/>
      <c r="UQ384" s="4"/>
      <c r="UR384" s="4"/>
      <c r="US384" s="4"/>
      <c r="UT384" s="4"/>
      <c r="UU384" s="4"/>
      <c r="UV384" s="4"/>
      <c r="UW384" s="4"/>
      <c r="UX384" s="4"/>
      <c r="UY384" s="4"/>
      <c r="UZ384" s="4"/>
      <c r="VA384" s="4"/>
      <c r="VB384" s="4"/>
      <c r="VC384" s="4"/>
      <c r="VD384" s="4"/>
      <c r="VE384" s="4"/>
      <c r="VF384" s="4"/>
      <c r="VG384" s="4"/>
      <c r="VH384" s="4"/>
      <c r="VI384" s="4"/>
      <c r="VJ384" s="4"/>
      <c r="VK384" s="4"/>
      <c r="VL384" s="4"/>
      <c r="VM384" s="4"/>
      <c r="VN384" s="4"/>
      <c r="VO384" s="4"/>
      <c r="VP384" s="4"/>
      <c r="VQ384" s="4"/>
      <c r="VR384" s="4"/>
      <c r="VS384" s="4"/>
      <c r="VT384" s="4"/>
      <c r="VU384" s="4"/>
      <c r="VV384" s="4"/>
      <c r="VW384" s="4"/>
      <c r="VX384" s="4"/>
      <c r="VY384" s="4"/>
      <c r="VZ384" s="4"/>
      <c r="WA384" s="4"/>
      <c r="WB384" s="4"/>
      <c r="WC384" s="4"/>
      <c r="WD384" s="4"/>
      <c r="WE384" s="4"/>
      <c r="WF384" s="4"/>
      <c r="WG384" s="4"/>
      <c r="WH384" s="4"/>
      <c r="WI384" s="4"/>
      <c r="WJ384" s="4"/>
      <c r="WK384" s="4"/>
      <c r="WL384" s="4"/>
      <c r="WM384" s="4"/>
      <c r="WN384" s="4"/>
      <c r="WO384" s="4"/>
      <c r="WP384" s="4"/>
      <c r="WQ384" s="4"/>
      <c r="WR384" s="4"/>
      <c r="WS384" s="4"/>
      <c r="WT384" s="4"/>
      <c r="WU384" s="4"/>
      <c r="WV384" s="4"/>
      <c r="WW384" s="4"/>
      <c r="WX384" s="4"/>
      <c r="WY384" s="4"/>
      <c r="WZ384" s="4"/>
      <c r="XA384" s="4"/>
      <c r="XB384" s="4"/>
      <c r="XC384" s="4"/>
      <c r="XD384" s="4"/>
      <c r="XE384" s="4"/>
      <c r="XF384" s="4"/>
      <c r="XG384" s="4"/>
      <c r="XH384" s="4"/>
      <c r="XI384" s="4"/>
      <c r="XJ384" s="4"/>
      <c r="XK384" s="4"/>
      <c r="XL384" s="4"/>
      <c r="XM384" s="4"/>
      <c r="XN384" s="4"/>
      <c r="XO384" s="4"/>
      <c r="XP384" s="4"/>
      <c r="XQ384" s="4"/>
      <c r="XR384" s="4"/>
      <c r="XS384" s="4"/>
      <c r="XT384" s="4"/>
      <c r="XU384" s="4"/>
      <c r="XV384" s="4"/>
      <c r="XW384" s="4"/>
      <c r="XX384" s="4"/>
      <c r="XY384" s="4"/>
      <c r="XZ384" s="4"/>
      <c r="YA384" s="4"/>
      <c r="YB384" s="4"/>
      <c r="YC384" s="4"/>
      <c r="YD384" s="4"/>
      <c r="YE384" s="4"/>
      <c r="YF384" s="4"/>
      <c r="YG384" s="4"/>
      <c r="YH384" s="4"/>
      <c r="YI384" s="4"/>
      <c r="YJ384" s="4"/>
      <c r="YK384" s="4"/>
      <c r="YL384" s="4"/>
      <c r="YM384" s="4"/>
      <c r="YN384" s="4"/>
      <c r="YO384" s="4"/>
      <c r="YP384" s="4"/>
      <c r="YQ384" s="4"/>
      <c r="YR384" s="4"/>
      <c r="YS384" s="4"/>
      <c r="YT384" s="4"/>
      <c r="YU384" s="4"/>
      <c r="YV384" s="4"/>
      <c r="YW384" s="4"/>
      <c r="YX384" s="4"/>
      <c r="YY384" s="4"/>
      <c r="YZ384" s="4"/>
      <c r="ZA384" s="4"/>
      <c r="ZB384" s="4"/>
      <c r="ZC384" s="4"/>
      <c r="ZD384" s="4"/>
      <c r="ZE384" s="4"/>
      <c r="ZF384" s="4"/>
      <c r="ZG384" s="4"/>
      <c r="ZH384" s="4"/>
      <c r="ZI384" s="4"/>
      <c r="ZJ384" s="4"/>
      <c r="ZK384" s="4"/>
      <c r="ZL384" s="4"/>
      <c r="ZM384" s="4"/>
    </row>
    <row r="385" spans="1:689" s="5" customFormat="1" ht="14.1" customHeight="1" x14ac:dyDescent="0.25">
      <c r="A385" s="4"/>
      <c r="B385" s="36"/>
      <c r="C385" s="23"/>
      <c r="D385" s="14"/>
      <c r="E385" s="1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  <c r="UG385" s="4"/>
      <c r="UH385" s="4"/>
      <c r="UI385" s="4"/>
      <c r="UJ385" s="4"/>
      <c r="UK385" s="4"/>
      <c r="UL385" s="4"/>
      <c r="UM385" s="4"/>
      <c r="UN385" s="4"/>
      <c r="UO385" s="4"/>
      <c r="UP385" s="4"/>
      <c r="UQ385" s="4"/>
      <c r="UR385" s="4"/>
      <c r="US385" s="4"/>
      <c r="UT385" s="4"/>
      <c r="UU385" s="4"/>
      <c r="UV385" s="4"/>
      <c r="UW385" s="4"/>
      <c r="UX385" s="4"/>
      <c r="UY385" s="4"/>
      <c r="UZ385" s="4"/>
      <c r="VA385" s="4"/>
      <c r="VB385" s="4"/>
      <c r="VC385" s="4"/>
      <c r="VD385" s="4"/>
      <c r="VE385" s="4"/>
      <c r="VF385" s="4"/>
      <c r="VG385" s="4"/>
      <c r="VH385" s="4"/>
      <c r="VI385" s="4"/>
      <c r="VJ385" s="4"/>
      <c r="VK385" s="4"/>
      <c r="VL385" s="4"/>
      <c r="VM385" s="4"/>
      <c r="VN385" s="4"/>
      <c r="VO385" s="4"/>
      <c r="VP385" s="4"/>
      <c r="VQ385" s="4"/>
      <c r="VR385" s="4"/>
      <c r="VS385" s="4"/>
      <c r="VT385" s="4"/>
      <c r="VU385" s="4"/>
      <c r="VV385" s="4"/>
      <c r="VW385" s="4"/>
      <c r="VX385" s="4"/>
      <c r="VY385" s="4"/>
      <c r="VZ385" s="4"/>
      <c r="WA385" s="4"/>
      <c r="WB385" s="4"/>
      <c r="WC385" s="4"/>
      <c r="WD385" s="4"/>
      <c r="WE385" s="4"/>
      <c r="WF385" s="4"/>
      <c r="WG385" s="4"/>
      <c r="WH385" s="4"/>
      <c r="WI385" s="4"/>
      <c r="WJ385" s="4"/>
      <c r="WK385" s="4"/>
      <c r="WL385" s="4"/>
      <c r="WM385" s="4"/>
      <c r="WN385" s="4"/>
      <c r="WO385" s="4"/>
      <c r="WP385" s="4"/>
      <c r="WQ385" s="4"/>
      <c r="WR385" s="4"/>
      <c r="WS385" s="4"/>
      <c r="WT385" s="4"/>
      <c r="WU385" s="4"/>
      <c r="WV385" s="4"/>
      <c r="WW385" s="4"/>
      <c r="WX385" s="4"/>
      <c r="WY385" s="4"/>
      <c r="WZ385" s="4"/>
      <c r="XA385" s="4"/>
      <c r="XB385" s="4"/>
      <c r="XC385" s="4"/>
      <c r="XD385" s="4"/>
      <c r="XE385" s="4"/>
      <c r="XF385" s="4"/>
      <c r="XG385" s="4"/>
      <c r="XH385" s="4"/>
      <c r="XI385" s="4"/>
      <c r="XJ385" s="4"/>
      <c r="XK385" s="4"/>
      <c r="XL385" s="4"/>
      <c r="XM385" s="4"/>
      <c r="XN385" s="4"/>
      <c r="XO385" s="4"/>
      <c r="XP385" s="4"/>
      <c r="XQ385" s="4"/>
      <c r="XR385" s="4"/>
      <c r="XS385" s="4"/>
      <c r="XT385" s="4"/>
      <c r="XU385" s="4"/>
      <c r="XV385" s="4"/>
      <c r="XW385" s="4"/>
      <c r="XX385" s="4"/>
      <c r="XY385" s="4"/>
      <c r="XZ385" s="4"/>
      <c r="YA385" s="4"/>
      <c r="YB385" s="4"/>
      <c r="YC385" s="4"/>
      <c r="YD385" s="4"/>
      <c r="YE385" s="4"/>
      <c r="YF385" s="4"/>
      <c r="YG385" s="4"/>
      <c r="YH385" s="4"/>
      <c r="YI385" s="4"/>
      <c r="YJ385" s="4"/>
      <c r="YK385" s="4"/>
      <c r="YL385" s="4"/>
      <c r="YM385" s="4"/>
      <c r="YN385" s="4"/>
      <c r="YO385" s="4"/>
      <c r="YP385" s="4"/>
      <c r="YQ385" s="4"/>
      <c r="YR385" s="4"/>
      <c r="YS385" s="4"/>
      <c r="YT385" s="4"/>
      <c r="YU385" s="4"/>
      <c r="YV385" s="4"/>
      <c r="YW385" s="4"/>
      <c r="YX385" s="4"/>
      <c r="YY385" s="4"/>
      <c r="YZ385" s="4"/>
      <c r="ZA385" s="4"/>
      <c r="ZB385" s="4"/>
      <c r="ZC385" s="4"/>
      <c r="ZD385" s="4"/>
      <c r="ZE385" s="4"/>
      <c r="ZF385" s="4"/>
      <c r="ZG385" s="4"/>
      <c r="ZH385" s="4"/>
      <c r="ZI385" s="4"/>
      <c r="ZJ385" s="4"/>
      <c r="ZK385" s="4"/>
      <c r="ZL385" s="4"/>
      <c r="ZM385" s="4"/>
    </row>
    <row r="386" spans="1:689" s="5" customFormat="1" ht="14.1" customHeight="1" x14ac:dyDescent="0.25">
      <c r="A386" s="4"/>
      <c r="B386" s="36"/>
      <c r="C386" s="23"/>
      <c r="D386" s="14"/>
      <c r="E386" s="1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  <c r="UG386" s="4"/>
      <c r="UH386" s="4"/>
      <c r="UI386" s="4"/>
      <c r="UJ386" s="4"/>
      <c r="UK386" s="4"/>
      <c r="UL386" s="4"/>
      <c r="UM386" s="4"/>
      <c r="UN386" s="4"/>
      <c r="UO386" s="4"/>
      <c r="UP386" s="4"/>
      <c r="UQ386" s="4"/>
      <c r="UR386" s="4"/>
      <c r="US386" s="4"/>
      <c r="UT386" s="4"/>
      <c r="UU386" s="4"/>
      <c r="UV386" s="4"/>
      <c r="UW386" s="4"/>
      <c r="UX386" s="4"/>
      <c r="UY386" s="4"/>
      <c r="UZ386" s="4"/>
      <c r="VA386" s="4"/>
      <c r="VB386" s="4"/>
      <c r="VC386" s="4"/>
      <c r="VD386" s="4"/>
      <c r="VE386" s="4"/>
      <c r="VF386" s="4"/>
      <c r="VG386" s="4"/>
      <c r="VH386" s="4"/>
      <c r="VI386" s="4"/>
      <c r="VJ386" s="4"/>
      <c r="VK386" s="4"/>
      <c r="VL386" s="4"/>
      <c r="VM386" s="4"/>
      <c r="VN386" s="4"/>
      <c r="VO386" s="4"/>
      <c r="VP386" s="4"/>
      <c r="VQ386" s="4"/>
      <c r="VR386" s="4"/>
      <c r="VS386" s="4"/>
      <c r="VT386" s="4"/>
      <c r="VU386" s="4"/>
      <c r="VV386" s="4"/>
      <c r="VW386" s="4"/>
      <c r="VX386" s="4"/>
      <c r="VY386" s="4"/>
      <c r="VZ386" s="4"/>
      <c r="WA386" s="4"/>
      <c r="WB386" s="4"/>
      <c r="WC386" s="4"/>
      <c r="WD386" s="4"/>
      <c r="WE386" s="4"/>
      <c r="WF386" s="4"/>
      <c r="WG386" s="4"/>
      <c r="WH386" s="4"/>
      <c r="WI386" s="4"/>
      <c r="WJ386" s="4"/>
      <c r="WK386" s="4"/>
      <c r="WL386" s="4"/>
      <c r="WM386" s="4"/>
      <c r="WN386" s="4"/>
      <c r="WO386" s="4"/>
      <c r="WP386" s="4"/>
      <c r="WQ386" s="4"/>
      <c r="WR386" s="4"/>
      <c r="WS386" s="4"/>
      <c r="WT386" s="4"/>
      <c r="WU386" s="4"/>
      <c r="WV386" s="4"/>
      <c r="WW386" s="4"/>
      <c r="WX386" s="4"/>
      <c r="WY386" s="4"/>
      <c r="WZ386" s="4"/>
      <c r="XA386" s="4"/>
      <c r="XB386" s="4"/>
      <c r="XC386" s="4"/>
      <c r="XD386" s="4"/>
      <c r="XE386" s="4"/>
      <c r="XF386" s="4"/>
      <c r="XG386" s="4"/>
      <c r="XH386" s="4"/>
      <c r="XI386" s="4"/>
      <c r="XJ386" s="4"/>
      <c r="XK386" s="4"/>
      <c r="XL386" s="4"/>
      <c r="XM386" s="4"/>
      <c r="XN386" s="4"/>
      <c r="XO386" s="4"/>
      <c r="XP386" s="4"/>
      <c r="XQ386" s="4"/>
      <c r="XR386" s="4"/>
      <c r="XS386" s="4"/>
      <c r="XT386" s="4"/>
      <c r="XU386" s="4"/>
      <c r="XV386" s="4"/>
      <c r="XW386" s="4"/>
      <c r="XX386" s="4"/>
      <c r="XY386" s="4"/>
      <c r="XZ386" s="4"/>
      <c r="YA386" s="4"/>
      <c r="YB386" s="4"/>
      <c r="YC386" s="4"/>
      <c r="YD386" s="4"/>
      <c r="YE386" s="4"/>
      <c r="YF386" s="4"/>
      <c r="YG386" s="4"/>
      <c r="YH386" s="4"/>
      <c r="YI386" s="4"/>
      <c r="YJ386" s="4"/>
      <c r="YK386" s="4"/>
      <c r="YL386" s="4"/>
      <c r="YM386" s="4"/>
      <c r="YN386" s="4"/>
      <c r="YO386" s="4"/>
      <c r="YP386" s="4"/>
      <c r="YQ386" s="4"/>
      <c r="YR386" s="4"/>
      <c r="YS386" s="4"/>
      <c r="YT386" s="4"/>
      <c r="YU386" s="4"/>
      <c r="YV386" s="4"/>
      <c r="YW386" s="4"/>
      <c r="YX386" s="4"/>
      <c r="YY386" s="4"/>
      <c r="YZ386" s="4"/>
      <c r="ZA386" s="4"/>
      <c r="ZB386" s="4"/>
      <c r="ZC386" s="4"/>
      <c r="ZD386" s="4"/>
      <c r="ZE386" s="4"/>
      <c r="ZF386" s="4"/>
      <c r="ZG386" s="4"/>
      <c r="ZH386" s="4"/>
      <c r="ZI386" s="4"/>
      <c r="ZJ386" s="4"/>
      <c r="ZK386" s="4"/>
      <c r="ZL386" s="4"/>
      <c r="ZM386" s="4"/>
    </row>
    <row r="387" spans="1:689" s="5" customFormat="1" ht="14.1" customHeight="1" x14ac:dyDescent="0.25">
      <c r="A387" s="4"/>
      <c r="B387" s="36"/>
      <c r="C387" s="23"/>
      <c r="D387" s="14"/>
      <c r="E387" s="1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  <c r="UG387" s="4"/>
      <c r="UH387" s="4"/>
      <c r="UI387" s="4"/>
      <c r="UJ387" s="4"/>
      <c r="UK387" s="4"/>
      <c r="UL387" s="4"/>
      <c r="UM387" s="4"/>
      <c r="UN387" s="4"/>
      <c r="UO387" s="4"/>
      <c r="UP387" s="4"/>
      <c r="UQ387" s="4"/>
      <c r="UR387" s="4"/>
      <c r="US387" s="4"/>
      <c r="UT387" s="4"/>
      <c r="UU387" s="4"/>
      <c r="UV387" s="4"/>
      <c r="UW387" s="4"/>
      <c r="UX387" s="4"/>
      <c r="UY387" s="4"/>
      <c r="UZ387" s="4"/>
      <c r="VA387" s="4"/>
      <c r="VB387" s="4"/>
      <c r="VC387" s="4"/>
      <c r="VD387" s="4"/>
      <c r="VE387" s="4"/>
      <c r="VF387" s="4"/>
      <c r="VG387" s="4"/>
      <c r="VH387" s="4"/>
      <c r="VI387" s="4"/>
      <c r="VJ387" s="4"/>
      <c r="VK387" s="4"/>
      <c r="VL387" s="4"/>
      <c r="VM387" s="4"/>
      <c r="VN387" s="4"/>
      <c r="VO387" s="4"/>
      <c r="VP387" s="4"/>
      <c r="VQ387" s="4"/>
      <c r="VR387" s="4"/>
      <c r="VS387" s="4"/>
      <c r="VT387" s="4"/>
      <c r="VU387" s="4"/>
      <c r="VV387" s="4"/>
      <c r="VW387" s="4"/>
      <c r="VX387" s="4"/>
      <c r="VY387" s="4"/>
      <c r="VZ387" s="4"/>
      <c r="WA387" s="4"/>
      <c r="WB387" s="4"/>
      <c r="WC387" s="4"/>
      <c r="WD387" s="4"/>
      <c r="WE387" s="4"/>
      <c r="WF387" s="4"/>
      <c r="WG387" s="4"/>
      <c r="WH387" s="4"/>
      <c r="WI387" s="4"/>
      <c r="WJ387" s="4"/>
      <c r="WK387" s="4"/>
      <c r="WL387" s="4"/>
      <c r="WM387" s="4"/>
      <c r="WN387" s="4"/>
      <c r="WO387" s="4"/>
      <c r="WP387" s="4"/>
      <c r="WQ387" s="4"/>
      <c r="WR387" s="4"/>
      <c r="WS387" s="4"/>
      <c r="WT387" s="4"/>
      <c r="WU387" s="4"/>
      <c r="WV387" s="4"/>
      <c r="WW387" s="4"/>
      <c r="WX387" s="4"/>
      <c r="WY387" s="4"/>
      <c r="WZ387" s="4"/>
      <c r="XA387" s="4"/>
      <c r="XB387" s="4"/>
      <c r="XC387" s="4"/>
      <c r="XD387" s="4"/>
      <c r="XE387" s="4"/>
      <c r="XF387" s="4"/>
      <c r="XG387" s="4"/>
      <c r="XH387" s="4"/>
      <c r="XI387" s="4"/>
      <c r="XJ387" s="4"/>
      <c r="XK387" s="4"/>
      <c r="XL387" s="4"/>
      <c r="XM387" s="4"/>
      <c r="XN387" s="4"/>
      <c r="XO387" s="4"/>
      <c r="XP387" s="4"/>
      <c r="XQ387" s="4"/>
      <c r="XR387" s="4"/>
      <c r="XS387" s="4"/>
      <c r="XT387" s="4"/>
      <c r="XU387" s="4"/>
      <c r="XV387" s="4"/>
      <c r="XW387" s="4"/>
      <c r="XX387" s="4"/>
      <c r="XY387" s="4"/>
      <c r="XZ387" s="4"/>
      <c r="YA387" s="4"/>
      <c r="YB387" s="4"/>
      <c r="YC387" s="4"/>
      <c r="YD387" s="4"/>
      <c r="YE387" s="4"/>
      <c r="YF387" s="4"/>
      <c r="YG387" s="4"/>
      <c r="YH387" s="4"/>
      <c r="YI387" s="4"/>
      <c r="YJ387" s="4"/>
      <c r="YK387" s="4"/>
      <c r="YL387" s="4"/>
      <c r="YM387" s="4"/>
      <c r="YN387" s="4"/>
      <c r="YO387" s="4"/>
      <c r="YP387" s="4"/>
      <c r="YQ387" s="4"/>
      <c r="YR387" s="4"/>
      <c r="YS387" s="4"/>
      <c r="YT387" s="4"/>
      <c r="YU387" s="4"/>
      <c r="YV387" s="4"/>
      <c r="YW387" s="4"/>
      <c r="YX387" s="4"/>
      <c r="YY387" s="4"/>
      <c r="YZ387" s="4"/>
      <c r="ZA387" s="4"/>
      <c r="ZB387" s="4"/>
      <c r="ZC387" s="4"/>
      <c r="ZD387" s="4"/>
      <c r="ZE387" s="4"/>
      <c r="ZF387" s="4"/>
      <c r="ZG387" s="4"/>
      <c r="ZH387" s="4"/>
      <c r="ZI387" s="4"/>
      <c r="ZJ387" s="4"/>
      <c r="ZK387" s="4"/>
      <c r="ZL387" s="4"/>
      <c r="ZM387" s="4"/>
    </row>
    <row r="388" spans="1:689" s="5" customFormat="1" ht="14.1" customHeight="1" x14ac:dyDescent="0.25">
      <c r="A388" s="4"/>
      <c r="B388" s="36"/>
      <c r="C388" s="23"/>
      <c r="D388" s="14"/>
      <c r="E388" s="1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  <c r="UG388" s="4"/>
      <c r="UH388" s="4"/>
      <c r="UI388" s="4"/>
      <c r="UJ388" s="4"/>
      <c r="UK388" s="4"/>
      <c r="UL388" s="4"/>
      <c r="UM388" s="4"/>
      <c r="UN388" s="4"/>
      <c r="UO388" s="4"/>
      <c r="UP388" s="4"/>
      <c r="UQ388" s="4"/>
      <c r="UR388" s="4"/>
      <c r="US388" s="4"/>
      <c r="UT388" s="4"/>
      <c r="UU388" s="4"/>
      <c r="UV388" s="4"/>
      <c r="UW388" s="4"/>
      <c r="UX388" s="4"/>
      <c r="UY388" s="4"/>
      <c r="UZ388" s="4"/>
      <c r="VA388" s="4"/>
      <c r="VB388" s="4"/>
      <c r="VC388" s="4"/>
      <c r="VD388" s="4"/>
      <c r="VE388" s="4"/>
      <c r="VF388" s="4"/>
      <c r="VG388" s="4"/>
      <c r="VH388" s="4"/>
      <c r="VI388" s="4"/>
      <c r="VJ388" s="4"/>
      <c r="VK388" s="4"/>
      <c r="VL388" s="4"/>
      <c r="VM388" s="4"/>
      <c r="VN388" s="4"/>
      <c r="VO388" s="4"/>
      <c r="VP388" s="4"/>
      <c r="VQ388" s="4"/>
      <c r="VR388" s="4"/>
      <c r="VS388" s="4"/>
      <c r="VT388" s="4"/>
      <c r="VU388" s="4"/>
      <c r="VV388" s="4"/>
      <c r="VW388" s="4"/>
      <c r="VX388" s="4"/>
      <c r="VY388" s="4"/>
      <c r="VZ388" s="4"/>
      <c r="WA388" s="4"/>
      <c r="WB388" s="4"/>
      <c r="WC388" s="4"/>
      <c r="WD388" s="4"/>
      <c r="WE388" s="4"/>
      <c r="WF388" s="4"/>
      <c r="WG388" s="4"/>
      <c r="WH388" s="4"/>
      <c r="WI388" s="4"/>
      <c r="WJ388" s="4"/>
      <c r="WK388" s="4"/>
      <c r="WL388" s="4"/>
      <c r="WM388" s="4"/>
      <c r="WN388" s="4"/>
      <c r="WO388" s="4"/>
      <c r="WP388" s="4"/>
      <c r="WQ388" s="4"/>
      <c r="WR388" s="4"/>
      <c r="WS388" s="4"/>
      <c r="WT388" s="4"/>
      <c r="WU388" s="4"/>
      <c r="WV388" s="4"/>
      <c r="WW388" s="4"/>
      <c r="WX388" s="4"/>
      <c r="WY388" s="4"/>
      <c r="WZ388" s="4"/>
      <c r="XA388" s="4"/>
      <c r="XB388" s="4"/>
      <c r="XC388" s="4"/>
      <c r="XD388" s="4"/>
      <c r="XE388" s="4"/>
      <c r="XF388" s="4"/>
      <c r="XG388" s="4"/>
      <c r="XH388" s="4"/>
      <c r="XI388" s="4"/>
      <c r="XJ388" s="4"/>
      <c r="XK388" s="4"/>
      <c r="XL388" s="4"/>
      <c r="XM388" s="4"/>
      <c r="XN388" s="4"/>
      <c r="XO388" s="4"/>
      <c r="XP388" s="4"/>
      <c r="XQ388" s="4"/>
      <c r="XR388" s="4"/>
      <c r="XS388" s="4"/>
      <c r="XT388" s="4"/>
      <c r="XU388" s="4"/>
      <c r="XV388" s="4"/>
      <c r="XW388" s="4"/>
      <c r="XX388" s="4"/>
      <c r="XY388" s="4"/>
      <c r="XZ388" s="4"/>
      <c r="YA388" s="4"/>
      <c r="YB388" s="4"/>
      <c r="YC388" s="4"/>
      <c r="YD388" s="4"/>
      <c r="YE388" s="4"/>
      <c r="YF388" s="4"/>
      <c r="YG388" s="4"/>
      <c r="YH388" s="4"/>
      <c r="YI388" s="4"/>
      <c r="YJ388" s="4"/>
      <c r="YK388" s="4"/>
      <c r="YL388" s="4"/>
      <c r="YM388" s="4"/>
      <c r="YN388" s="4"/>
      <c r="YO388" s="4"/>
      <c r="YP388" s="4"/>
      <c r="YQ388" s="4"/>
      <c r="YR388" s="4"/>
      <c r="YS388" s="4"/>
      <c r="YT388" s="4"/>
      <c r="YU388" s="4"/>
      <c r="YV388" s="4"/>
      <c r="YW388" s="4"/>
      <c r="YX388" s="4"/>
      <c r="YY388" s="4"/>
      <c r="YZ388" s="4"/>
      <c r="ZA388" s="4"/>
      <c r="ZB388" s="4"/>
      <c r="ZC388" s="4"/>
      <c r="ZD388" s="4"/>
      <c r="ZE388" s="4"/>
      <c r="ZF388" s="4"/>
      <c r="ZG388" s="4"/>
      <c r="ZH388" s="4"/>
      <c r="ZI388" s="4"/>
      <c r="ZJ388" s="4"/>
      <c r="ZK388" s="4"/>
      <c r="ZL388" s="4"/>
      <c r="ZM388" s="4"/>
    </row>
    <row r="389" spans="1:689" s="5" customFormat="1" ht="14.1" customHeight="1" x14ac:dyDescent="0.25">
      <c r="A389" s="4"/>
      <c r="B389" s="36"/>
      <c r="C389" s="23"/>
      <c r="D389" s="14"/>
      <c r="E389" s="1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  <c r="UG389" s="4"/>
      <c r="UH389" s="4"/>
      <c r="UI389" s="4"/>
      <c r="UJ389" s="4"/>
      <c r="UK389" s="4"/>
      <c r="UL389" s="4"/>
      <c r="UM389" s="4"/>
      <c r="UN389" s="4"/>
      <c r="UO389" s="4"/>
      <c r="UP389" s="4"/>
      <c r="UQ389" s="4"/>
      <c r="UR389" s="4"/>
      <c r="US389" s="4"/>
      <c r="UT389" s="4"/>
      <c r="UU389" s="4"/>
      <c r="UV389" s="4"/>
      <c r="UW389" s="4"/>
      <c r="UX389" s="4"/>
      <c r="UY389" s="4"/>
      <c r="UZ389" s="4"/>
      <c r="VA389" s="4"/>
      <c r="VB389" s="4"/>
      <c r="VC389" s="4"/>
      <c r="VD389" s="4"/>
      <c r="VE389" s="4"/>
      <c r="VF389" s="4"/>
      <c r="VG389" s="4"/>
      <c r="VH389" s="4"/>
      <c r="VI389" s="4"/>
      <c r="VJ389" s="4"/>
      <c r="VK389" s="4"/>
      <c r="VL389" s="4"/>
      <c r="VM389" s="4"/>
      <c r="VN389" s="4"/>
      <c r="VO389" s="4"/>
      <c r="VP389" s="4"/>
      <c r="VQ389" s="4"/>
      <c r="VR389" s="4"/>
      <c r="VS389" s="4"/>
      <c r="VT389" s="4"/>
      <c r="VU389" s="4"/>
      <c r="VV389" s="4"/>
      <c r="VW389" s="4"/>
      <c r="VX389" s="4"/>
      <c r="VY389" s="4"/>
      <c r="VZ389" s="4"/>
      <c r="WA389" s="4"/>
      <c r="WB389" s="4"/>
      <c r="WC389" s="4"/>
      <c r="WD389" s="4"/>
      <c r="WE389" s="4"/>
      <c r="WF389" s="4"/>
      <c r="WG389" s="4"/>
      <c r="WH389" s="4"/>
      <c r="WI389" s="4"/>
      <c r="WJ389" s="4"/>
      <c r="WK389" s="4"/>
      <c r="WL389" s="4"/>
      <c r="WM389" s="4"/>
      <c r="WN389" s="4"/>
      <c r="WO389" s="4"/>
      <c r="WP389" s="4"/>
      <c r="WQ389" s="4"/>
      <c r="WR389" s="4"/>
      <c r="WS389" s="4"/>
      <c r="WT389" s="4"/>
      <c r="WU389" s="4"/>
      <c r="WV389" s="4"/>
      <c r="WW389" s="4"/>
      <c r="WX389" s="4"/>
      <c r="WY389" s="4"/>
      <c r="WZ389" s="4"/>
      <c r="XA389" s="4"/>
      <c r="XB389" s="4"/>
      <c r="XC389" s="4"/>
      <c r="XD389" s="4"/>
      <c r="XE389" s="4"/>
      <c r="XF389" s="4"/>
      <c r="XG389" s="4"/>
      <c r="XH389" s="4"/>
      <c r="XI389" s="4"/>
      <c r="XJ389" s="4"/>
      <c r="XK389" s="4"/>
      <c r="XL389" s="4"/>
      <c r="XM389" s="4"/>
      <c r="XN389" s="4"/>
      <c r="XO389" s="4"/>
      <c r="XP389" s="4"/>
      <c r="XQ389" s="4"/>
      <c r="XR389" s="4"/>
      <c r="XS389" s="4"/>
      <c r="XT389" s="4"/>
      <c r="XU389" s="4"/>
      <c r="XV389" s="4"/>
      <c r="XW389" s="4"/>
      <c r="XX389" s="4"/>
      <c r="XY389" s="4"/>
      <c r="XZ389" s="4"/>
      <c r="YA389" s="4"/>
      <c r="YB389" s="4"/>
      <c r="YC389" s="4"/>
      <c r="YD389" s="4"/>
      <c r="YE389" s="4"/>
      <c r="YF389" s="4"/>
      <c r="YG389" s="4"/>
      <c r="YH389" s="4"/>
      <c r="YI389" s="4"/>
      <c r="YJ389" s="4"/>
      <c r="YK389" s="4"/>
      <c r="YL389" s="4"/>
      <c r="YM389" s="4"/>
      <c r="YN389" s="4"/>
      <c r="YO389" s="4"/>
      <c r="YP389" s="4"/>
      <c r="YQ389" s="4"/>
      <c r="YR389" s="4"/>
      <c r="YS389" s="4"/>
      <c r="YT389" s="4"/>
      <c r="YU389" s="4"/>
      <c r="YV389" s="4"/>
      <c r="YW389" s="4"/>
      <c r="YX389" s="4"/>
      <c r="YY389" s="4"/>
      <c r="YZ389" s="4"/>
      <c r="ZA389" s="4"/>
      <c r="ZB389" s="4"/>
      <c r="ZC389" s="4"/>
      <c r="ZD389" s="4"/>
      <c r="ZE389" s="4"/>
      <c r="ZF389" s="4"/>
      <c r="ZG389" s="4"/>
      <c r="ZH389" s="4"/>
      <c r="ZI389" s="4"/>
      <c r="ZJ389" s="4"/>
      <c r="ZK389" s="4"/>
      <c r="ZL389" s="4"/>
      <c r="ZM389" s="4"/>
    </row>
    <row r="390" spans="1:689" s="5" customFormat="1" ht="14.1" customHeight="1" x14ac:dyDescent="0.25">
      <c r="A390" s="4"/>
      <c r="B390" s="36"/>
      <c r="C390" s="23"/>
      <c r="D390" s="14"/>
      <c r="E390" s="1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  <c r="UG390" s="4"/>
      <c r="UH390" s="4"/>
      <c r="UI390" s="4"/>
      <c r="UJ390" s="4"/>
      <c r="UK390" s="4"/>
      <c r="UL390" s="4"/>
      <c r="UM390" s="4"/>
      <c r="UN390" s="4"/>
      <c r="UO390" s="4"/>
      <c r="UP390" s="4"/>
      <c r="UQ390" s="4"/>
      <c r="UR390" s="4"/>
      <c r="US390" s="4"/>
      <c r="UT390" s="4"/>
      <c r="UU390" s="4"/>
      <c r="UV390" s="4"/>
      <c r="UW390" s="4"/>
      <c r="UX390" s="4"/>
      <c r="UY390" s="4"/>
      <c r="UZ390" s="4"/>
      <c r="VA390" s="4"/>
      <c r="VB390" s="4"/>
      <c r="VC390" s="4"/>
      <c r="VD390" s="4"/>
      <c r="VE390" s="4"/>
      <c r="VF390" s="4"/>
      <c r="VG390" s="4"/>
      <c r="VH390" s="4"/>
      <c r="VI390" s="4"/>
      <c r="VJ390" s="4"/>
      <c r="VK390" s="4"/>
      <c r="VL390" s="4"/>
      <c r="VM390" s="4"/>
      <c r="VN390" s="4"/>
      <c r="VO390" s="4"/>
      <c r="VP390" s="4"/>
      <c r="VQ390" s="4"/>
      <c r="VR390" s="4"/>
      <c r="VS390" s="4"/>
      <c r="VT390" s="4"/>
      <c r="VU390" s="4"/>
      <c r="VV390" s="4"/>
      <c r="VW390" s="4"/>
      <c r="VX390" s="4"/>
      <c r="VY390" s="4"/>
      <c r="VZ390" s="4"/>
      <c r="WA390" s="4"/>
      <c r="WB390" s="4"/>
      <c r="WC390" s="4"/>
      <c r="WD390" s="4"/>
      <c r="WE390" s="4"/>
      <c r="WF390" s="4"/>
      <c r="WG390" s="4"/>
      <c r="WH390" s="4"/>
      <c r="WI390" s="4"/>
      <c r="WJ390" s="4"/>
      <c r="WK390" s="4"/>
      <c r="WL390" s="4"/>
      <c r="WM390" s="4"/>
      <c r="WN390" s="4"/>
      <c r="WO390" s="4"/>
      <c r="WP390" s="4"/>
      <c r="WQ390" s="4"/>
      <c r="WR390" s="4"/>
      <c r="WS390" s="4"/>
      <c r="WT390" s="4"/>
      <c r="WU390" s="4"/>
      <c r="WV390" s="4"/>
      <c r="WW390" s="4"/>
      <c r="WX390" s="4"/>
      <c r="WY390" s="4"/>
      <c r="WZ390" s="4"/>
      <c r="XA390" s="4"/>
      <c r="XB390" s="4"/>
      <c r="XC390" s="4"/>
      <c r="XD390" s="4"/>
      <c r="XE390" s="4"/>
      <c r="XF390" s="4"/>
      <c r="XG390" s="4"/>
      <c r="XH390" s="4"/>
      <c r="XI390" s="4"/>
      <c r="XJ390" s="4"/>
      <c r="XK390" s="4"/>
      <c r="XL390" s="4"/>
      <c r="XM390" s="4"/>
      <c r="XN390" s="4"/>
      <c r="XO390" s="4"/>
      <c r="XP390" s="4"/>
      <c r="XQ390" s="4"/>
      <c r="XR390" s="4"/>
      <c r="XS390" s="4"/>
      <c r="XT390" s="4"/>
      <c r="XU390" s="4"/>
      <c r="XV390" s="4"/>
      <c r="XW390" s="4"/>
      <c r="XX390" s="4"/>
      <c r="XY390" s="4"/>
      <c r="XZ390" s="4"/>
      <c r="YA390" s="4"/>
      <c r="YB390" s="4"/>
      <c r="YC390" s="4"/>
      <c r="YD390" s="4"/>
      <c r="YE390" s="4"/>
      <c r="YF390" s="4"/>
      <c r="YG390" s="4"/>
      <c r="YH390" s="4"/>
      <c r="YI390" s="4"/>
      <c r="YJ390" s="4"/>
      <c r="YK390" s="4"/>
      <c r="YL390" s="4"/>
      <c r="YM390" s="4"/>
      <c r="YN390" s="4"/>
      <c r="YO390" s="4"/>
      <c r="YP390" s="4"/>
      <c r="YQ390" s="4"/>
      <c r="YR390" s="4"/>
      <c r="YS390" s="4"/>
      <c r="YT390" s="4"/>
      <c r="YU390" s="4"/>
      <c r="YV390" s="4"/>
      <c r="YW390" s="4"/>
      <c r="YX390" s="4"/>
      <c r="YY390" s="4"/>
      <c r="YZ390" s="4"/>
      <c r="ZA390" s="4"/>
      <c r="ZB390" s="4"/>
      <c r="ZC390" s="4"/>
      <c r="ZD390" s="4"/>
      <c r="ZE390" s="4"/>
      <c r="ZF390" s="4"/>
      <c r="ZG390" s="4"/>
      <c r="ZH390" s="4"/>
      <c r="ZI390" s="4"/>
      <c r="ZJ390" s="4"/>
      <c r="ZK390" s="4"/>
      <c r="ZL390" s="4"/>
      <c r="ZM390" s="4"/>
    </row>
    <row r="391" spans="1:689" s="5" customFormat="1" ht="14.1" customHeight="1" x14ac:dyDescent="0.25">
      <c r="A391" s="4"/>
      <c r="B391" s="36"/>
      <c r="C391" s="23"/>
      <c r="D391" s="14"/>
      <c r="E391" s="1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  <c r="UG391" s="4"/>
      <c r="UH391" s="4"/>
      <c r="UI391" s="4"/>
      <c r="UJ391" s="4"/>
      <c r="UK391" s="4"/>
      <c r="UL391" s="4"/>
      <c r="UM391" s="4"/>
      <c r="UN391" s="4"/>
      <c r="UO391" s="4"/>
      <c r="UP391" s="4"/>
      <c r="UQ391" s="4"/>
      <c r="UR391" s="4"/>
      <c r="US391" s="4"/>
      <c r="UT391" s="4"/>
      <c r="UU391" s="4"/>
      <c r="UV391" s="4"/>
      <c r="UW391" s="4"/>
      <c r="UX391" s="4"/>
      <c r="UY391" s="4"/>
      <c r="UZ391" s="4"/>
      <c r="VA391" s="4"/>
      <c r="VB391" s="4"/>
      <c r="VC391" s="4"/>
      <c r="VD391" s="4"/>
      <c r="VE391" s="4"/>
      <c r="VF391" s="4"/>
      <c r="VG391" s="4"/>
      <c r="VH391" s="4"/>
      <c r="VI391" s="4"/>
      <c r="VJ391" s="4"/>
      <c r="VK391" s="4"/>
      <c r="VL391" s="4"/>
      <c r="VM391" s="4"/>
      <c r="VN391" s="4"/>
      <c r="VO391" s="4"/>
      <c r="VP391" s="4"/>
      <c r="VQ391" s="4"/>
      <c r="VR391" s="4"/>
      <c r="VS391" s="4"/>
      <c r="VT391" s="4"/>
      <c r="VU391" s="4"/>
      <c r="VV391" s="4"/>
      <c r="VW391" s="4"/>
      <c r="VX391" s="4"/>
      <c r="VY391" s="4"/>
      <c r="VZ391" s="4"/>
      <c r="WA391" s="4"/>
      <c r="WB391" s="4"/>
      <c r="WC391" s="4"/>
      <c r="WD391" s="4"/>
      <c r="WE391" s="4"/>
      <c r="WF391" s="4"/>
      <c r="WG391" s="4"/>
      <c r="WH391" s="4"/>
      <c r="WI391" s="4"/>
      <c r="WJ391" s="4"/>
      <c r="WK391" s="4"/>
      <c r="WL391" s="4"/>
      <c r="WM391" s="4"/>
      <c r="WN391" s="4"/>
      <c r="WO391" s="4"/>
      <c r="WP391" s="4"/>
      <c r="WQ391" s="4"/>
      <c r="WR391" s="4"/>
      <c r="WS391" s="4"/>
      <c r="WT391" s="4"/>
      <c r="WU391" s="4"/>
      <c r="WV391" s="4"/>
      <c r="WW391" s="4"/>
      <c r="WX391" s="4"/>
      <c r="WY391" s="4"/>
      <c r="WZ391" s="4"/>
      <c r="XA391" s="4"/>
      <c r="XB391" s="4"/>
      <c r="XC391" s="4"/>
      <c r="XD391" s="4"/>
      <c r="XE391" s="4"/>
      <c r="XF391" s="4"/>
      <c r="XG391" s="4"/>
      <c r="XH391" s="4"/>
      <c r="XI391" s="4"/>
      <c r="XJ391" s="4"/>
      <c r="XK391" s="4"/>
      <c r="XL391" s="4"/>
      <c r="XM391" s="4"/>
      <c r="XN391" s="4"/>
      <c r="XO391" s="4"/>
      <c r="XP391" s="4"/>
      <c r="XQ391" s="4"/>
      <c r="XR391" s="4"/>
      <c r="XS391" s="4"/>
      <c r="XT391" s="4"/>
      <c r="XU391" s="4"/>
      <c r="XV391" s="4"/>
      <c r="XW391" s="4"/>
      <c r="XX391" s="4"/>
      <c r="XY391" s="4"/>
      <c r="XZ391" s="4"/>
      <c r="YA391" s="4"/>
      <c r="YB391" s="4"/>
      <c r="YC391" s="4"/>
      <c r="YD391" s="4"/>
      <c r="YE391" s="4"/>
      <c r="YF391" s="4"/>
      <c r="YG391" s="4"/>
      <c r="YH391" s="4"/>
      <c r="YI391" s="4"/>
      <c r="YJ391" s="4"/>
      <c r="YK391" s="4"/>
      <c r="YL391" s="4"/>
      <c r="YM391" s="4"/>
      <c r="YN391" s="4"/>
      <c r="YO391" s="4"/>
      <c r="YP391" s="4"/>
      <c r="YQ391" s="4"/>
      <c r="YR391" s="4"/>
      <c r="YS391" s="4"/>
      <c r="YT391" s="4"/>
      <c r="YU391" s="4"/>
      <c r="YV391" s="4"/>
      <c r="YW391" s="4"/>
      <c r="YX391" s="4"/>
      <c r="YY391" s="4"/>
      <c r="YZ391" s="4"/>
      <c r="ZA391" s="4"/>
      <c r="ZB391" s="4"/>
      <c r="ZC391" s="4"/>
      <c r="ZD391" s="4"/>
      <c r="ZE391" s="4"/>
      <c r="ZF391" s="4"/>
      <c r="ZG391" s="4"/>
      <c r="ZH391" s="4"/>
      <c r="ZI391" s="4"/>
      <c r="ZJ391" s="4"/>
      <c r="ZK391" s="4"/>
      <c r="ZL391" s="4"/>
      <c r="ZM391" s="4"/>
    </row>
    <row r="392" spans="1:689" s="5" customFormat="1" ht="14.1" customHeight="1" x14ac:dyDescent="0.25">
      <c r="A392" s="4"/>
      <c r="B392" s="36"/>
      <c r="C392" s="23"/>
      <c r="D392" s="14"/>
      <c r="E392" s="1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  <c r="UG392" s="4"/>
      <c r="UH392" s="4"/>
      <c r="UI392" s="4"/>
      <c r="UJ392" s="4"/>
      <c r="UK392" s="4"/>
      <c r="UL392" s="4"/>
      <c r="UM392" s="4"/>
      <c r="UN392" s="4"/>
      <c r="UO392" s="4"/>
      <c r="UP392" s="4"/>
      <c r="UQ392" s="4"/>
      <c r="UR392" s="4"/>
      <c r="US392" s="4"/>
      <c r="UT392" s="4"/>
      <c r="UU392" s="4"/>
      <c r="UV392" s="4"/>
      <c r="UW392" s="4"/>
      <c r="UX392" s="4"/>
      <c r="UY392" s="4"/>
      <c r="UZ392" s="4"/>
      <c r="VA392" s="4"/>
      <c r="VB392" s="4"/>
      <c r="VC392" s="4"/>
      <c r="VD392" s="4"/>
      <c r="VE392" s="4"/>
      <c r="VF392" s="4"/>
      <c r="VG392" s="4"/>
      <c r="VH392" s="4"/>
      <c r="VI392" s="4"/>
      <c r="VJ392" s="4"/>
      <c r="VK392" s="4"/>
      <c r="VL392" s="4"/>
      <c r="VM392" s="4"/>
      <c r="VN392" s="4"/>
      <c r="VO392" s="4"/>
      <c r="VP392" s="4"/>
      <c r="VQ392" s="4"/>
      <c r="VR392" s="4"/>
      <c r="VS392" s="4"/>
      <c r="VT392" s="4"/>
      <c r="VU392" s="4"/>
      <c r="VV392" s="4"/>
      <c r="VW392" s="4"/>
      <c r="VX392" s="4"/>
      <c r="VY392" s="4"/>
      <c r="VZ392" s="4"/>
      <c r="WA392" s="4"/>
      <c r="WB392" s="4"/>
      <c r="WC392" s="4"/>
      <c r="WD392" s="4"/>
      <c r="WE392" s="4"/>
      <c r="WF392" s="4"/>
      <c r="WG392" s="4"/>
      <c r="WH392" s="4"/>
      <c r="WI392" s="4"/>
      <c r="WJ392" s="4"/>
      <c r="WK392" s="4"/>
      <c r="WL392" s="4"/>
      <c r="WM392" s="4"/>
      <c r="WN392" s="4"/>
      <c r="WO392" s="4"/>
      <c r="WP392" s="4"/>
      <c r="WQ392" s="4"/>
      <c r="WR392" s="4"/>
      <c r="WS392" s="4"/>
      <c r="WT392" s="4"/>
      <c r="WU392" s="4"/>
      <c r="WV392" s="4"/>
      <c r="WW392" s="4"/>
      <c r="WX392" s="4"/>
      <c r="WY392" s="4"/>
      <c r="WZ392" s="4"/>
      <c r="XA392" s="4"/>
      <c r="XB392" s="4"/>
      <c r="XC392" s="4"/>
      <c r="XD392" s="4"/>
      <c r="XE392" s="4"/>
      <c r="XF392" s="4"/>
      <c r="XG392" s="4"/>
      <c r="XH392" s="4"/>
      <c r="XI392" s="4"/>
      <c r="XJ392" s="4"/>
      <c r="XK392" s="4"/>
      <c r="XL392" s="4"/>
      <c r="XM392" s="4"/>
      <c r="XN392" s="4"/>
      <c r="XO392" s="4"/>
      <c r="XP392" s="4"/>
      <c r="XQ392" s="4"/>
      <c r="XR392" s="4"/>
      <c r="XS392" s="4"/>
      <c r="XT392" s="4"/>
      <c r="XU392" s="4"/>
      <c r="XV392" s="4"/>
      <c r="XW392" s="4"/>
      <c r="XX392" s="4"/>
      <c r="XY392" s="4"/>
      <c r="XZ392" s="4"/>
      <c r="YA392" s="4"/>
      <c r="YB392" s="4"/>
      <c r="YC392" s="4"/>
      <c r="YD392" s="4"/>
      <c r="YE392" s="4"/>
      <c r="YF392" s="4"/>
      <c r="YG392" s="4"/>
      <c r="YH392" s="4"/>
      <c r="YI392" s="4"/>
      <c r="YJ392" s="4"/>
      <c r="YK392" s="4"/>
      <c r="YL392" s="4"/>
      <c r="YM392" s="4"/>
      <c r="YN392" s="4"/>
      <c r="YO392" s="4"/>
      <c r="YP392" s="4"/>
      <c r="YQ392" s="4"/>
      <c r="YR392" s="4"/>
      <c r="YS392" s="4"/>
      <c r="YT392" s="4"/>
      <c r="YU392" s="4"/>
      <c r="YV392" s="4"/>
      <c r="YW392" s="4"/>
      <c r="YX392" s="4"/>
      <c r="YY392" s="4"/>
      <c r="YZ392" s="4"/>
      <c r="ZA392" s="4"/>
      <c r="ZB392" s="4"/>
      <c r="ZC392" s="4"/>
      <c r="ZD392" s="4"/>
      <c r="ZE392" s="4"/>
      <c r="ZF392" s="4"/>
      <c r="ZG392" s="4"/>
      <c r="ZH392" s="4"/>
      <c r="ZI392" s="4"/>
      <c r="ZJ392" s="4"/>
      <c r="ZK392" s="4"/>
      <c r="ZL392" s="4"/>
      <c r="ZM392" s="4"/>
    </row>
    <row r="393" spans="1:689" s="5" customFormat="1" ht="14.1" customHeight="1" x14ac:dyDescent="0.25">
      <c r="A393" s="4"/>
      <c r="B393" s="36"/>
      <c r="C393" s="23"/>
      <c r="D393" s="14"/>
      <c r="E393" s="1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V393" s="4"/>
      <c r="UW393" s="4"/>
      <c r="UX393" s="4"/>
      <c r="UY393" s="4"/>
      <c r="UZ393" s="4"/>
      <c r="VA393" s="4"/>
      <c r="VB393" s="4"/>
      <c r="VC393" s="4"/>
      <c r="VD393" s="4"/>
      <c r="VE393" s="4"/>
      <c r="VF393" s="4"/>
      <c r="VG393" s="4"/>
      <c r="VH393" s="4"/>
      <c r="VI393" s="4"/>
      <c r="VJ393" s="4"/>
      <c r="VK393" s="4"/>
      <c r="VL393" s="4"/>
      <c r="VM393" s="4"/>
      <c r="VN393" s="4"/>
      <c r="VO393" s="4"/>
      <c r="VP393" s="4"/>
      <c r="VQ393" s="4"/>
      <c r="VR393" s="4"/>
      <c r="VS393" s="4"/>
      <c r="VT393" s="4"/>
      <c r="VU393" s="4"/>
      <c r="VV393" s="4"/>
      <c r="VW393" s="4"/>
      <c r="VX393" s="4"/>
      <c r="VY393" s="4"/>
      <c r="VZ393" s="4"/>
      <c r="WA393" s="4"/>
      <c r="WB393" s="4"/>
      <c r="WC393" s="4"/>
      <c r="WD393" s="4"/>
      <c r="WE393" s="4"/>
      <c r="WF393" s="4"/>
      <c r="WG393" s="4"/>
      <c r="WH393" s="4"/>
      <c r="WI393" s="4"/>
      <c r="WJ393" s="4"/>
      <c r="WK393" s="4"/>
      <c r="WL393" s="4"/>
      <c r="WM393" s="4"/>
      <c r="WN393" s="4"/>
      <c r="WO393" s="4"/>
      <c r="WP393" s="4"/>
      <c r="WQ393" s="4"/>
      <c r="WR393" s="4"/>
      <c r="WS393" s="4"/>
      <c r="WT393" s="4"/>
      <c r="WU393" s="4"/>
      <c r="WV393" s="4"/>
      <c r="WW393" s="4"/>
      <c r="WX393" s="4"/>
      <c r="WY393" s="4"/>
      <c r="WZ393" s="4"/>
      <c r="XA393" s="4"/>
      <c r="XB393" s="4"/>
      <c r="XC393" s="4"/>
      <c r="XD393" s="4"/>
      <c r="XE393" s="4"/>
      <c r="XF393" s="4"/>
      <c r="XG393" s="4"/>
      <c r="XH393" s="4"/>
      <c r="XI393" s="4"/>
      <c r="XJ393" s="4"/>
      <c r="XK393" s="4"/>
      <c r="XL393" s="4"/>
      <c r="XM393" s="4"/>
      <c r="XN393" s="4"/>
      <c r="XO393" s="4"/>
      <c r="XP393" s="4"/>
      <c r="XQ393" s="4"/>
      <c r="XR393" s="4"/>
      <c r="XS393" s="4"/>
      <c r="XT393" s="4"/>
      <c r="XU393" s="4"/>
      <c r="XV393" s="4"/>
      <c r="XW393" s="4"/>
      <c r="XX393" s="4"/>
      <c r="XY393" s="4"/>
      <c r="XZ393" s="4"/>
      <c r="YA393" s="4"/>
      <c r="YB393" s="4"/>
      <c r="YC393" s="4"/>
      <c r="YD393" s="4"/>
      <c r="YE393" s="4"/>
      <c r="YF393" s="4"/>
      <c r="YG393" s="4"/>
      <c r="YH393" s="4"/>
      <c r="YI393" s="4"/>
      <c r="YJ393" s="4"/>
      <c r="YK393" s="4"/>
      <c r="YL393" s="4"/>
      <c r="YM393" s="4"/>
      <c r="YN393" s="4"/>
      <c r="YO393" s="4"/>
      <c r="YP393" s="4"/>
      <c r="YQ393" s="4"/>
      <c r="YR393" s="4"/>
      <c r="YS393" s="4"/>
      <c r="YT393" s="4"/>
      <c r="YU393" s="4"/>
      <c r="YV393" s="4"/>
      <c r="YW393" s="4"/>
      <c r="YX393" s="4"/>
      <c r="YY393" s="4"/>
      <c r="YZ393" s="4"/>
      <c r="ZA393" s="4"/>
      <c r="ZB393" s="4"/>
      <c r="ZC393" s="4"/>
      <c r="ZD393" s="4"/>
      <c r="ZE393" s="4"/>
      <c r="ZF393" s="4"/>
      <c r="ZG393" s="4"/>
      <c r="ZH393" s="4"/>
      <c r="ZI393" s="4"/>
      <c r="ZJ393" s="4"/>
      <c r="ZK393" s="4"/>
      <c r="ZL393" s="4"/>
      <c r="ZM393" s="4"/>
    </row>
    <row r="394" spans="1:689" s="5" customFormat="1" ht="14.1" customHeight="1" x14ac:dyDescent="0.25">
      <c r="A394" s="4"/>
      <c r="B394" s="36"/>
      <c r="C394" s="23"/>
      <c r="D394" s="14"/>
      <c r="E394" s="1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  <c r="UG394" s="4"/>
      <c r="UH394" s="4"/>
      <c r="UI394" s="4"/>
      <c r="UJ394" s="4"/>
      <c r="UK394" s="4"/>
      <c r="UL394" s="4"/>
      <c r="UM394" s="4"/>
      <c r="UN394" s="4"/>
      <c r="UO394" s="4"/>
      <c r="UP394" s="4"/>
      <c r="UQ394" s="4"/>
      <c r="UR394" s="4"/>
      <c r="US394" s="4"/>
      <c r="UT394" s="4"/>
      <c r="UU394" s="4"/>
      <c r="UV394" s="4"/>
      <c r="UW394" s="4"/>
      <c r="UX394" s="4"/>
      <c r="UY394" s="4"/>
      <c r="UZ394" s="4"/>
      <c r="VA394" s="4"/>
      <c r="VB394" s="4"/>
      <c r="VC394" s="4"/>
      <c r="VD394" s="4"/>
      <c r="VE394" s="4"/>
      <c r="VF394" s="4"/>
      <c r="VG394" s="4"/>
      <c r="VH394" s="4"/>
      <c r="VI394" s="4"/>
      <c r="VJ394" s="4"/>
      <c r="VK394" s="4"/>
      <c r="VL394" s="4"/>
      <c r="VM394" s="4"/>
      <c r="VN394" s="4"/>
      <c r="VO394" s="4"/>
      <c r="VP394" s="4"/>
      <c r="VQ394" s="4"/>
      <c r="VR394" s="4"/>
      <c r="VS394" s="4"/>
      <c r="VT394" s="4"/>
      <c r="VU394" s="4"/>
      <c r="VV394" s="4"/>
      <c r="VW394" s="4"/>
      <c r="VX394" s="4"/>
      <c r="VY394" s="4"/>
      <c r="VZ394" s="4"/>
      <c r="WA394" s="4"/>
      <c r="WB394" s="4"/>
      <c r="WC394" s="4"/>
      <c r="WD394" s="4"/>
      <c r="WE394" s="4"/>
      <c r="WF394" s="4"/>
      <c r="WG394" s="4"/>
      <c r="WH394" s="4"/>
      <c r="WI394" s="4"/>
      <c r="WJ394" s="4"/>
      <c r="WK394" s="4"/>
      <c r="WL394" s="4"/>
      <c r="WM394" s="4"/>
      <c r="WN394" s="4"/>
      <c r="WO394" s="4"/>
      <c r="WP394" s="4"/>
      <c r="WQ394" s="4"/>
      <c r="WR394" s="4"/>
      <c r="WS394" s="4"/>
      <c r="WT394" s="4"/>
      <c r="WU394" s="4"/>
      <c r="WV394" s="4"/>
      <c r="WW394" s="4"/>
      <c r="WX394" s="4"/>
      <c r="WY394" s="4"/>
      <c r="WZ394" s="4"/>
      <c r="XA394" s="4"/>
      <c r="XB394" s="4"/>
      <c r="XC394" s="4"/>
      <c r="XD394" s="4"/>
      <c r="XE394" s="4"/>
      <c r="XF394" s="4"/>
      <c r="XG394" s="4"/>
      <c r="XH394" s="4"/>
      <c r="XI394" s="4"/>
      <c r="XJ394" s="4"/>
      <c r="XK394" s="4"/>
      <c r="XL394" s="4"/>
      <c r="XM394" s="4"/>
      <c r="XN394" s="4"/>
      <c r="XO394" s="4"/>
      <c r="XP394" s="4"/>
      <c r="XQ394" s="4"/>
      <c r="XR394" s="4"/>
      <c r="XS394" s="4"/>
      <c r="XT394" s="4"/>
      <c r="XU394" s="4"/>
      <c r="XV394" s="4"/>
      <c r="XW394" s="4"/>
      <c r="XX394" s="4"/>
      <c r="XY394" s="4"/>
      <c r="XZ394" s="4"/>
      <c r="YA394" s="4"/>
      <c r="YB394" s="4"/>
      <c r="YC394" s="4"/>
      <c r="YD394" s="4"/>
      <c r="YE394" s="4"/>
      <c r="YF394" s="4"/>
      <c r="YG394" s="4"/>
      <c r="YH394" s="4"/>
      <c r="YI394" s="4"/>
      <c r="YJ394" s="4"/>
      <c r="YK394" s="4"/>
      <c r="YL394" s="4"/>
      <c r="YM394" s="4"/>
      <c r="YN394" s="4"/>
      <c r="YO394" s="4"/>
      <c r="YP394" s="4"/>
      <c r="YQ394" s="4"/>
      <c r="YR394" s="4"/>
      <c r="YS394" s="4"/>
      <c r="YT394" s="4"/>
      <c r="YU394" s="4"/>
      <c r="YV394" s="4"/>
      <c r="YW394" s="4"/>
      <c r="YX394" s="4"/>
      <c r="YY394" s="4"/>
      <c r="YZ394" s="4"/>
      <c r="ZA394" s="4"/>
      <c r="ZB394" s="4"/>
      <c r="ZC394" s="4"/>
      <c r="ZD394" s="4"/>
      <c r="ZE394" s="4"/>
      <c r="ZF394" s="4"/>
      <c r="ZG394" s="4"/>
      <c r="ZH394" s="4"/>
      <c r="ZI394" s="4"/>
      <c r="ZJ394" s="4"/>
      <c r="ZK394" s="4"/>
      <c r="ZL394" s="4"/>
      <c r="ZM394" s="4"/>
    </row>
    <row r="395" spans="1:689" s="5" customFormat="1" ht="14.1" customHeight="1" x14ac:dyDescent="0.25">
      <c r="A395" s="4"/>
      <c r="B395" s="36"/>
      <c r="C395" s="23"/>
      <c r="D395" s="14"/>
      <c r="E395" s="1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  <c r="UG395" s="4"/>
      <c r="UH395" s="4"/>
      <c r="UI395" s="4"/>
      <c r="UJ395" s="4"/>
      <c r="UK395" s="4"/>
      <c r="UL395" s="4"/>
      <c r="UM395" s="4"/>
      <c r="UN395" s="4"/>
      <c r="UO395" s="4"/>
      <c r="UP395" s="4"/>
      <c r="UQ395" s="4"/>
      <c r="UR395" s="4"/>
      <c r="US395" s="4"/>
      <c r="UT395" s="4"/>
      <c r="UU395" s="4"/>
      <c r="UV395" s="4"/>
      <c r="UW395" s="4"/>
      <c r="UX395" s="4"/>
      <c r="UY395" s="4"/>
      <c r="UZ395" s="4"/>
      <c r="VA395" s="4"/>
      <c r="VB395" s="4"/>
      <c r="VC395" s="4"/>
      <c r="VD395" s="4"/>
      <c r="VE395" s="4"/>
      <c r="VF395" s="4"/>
      <c r="VG395" s="4"/>
      <c r="VH395" s="4"/>
      <c r="VI395" s="4"/>
      <c r="VJ395" s="4"/>
      <c r="VK395" s="4"/>
      <c r="VL395" s="4"/>
      <c r="VM395" s="4"/>
      <c r="VN395" s="4"/>
      <c r="VO395" s="4"/>
      <c r="VP395" s="4"/>
      <c r="VQ395" s="4"/>
      <c r="VR395" s="4"/>
      <c r="VS395" s="4"/>
      <c r="VT395" s="4"/>
      <c r="VU395" s="4"/>
      <c r="VV395" s="4"/>
      <c r="VW395" s="4"/>
      <c r="VX395" s="4"/>
      <c r="VY395" s="4"/>
      <c r="VZ395" s="4"/>
      <c r="WA395" s="4"/>
      <c r="WB395" s="4"/>
      <c r="WC395" s="4"/>
      <c r="WD395" s="4"/>
      <c r="WE395" s="4"/>
      <c r="WF395" s="4"/>
      <c r="WG395" s="4"/>
      <c r="WH395" s="4"/>
      <c r="WI395" s="4"/>
      <c r="WJ395" s="4"/>
      <c r="WK395" s="4"/>
      <c r="WL395" s="4"/>
      <c r="WM395" s="4"/>
      <c r="WN395" s="4"/>
      <c r="WO395" s="4"/>
      <c r="WP395" s="4"/>
      <c r="WQ395" s="4"/>
      <c r="WR395" s="4"/>
      <c r="WS395" s="4"/>
      <c r="WT395" s="4"/>
      <c r="WU395" s="4"/>
      <c r="WV395" s="4"/>
      <c r="WW395" s="4"/>
      <c r="WX395" s="4"/>
      <c r="WY395" s="4"/>
      <c r="WZ395" s="4"/>
      <c r="XA395" s="4"/>
      <c r="XB395" s="4"/>
      <c r="XC395" s="4"/>
      <c r="XD395" s="4"/>
      <c r="XE395" s="4"/>
      <c r="XF395" s="4"/>
      <c r="XG395" s="4"/>
      <c r="XH395" s="4"/>
      <c r="XI395" s="4"/>
      <c r="XJ395" s="4"/>
      <c r="XK395" s="4"/>
      <c r="XL395" s="4"/>
      <c r="XM395" s="4"/>
      <c r="XN395" s="4"/>
      <c r="XO395" s="4"/>
      <c r="XP395" s="4"/>
      <c r="XQ395" s="4"/>
      <c r="XR395" s="4"/>
      <c r="XS395" s="4"/>
      <c r="XT395" s="4"/>
      <c r="XU395" s="4"/>
      <c r="XV395" s="4"/>
      <c r="XW395" s="4"/>
      <c r="XX395" s="4"/>
      <c r="XY395" s="4"/>
      <c r="XZ395" s="4"/>
      <c r="YA395" s="4"/>
      <c r="YB395" s="4"/>
      <c r="YC395" s="4"/>
      <c r="YD395" s="4"/>
      <c r="YE395" s="4"/>
      <c r="YF395" s="4"/>
      <c r="YG395" s="4"/>
      <c r="YH395" s="4"/>
      <c r="YI395" s="4"/>
      <c r="YJ395" s="4"/>
      <c r="YK395" s="4"/>
      <c r="YL395" s="4"/>
      <c r="YM395" s="4"/>
      <c r="YN395" s="4"/>
      <c r="YO395" s="4"/>
      <c r="YP395" s="4"/>
      <c r="YQ395" s="4"/>
      <c r="YR395" s="4"/>
      <c r="YS395" s="4"/>
      <c r="YT395" s="4"/>
      <c r="YU395" s="4"/>
      <c r="YV395" s="4"/>
      <c r="YW395" s="4"/>
      <c r="YX395" s="4"/>
      <c r="YY395" s="4"/>
      <c r="YZ395" s="4"/>
      <c r="ZA395" s="4"/>
      <c r="ZB395" s="4"/>
      <c r="ZC395" s="4"/>
      <c r="ZD395" s="4"/>
      <c r="ZE395" s="4"/>
      <c r="ZF395" s="4"/>
      <c r="ZG395" s="4"/>
      <c r="ZH395" s="4"/>
      <c r="ZI395" s="4"/>
      <c r="ZJ395" s="4"/>
      <c r="ZK395" s="4"/>
      <c r="ZL395" s="4"/>
      <c r="ZM395" s="4"/>
    </row>
    <row r="396" spans="1:689" s="5" customFormat="1" ht="14.1" customHeight="1" x14ac:dyDescent="0.25">
      <c r="A396" s="4"/>
      <c r="B396" s="36"/>
      <c r="C396" s="23"/>
      <c r="D396" s="14"/>
      <c r="E396" s="1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  <c r="UG396" s="4"/>
      <c r="UH396" s="4"/>
      <c r="UI396" s="4"/>
      <c r="UJ396" s="4"/>
      <c r="UK396" s="4"/>
      <c r="UL396" s="4"/>
      <c r="UM396" s="4"/>
      <c r="UN396" s="4"/>
      <c r="UO396" s="4"/>
      <c r="UP396" s="4"/>
      <c r="UQ396" s="4"/>
      <c r="UR396" s="4"/>
      <c r="US396" s="4"/>
      <c r="UT396" s="4"/>
      <c r="UU396" s="4"/>
      <c r="UV396" s="4"/>
      <c r="UW396" s="4"/>
      <c r="UX396" s="4"/>
      <c r="UY396" s="4"/>
      <c r="UZ396" s="4"/>
      <c r="VA396" s="4"/>
      <c r="VB396" s="4"/>
      <c r="VC396" s="4"/>
      <c r="VD396" s="4"/>
      <c r="VE396" s="4"/>
      <c r="VF396" s="4"/>
      <c r="VG396" s="4"/>
      <c r="VH396" s="4"/>
      <c r="VI396" s="4"/>
      <c r="VJ396" s="4"/>
      <c r="VK396" s="4"/>
      <c r="VL396" s="4"/>
      <c r="VM396" s="4"/>
      <c r="VN396" s="4"/>
      <c r="VO396" s="4"/>
      <c r="VP396" s="4"/>
      <c r="VQ396" s="4"/>
      <c r="VR396" s="4"/>
      <c r="VS396" s="4"/>
      <c r="VT396" s="4"/>
      <c r="VU396" s="4"/>
      <c r="VV396" s="4"/>
      <c r="VW396" s="4"/>
      <c r="VX396" s="4"/>
      <c r="VY396" s="4"/>
      <c r="VZ396" s="4"/>
      <c r="WA396" s="4"/>
      <c r="WB396" s="4"/>
      <c r="WC396" s="4"/>
      <c r="WD396" s="4"/>
      <c r="WE396" s="4"/>
      <c r="WF396" s="4"/>
      <c r="WG396" s="4"/>
      <c r="WH396" s="4"/>
      <c r="WI396" s="4"/>
      <c r="WJ396" s="4"/>
      <c r="WK396" s="4"/>
      <c r="WL396" s="4"/>
      <c r="WM396" s="4"/>
      <c r="WN396" s="4"/>
      <c r="WO396" s="4"/>
      <c r="WP396" s="4"/>
      <c r="WQ396" s="4"/>
      <c r="WR396" s="4"/>
      <c r="WS396" s="4"/>
      <c r="WT396" s="4"/>
      <c r="WU396" s="4"/>
      <c r="WV396" s="4"/>
      <c r="WW396" s="4"/>
      <c r="WX396" s="4"/>
      <c r="WY396" s="4"/>
      <c r="WZ396" s="4"/>
      <c r="XA396" s="4"/>
      <c r="XB396" s="4"/>
      <c r="XC396" s="4"/>
      <c r="XD396" s="4"/>
      <c r="XE396" s="4"/>
      <c r="XF396" s="4"/>
      <c r="XG396" s="4"/>
      <c r="XH396" s="4"/>
      <c r="XI396" s="4"/>
      <c r="XJ396" s="4"/>
      <c r="XK396" s="4"/>
      <c r="XL396" s="4"/>
      <c r="XM396" s="4"/>
      <c r="XN396" s="4"/>
      <c r="XO396" s="4"/>
      <c r="XP396" s="4"/>
      <c r="XQ396" s="4"/>
      <c r="XR396" s="4"/>
      <c r="XS396" s="4"/>
      <c r="XT396" s="4"/>
      <c r="XU396" s="4"/>
      <c r="XV396" s="4"/>
      <c r="XW396" s="4"/>
      <c r="XX396" s="4"/>
      <c r="XY396" s="4"/>
      <c r="XZ396" s="4"/>
      <c r="YA396" s="4"/>
      <c r="YB396" s="4"/>
      <c r="YC396" s="4"/>
      <c r="YD396" s="4"/>
      <c r="YE396" s="4"/>
      <c r="YF396" s="4"/>
      <c r="YG396" s="4"/>
      <c r="YH396" s="4"/>
      <c r="YI396" s="4"/>
      <c r="YJ396" s="4"/>
      <c r="YK396" s="4"/>
      <c r="YL396" s="4"/>
      <c r="YM396" s="4"/>
      <c r="YN396" s="4"/>
      <c r="YO396" s="4"/>
      <c r="YP396" s="4"/>
      <c r="YQ396" s="4"/>
      <c r="YR396" s="4"/>
      <c r="YS396" s="4"/>
      <c r="YT396" s="4"/>
      <c r="YU396" s="4"/>
      <c r="YV396" s="4"/>
      <c r="YW396" s="4"/>
      <c r="YX396" s="4"/>
      <c r="YY396" s="4"/>
      <c r="YZ396" s="4"/>
      <c r="ZA396" s="4"/>
      <c r="ZB396" s="4"/>
      <c r="ZC396" s="4"/>
      <c r="ZD396" s="4"/>
      <c r="ZE396" s="4"/>
      <c r="ZF396" s="4"/>
      <c r="ZG396" s="4"/>
      <c r="ZH396" s="4"/>
      <c r="ZI396" s="4"/>
      <c r="ZJ396" s="4"/>
      <c r="ZK396" s="4"/>
      <c r="ZL396" s="4"/>
      <c r="ZM396" s="4"/>
    </row>
    <row r="397" spans="1:689" s="5" customFormat="1" ht="14.1" customHeight="1" x14ac:dyDescent="0.25">
      <c r="A397" s="4"/>
      <c r="B397" s="36"/>
      <c r="C397" s="23"/>
      <c r="D397" s="14"/>
      <c r="E397" s="1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  <c r="UG397" s="4"/>
      <c r="UH397" s="4"/>
      <c r="UI397" s="4"/>
      <c r="UJ397" s="4"/>
      <c r="UK397" s="4"/>
      <c r="UL397" s="4"/>
      <c r="UM397" s="4"/>
      <c r="UN397" s="4"/>
      <c r="UO397" s="4"/>
      <c r="UP397" s="4"/>
      <c r="UQ397" s="4"/>
      <c r="UR397" s="4"/>
      <c r="US397" s="4"/>
      <c r="UT397" s="4"/>
      <c r="UU397" s="4"/>
      <c r="UV397" s="4"/>
      <c r="UW397" s="4"/>
      <c r="UX397" s="4"/>
      <c r="UY397" s="4"/>
      <c r="UZ397" s="4"/>
      <c r="VA397" s="4"/>
      <c r="VB397" s="4"/>
      <c r="VC397" s="4"/>
      <c r="VD397" s="4"/>
      <c r="VE397" s="4"/>
      <c r="VF397" s="4"/>
      <c r="VG397" s="4"/>
      <c r="VH397" s="4"/>
      <c r="VI397" s="4"/>
      <c r="VJ397" s="4"/>
      <c r="VK397" s="4"/>
      <c r="VL397" s="4"/>
      <c r="VM397" s="4"/>
      <c r="VN397" s="4"/>
      <c r="VO397" s="4"/>
      <c r="VP397" s="4"/>
      <c r="VQ397" s="4"/>
      <c r="VR397" s="4"/>
      <c r="VS397" s="4"/>
      <c r="VT397" s="4"/>
      <c r="VU397" s="4"/>
      <c r="VV397" s="4"/>
      <c r="VW397" s="4"/>
      <c r="VX397" s="4"/>
      <c r="VY397" s="4"/>
      <c r="VZ397" s="4"/>
      <c r="WA397" s="4"/>
      <c r="WB397" s="4"/>
      <c r="WC397" s="4"/>
      <c r="WD397" s="4"/>
      <c r="WE397" s="4"/>
      <c r="WF397" s="4"/>
      <c r="WG397" s="4"/>
      <c r="WH397" s="4"/>
      <c r="WI397" s="4"/>
      <c r="WJ397" s="4"/>
      <c r="WK397" s="4"/>
      <c r="WL397" s="4"/>
      <c r="WM397" s="4"/>
      <c r="WN397" s="4"/>
      <c r="WO397" s="4"/>
      <c r="WP397" s="4"/>
      <c r="WQ397" s="4"/>
      <c r="WR397" s="4"/>
      <c r="WS397" s="4"/>
      <c r="WT397" s="4"/>
      <c r="WU397" s="4"/>
      <c r="WV397" s="4"/>
      <c r="WW397" s="4"/>
      <c r="WX397" s="4"/>
      <c r="WY397" s="4"/>
      <c r="WZ397" s="4"/>
      <c r="XA397" s="4"/>
      <c r="XB397" s="4"/>
      <c r="XC397" s="4"/>
      <c r="XD397" s="4"/>
      <c r="XE397" s="4"/>
      <c r="XF397" s="4"/>
      <c r="XG397" s="4"/>
      <c r="XH397" s="4"/>
      <c r="XI397" s="4"/>
      <c r="XJ397" s="4"/>
      <c r="XK397" s="4"/>
      <c r="XL397" s="4"/>
      <c r="XM397" s="4"/>
      <c r="XN397" s="4"/>
      <c r="XO397" s="4"/>
      <c r="XP397" s="4"/>
      <c r="XQ397" s="4"/>
      <c r="XR397" s="4"/>
      <c r="XS397" s="4"/>
      <c r="XT397" s="4"/>
      <c r="XU397" s="4"/>
      <c r="XV397" s="4"/>
      <c r="XW397" s="4"/>
      <c r="XX397" s="4"/>
      <c r="XY397" s="4"/>
      <c r="XZ397" s="4"/>
      <c r="YA397" s="4"/>
      <c r="YB397" s="4"/>
      <c r="YC397" s="4"/>
      <c r="YD397" s="4"/>
      <c r="YE397" s="4"/>
      <c r="YF397" s="4"/>
      <c r="YG397" s="4"/>
      <c r="YH397" s="4"/>
      <c r="YI397" s="4"/>
      <c r="YJ397" s="4"/>
      <c r="YK397" s="4"/>
      <c r="YL397" s="4"/>
      <c r="YM397" s="4"/>
      <c r="YN397" s="4"/>
      <c r="YO397" s="4"/>
      <c r="YP397" s="4"/>
      <c r="YQ397" s="4"/>
      <c r="YR397" s="4"/>
      <c r="YS397" s="4"/>
      <c r="YT397" s="4"/>
      <c r="YU397" s="4"/>
      <c r="YV397" s="4"/>
      <c r="YW397" s="4"/>
      <c r="YX397" s="4"/>
      <c r="YY397" s="4"/>
      <c r="YZ397" s="4"/>
      <c r="ZA397" s="4"/>
      <c r="ZB397" s="4"/>
      <c r="ZC397" s="4"/>
      <c r="ZD397" s="4"/>
      <c r="ZE397" s="4"/>
      <c r="ZF397" s="4"/>
      <c r="ZG397" s="4"/>
      <c r="ZH397" s="4"/>
      <c r="ZI397" s="4"/>
      <c r="ZJ397" s="4"/>
      <c r="ZK397" s="4"/>
      <c r="ZL397" s="4"/>
      <c r="ZM397" s="4"/>
    </row>
    <row r="398" spans="1:689" s="5" customFormat="1" ht="14.1" customHeight="1" x14ac:dyDescent="0.25">
      <c r="A398" s="4"/>
      <c r="B398" s="36"/>
      <c r="C398" s="23"/>
      <c r="D398" s="14"/>
      <c r="E398" s="1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  <c r="UG398" s="4"/>
      <c r="UH398" s="4"/>
      <c r="UI398" s="4"/>
      <c r="UJ398" s="4"/>
      <c r="UK398" s="4"/>
      <c r="UL398" s="4"/>
      <c r="UM398" s="4"/>
      <c r="UN398" s="4"/>
      <c r="UO398" s="4"/>
      <c r="UP398" s="4"/>
      <c r="UQ398" s="4"/>
      <c r="UR398" s="4"/>
      <c r="US398" s="4"/>
      <c r="UT398" s="4"/>
      <c r="UU398" s="4"/>
      <c r="UV398" s="4"/>
      <c r="UW398" s="4"/>
      <c r="UX398" s="4"/>
      <c r="UY398" s="4"/>
      <c r="UZ398" s="4"/>
      <c r="VA398" s="4"/>
      <c r="VB398" s="4"/>
      <c r="VC398" s="4"/>
      <c r="VD398" s="4"/>
      <c r="VE398" s="4"/>
      <c r="VF398" s="4"/>
      <c r="VG398" s="4"/>
      <c r="VH398" s="4"/>
      <c r="VI398" s="4"/>
      <c r="VJ398" s="4"/>
      <c r="VK398" s="4"/>
      <c r="VL398" s="4"/>
      <c r="VM398" s="4"/>
      <c r="VN398" s="4"/>
      <c r="VO398" s="4"/>
      <c r="VP398" s="4"/>
      <c r="VQ398" s="4"/>
      <c r="VR398" s="4"/>
      <c r="VS398" s="4"/>
      <c r="VT398" s="4"/>
      <c r="VU398" s="4"/>
      <c r="VV398" s="4"/>
      <c r="VW398" s="4"/>
      <c r="VX398" s="4"/>
      <c r="VY398" s="4"/>
      <c r="VZ398" s="4"/>
      <c r="WA398" s="4"/>
      <c r="WB398" s="4"/>
      <c r="WC398" s="4"/>
      <c r="WD398" s="4"/>
      <c r="WE398" s="4"/>
      <c r="WF398" s="4"/>
      <c r="WG398" s="4"/>
      <c r="WH398" s="4"/>
      <c r="WI398" s="4"/>
      <c r="WJ398" s="4"/>
      <c r="WK398" s="4"/>
      <c r="WL398" s="4"/>
      <c r="WM398" s="4"/>
      <c r="WN398" s="4"/>
      <c r="WO398" s="4"/>
      <c r="WP398" s="4"/>
      <c r="WQ398" s="4"/>
      <c r="WR398" s="4"/>
      <c r="WS398" s="4"/>
      <c r="WT398" s="4"/>
      <c r="WU398" s="4"/>
      <c r="WV398" s="4"/>
      <c r="WW398" s="4"/>
      <c r="WX398" s="4"/>
      <c r="WY398" s="4"/>
      <c r="WZ398" s="4"/>
      <c r="XA398" s="4"/>
      <c r="XB398" s="4"/>
      <c r="XC398" s="4"/>
      <c r="XD398" s="4"/>
      <c r="XE398" s="4"/>
      <c r="XF398" s="4"/>
      <c r="XG398" s="4"/>
      <c r="XH398" s="4"/>
      <c r="XI398" s="4"/>
      <c r="XJ398" s="4"/>
      <c r="XK398" s="4"/>
      <c r="XL398" s="4"/>
      <c r="XM398" s="4"/>
      <c r="XN398" s="4"/>
      <c r="XO398" s="4"/>
      <c r="XP398" s="4"/>
      <c r="XQ398" s="4"/>
      <c r="XR398" s="4"/>
      <c r="XS398" s="4"/>
      <c r="XT398" s="4"/>
      <c r="XU398" s="4"/>
      <c r="XV398" s="4"/>
      <c r="XW398" s="4"/>
      <c r="XX398" s="4"/>
      <c r="XY398" s="4"/>
      <c r="XZ398" s="4"/>
      <c r="YA398" s="4"/>
      <c r="YB398" s="4"/>
      <c r="YC398" s="4"/>
      <c r="YD398" s="4"/>
      <c r="YE398" s="4"/>
      <c r="YF398" s="4"/>
      <c r="YG398" s="4"/>
      <c r="YH398" s="4"/>
      <c r="YI398" s="4"/>
      <c r="YJ398" s="4"/>
      <c r="YK398" s="4"/>
      <c r="YL398" s="4"/>
      <c r="YM398" s="4"/>
      <c r="YN398" s="4"/>
      <c r="YO398" s="4"/>
      <c r="YP398" s="4"/>
      <c r="YQ398" s="4"/>
      <c r="YR398" s="4"/>
      <c r="YS398" s="4"/>
      <c r="YT398" s="4"/>
      <c r="YU398" s="4"/>
      <c r="YV398" s="4"/>
      <c r="YW398" s="4"/>
      <c r="YX398" s="4"/>
      <c r="YY398" s="4"/>
      <c r="YZ398" s="4"/>
      <c r="ZA398" s="4"/>
      <c r="ZB398" s="4"/>
      <c r="ZC398" s="4"/>
      <c r="ZD398" s="4"/>
      <c r="ZE398" s="4"/>
      <c r="ZF398" s="4"/>
      <c r="ZG398" s="4"/>
      <c r="ZH398" s="4"/>
      <c r="ZI398" s="4"/>
      <c r="ZJ398" s="4"/>
      <c r="ZK398" s="4"/>
      <c r="ZL398" s="4"/>
      <c r="ZM398" s="4"/>
    </row>
    <row r="399" spans="1:689" s="5" customFormat="1" ht="14.1" customHeight="1" x14ac:dyDescent="0.25">
      <c r="A399" s="4"/>
      <c r="B399" s="36"/>
      <c r="C399" s="23"/>
      <c r="D399" s="14"/>
      <c r="E399" s="1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  <c r="UG399" s="4"/>
      <c r="UH399" s="4"/>
      <c r="UI399" s="4"/>
      <c r="UJ399" s="4"/>
      <c r="UK399" s="4"/>
      <c r="UL399" s="4"/>
      <c r="UM399" s="4"/>
      <c r="UN399" s="4"/>
      <c r="UO399" s="4"/>
      <c r="UP399" s="4"/>
      <c r="UQ399" s="4"/>
      <c r="UR399" s="4"/>
      <c r="US399" s="4"/>
      <c r="UT399" s="4"/>
      <c r="UU399" s="4"/>
      <c r="UV399" s="4"/>
      <c r="UW399" s="4"/>
      <c r="UX399" s="4"/>
      <c r="UY399" s="4"/>
      <c r="UZ399" s="4"/>
      <c r="VA399" s="4"/>
      <c r="VB399" s="4"/>
      <c r="VC399" s="4"/>
      <c r="VD399" s="4"/>
      <c r="VE399" s="4"/>
      <c r="VF399" s="4"/>
      <c r="VG399" s="4"/>
      <c r="VH399" s="4"/>
      <c r="VI399" s="4"/>
      <c r="VJ399" s="4"/>
      <c r="VK399" s="4"/>
      <c r="VL399" s="4"/>
      <c r="VM399" s="4"/>
      <c r="VN399" s="4"/>
      <c r="VO399" s="4"/>
      <c r="VP399" s="4"/>
      <c r="VQ399" s="4"/>
      <c r="VR399" s="4"/>
      <c r="VS399" s="4"/>
      <c r="VT399" s="4"/>
      <c r="VU399" s="4"/>
      <c r="VV399" s="4"/>
      <c r="VW399" s="4"/>
      <c r="VX399" s="4"/>
      <c r="VY399" s="4"/>
      <c r="VZ399" s="4"/>
      <c r="WA399" s="4"/>
      <c r="WB399" s="4"/>
      <c r="WC399" s="4"/>
      <c r="WD399" s="4"/>
      <c r="WE399" s="4"/>
      <c r="WF399" s="4"/>
      <c r="WG399" s="4"/>
      <c r="WH399" s="4"/>
      <c r="WI399" s="4"/>
      <c r="WJ399" s="4"/>
      <c r="WK399" s="4"/>
      <c r="WL399" s="4"/>
      <c r="WM399" s="4"/>
      <c r="WN399" s="4"/>
      <c r="WO399" s="4"/>
      <c r="WP399" s="4"/>
      <c r="WQ399" s="4"/>
      <c r="WR399" s="4"/>
      <c r="WS399" s="4"/>
      <c r="WT399" s="4"/>
      <c r="WU399" s="4"/>
      <c r="WV399" s="4"/>
      <c r="WW399" s="4"/>
      <c r="WX399" s="4"/>
      <c r="WY399" s="4"/>
      <c r="WZ399" s="4"/>
      <c r="XA399" s="4"/>
      <c r="XB399" s="4"/>
      <c r="XC399" s="4"/>
      <c r="XD399" s="4"/>
      <c r="XE399" s="4"/>
      <c r="XF399" s="4"/>
      <c r="XG399" s="4"/>
      <c r="XH399" s="4"/>
      <c r="XI399" s="4"/>
      <c r="XJ399" s="4"/>
      <c r="XK399" s="4"/>
      <c r="XL399" s="4"/>
      <c r="XM399" s="4"/>
      <c r="XN399" s="4"/>
      <c r="XO399" s="4"/>
      <c r="XP399" s="4"/>
      <c r="XQ399" s="4"/>
      <c r="XR399" s="4"/>
      <c r="XS399" s="4"/>
      <c r="XT399" s="4"/>
      <c r="XU399" s="4"/>
      <c r="XV399" s="4"/>
      <c r="XW399" s="4"/>
      <c r="XX399" s="4"/>
      <c r="XY399" s="4"/>
      <c r="XZ399" s="4"/>
      <c r="YA399" s="4"/>
      <c r="YB399" s="4"/>
      <c r="YC399" s="4"/>
      <c r="YD399" s="4"/>
      <c r="YE399" s="4"/>
      <c r="YF399" s="4"/>
      <c r="YG399" s="4"/>
      <c r="YH399" s="4"/>
      <c r="YI399" s="4"/>
      <c r="YJ399" s="4"/>
      <c r="YK399" s="4"/>
      <c r="YL399" s="4"/>
      <c r="YM399" s="4"/>
      <c r="YN399" s="4"/>
      <c r="YO399" s="4"/>
      <c r="YP399" s="4"/>
      <c r="YQ399" s="4"/>
      <c r="YR399" s="4"/>
      <c r="YS399" s="4"/>
      <c r="YT399" s="4"/>
      <c r="YU399" s="4"/>
      <c r="YV399" s="4"/>
      <c r="YW399" s="4"/>
      <c r="YX399" s="4"/>
      <c r="YY399" s="4"/>
      <c r="YZ399" s="4"/>
      <c r="ZA399" s="4"/>
      <c r="ZB399" s="4"/>
      <c r="ZC399" s="4"/>
      <c r="ZD399" s="4"/>
      <c r="ZE399" s="4"/>
      <c r="ZF399" s="4"/>
      <c r="ZG399" s="4"/>
      <c r="ZH399" s="4"/>
      <c r="ZI399" s="4"/>
      <c r="ZJ399" s="4"/>
      <c r="ZK399" s="4"/>
      <c r="ZL399" s="4"/>
      <c r="ZM399" s="4"/>
    </row>
    <row r="400" spans="1:689" s="5" customFormat="1" ht="14.1" customHeight="1" x14ac:dyDescent="0.25">
      <c r="A400" s="4"/>
      <c r="B400" s="36"/>
      <c r="C400" s="23"/>
      <c r="D400" s="14"/>
      <c r="E400" s="1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  <c r="UG400" s="4"/>
      <c r="UH400" s="4"/>
      <c r="UI400" s="4"/>
      <c r="UJ400" s="4"/>
      <c r="UK400" s="4"/>
      <c r="UL400" s="4"/>
      <c r="UM400" s="4"/>
      <c r="UN400" s="4"/>
      <c r="UO400" s="4"/>
      <c r="UP400" s="4"/>
      <c r="UQ400" s="4"/>
      <c r="UR400" s="4"/>
      <c r="US400" s="4"/>
      <c r="UT400" s="4"/>
      <c r="UU400" s="4"/>
      <c r="UV400" s="4"/>
      <c r="UW400" s="4"/>
      <c r="UX400" s="4"/>
      <c r="UY400" s="4"/>
      <c r="UZ400" s="4"/>
      <c r="VA400" s="4"/>
      <c r="VB400" s="4"/>
      <c r="VC400" s="4"/>
      <c r="VD400" s="4"/>
      <c r="VE400" s="4"/>
      <c r="VF400" s="4"/>
      <c r="VG400" s="4"/>
      <c r="VH400" s="4"/>
      <c r="VI400" s="4"/>
      <c r="VJ400" s="4"/>
      <c r="VK400" s="4"/>
      <c r="VL400" s="4"/>
      <c r="VM400" s="4"/>
      <c r="VN400" s="4"/>
      <c r="VO400" s="4"/>
      <c r="VP400" s="4"/>
      <c r="VQ400" s="4"/>
      <c r="VR400" s="4"/>
      <c r="VS400" s="4"/>
      <c r="VT400" s="4"/>
      <c r="VU400" s="4"/>
      <c r="VV400" s="4"/>
      <c r="VW400" s="4"/>
      <c r="VX400" s="4"/>
      <c r="VY400" s="4"/>
      <c r="VZ400" s="4"/>
      <c r="WA400" s="4"/>
      <c r="WB400" s="4"/>
      <c r="WC400" s="4"/>
      <c r="WD400" s="4"/>
      <c r="WE400" s="4"/>
      <c r="WF400" s="4"/>
      <c r="WG400" s="4"/>
      <c r="WH400" s="4"/>
      <c r="WI400" s="4"/>
      <c r="WJ400" s="4"/>
      <c r="WK400" s="4"/>
      <c r="WL400" s="4"/>
      <c r="WM400" s="4"/>
      <c r="WN400" s="4"/>
      <c r="WO400" s="4"/>
      <c r="WP400" s="4"/>
      <c r="WQ400" s="4"/>
      <c r="WR400" s="4"/>
      <c r="WS400" s="4"/>
      <c r="WT400" s="4"/>
      <c r="WU400" s="4"/>
      <c r="WV400" s="4"/>
      <c r="WW400" s="4"/>
      <c r="WX400" s="4"/>
      <c r="WY400" s="4"/>
      <c r="WZ400" s="4"/>
      <c r="XA400" s="4"/>
      <c r="XB400" s="4"/>
      <c r="XC400" s="4"/>
      <c r="XD400" s="4"/>
      <c r="XE400" s="4"/>
      <c r="XF400" s="4"/>
      <c r="XG400" s="4"/>
      <c r="XH400" s="4"/>
      <c r="XI400" s="4"/>
      <c r="XJ400" s="4"/>
      <c r="XK400" s="4"/>
      <c r="XL400" s="4"/>
      <c r="XM400" s="4"/>
      <c r="XN400" s="4"/>
      <c r="XO400" s="4"/>
      <c r="XP400" s="4"/>
      <c r="XQ400" s="4"/>
      <c r="XR400" s="4"/>
      <c r="XS400" s="4"/>
      <c r="XT400" s="4"/>
      <c r="XU400" s="4"/>
      <c r="XV400" s="4"/>
      <c r="XW400" s="4"/>
      <c r="XX400" s="4"/>
      <c r="XY400" s="4"/>
      <c r="XZ400" s="4"/>
      <c r="YA400" s="4"/>
      <c r="YB400" s="4"/>
      <c r="YC400" s="4"/>
      <c r="YD400" s="4"/>
      <c r="YE400" s="4"/>
      <c r="YF400" s="4"/>
      <c r="YG400" s="4"/>
      <c r="YH400" s="4"/>
      <c r="YI400" s="4"/>
      <c r="YJ400" s="4"/>
      <c r="YK400" s="4"/>
      <c r="YL400" s="4"/>
      <c r="YM400" s="4"/>
      <c r="YN400" s="4"/>
      <c r="YO400" s="4"/>
      <c r="YP400" s="4"/>
      <c r="YQ400" s="4"/>
      <c r="YR400" s="4"/>
      <c r="YS400" s="4"/>
      <c r="YT400" s="4"/>
      <c r="YU400" s="4"/>
      <c r="YV400" s="4"/>
      <c r="YW400" s="4"/>
      <c r="YX400" s="4"/>
      <c r="YY400" s="4"/>
      <c r="YZ400" s="4"/>
      <c r="ZA400" s="4"/>
      <c r="ZB400" s="4"/>
      <c r="ZC400" s="4"/>
      <c r="ZD400" s="4"/>
      <c r="ZE400" s="4"/>
      <c r="ZF400" s="4"/>
      <c r="ZG400" s="4"/>
      <c r="ZH400" s="4"/>
      <c r="ZI400" s="4"/>
      <c r="ZJ400" s="4"/>
      <c r="ZK400" s="4"/>
      <c r="ZL400" s="4"/>
      <c r="ZM400" s="4"/>
    </row>
    <row r="401" spans="1:689" s="5" customFormat="1" ht="14.1" customHeight="1" x14ac:dyDescent="0.25">
      <c r="A401" s="4"/>
      <c r="B401" s="36"/>
      <c r="C401" s="23"/>
      <c r="D401" s="14"/>
      <c r="E401" s="1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  <c r="UG401" s="4"/>
      <c r="UH401" s="4"/>
      <c r="UI401" s="4"/>
      <c r="UJ401" s="4"/>
      <c r="UK401" s="4"/>
      <c r="UL401" s="4"/>
      <c r="UM401" s="4"/>
      <c r="UN401" s="4"/>
      <c r="UO401" s="4"/>
      <c r="UP401" s="4"/>
      <c r="UQ401" s="4"/>
      <c r="UR401" s="4"/>
      <c r="US401" s="4"/>
      <c r="UT401" s="4"/>
      <c r="UU401" s="4"/>
      <c r="UV401" s="4"/>
      <c r="UW401" s="4"/>
      <c r="UX401" s="4"/>
      <c r="UY401" s="4"/>
      <c r="UZ401" s="4"/>
      <c r="VA401" s="4"/>
      <c r="VB401" s="4"/>
      <c r="VC401" s="4"/>
      <c r="VD401" s="4"/>
      <c r="VE401" s="4"/>
      <c r="VF401" s="4"/>
      <c r="VG401" s="4"/>
      <c r="VH401" s="4"/>
      <c r="VI401" s="4"/>
      <c r="VJ401" s="4"/>
      <c r="VK401" s="4"/>
      <c r="VL401" s="4"/>
      <c r="VM401" s="4"/>
      <c r="VN401" s="4"/>
      <c r="VO401" s="4"/>
      <c r="VP401" s="4"/>
      <c r="VQ401" s="4"/>
      <c r="VR401" s="4"/>
      <c r="VS401" s="4"/>
      <c r="VT401" s="4"/>
      <c r="VU401" s="4"/>
      <c r="VV401" s="4"/>
      <c r="VW401" s="4"/>
      <c r="VX401" s="4"/>
      <c r="VY401" s="4"/>
      <c r="VZ401" s="4"/>
      <c r="WA401" s="4"/>
      <c r="WB401" s="4"/>
      <c r="WC401" s="4"/>
      <c r="WD401" s="4"/>
      <c r="WE401" s="4"/>
      <c r="WF401" s="4"/>
      <c r="WG401" s="4"/>
      <c r="WH401" s="4"/>
      <c r="WI401" s="4"/>
      <c r="WJ401" s="4"/>
      <c r="WK401" s="4"/>
      <c r="WL401" s="4"/>
      <c r="WM401" s="4"/>
      <c r="WN401" s="4"/>
      <c r="WO401" s="4"/>
      <c r="WP401" s="4"/>
      <c r="WQ401" s="4"/>
      <c r="WR401" s="4"/>
      <c r="WS401" s="4"/>
      <c r="WT401" s="4"/>
      <c r="WU401" s="4"/>
      <c r="WV401" s="4"/>
      <c r="WW401" s="4"/>
      <c r="WX401" s="4"/>
      <c r="WY401" s="4"/>
      <c r="WZ401" s="4"/>
      <c r="XA401" s="4"/>
      <c r="XB401" s="4"/>
      <c r="XC401" s="4"/>
      <c r="XD401" s="4"/>
      <c r="XE401" s="4"/>
      <c r="XF401" s="4"/>
      <c r="XG401" s="4"/>
      <c r="XH401" s="4"/>
      <c r="XI401" s="4"/>
      <c r="XJ401" s="4"/>
      <c r="XK401" s="4"/>
      <c r="XL401" s="4"/>
      <c r="XM401" s="4"/>
      <c r="XN401" s="4"/>
      <c r="XO401" s="4"/>
      <c r="XP401" s="4"/>
      <c r="XQ401" s="4"/>
      <c r="XR401" s="4"/>
      <c r="XS401" s="4"/>
      <c r="XT401" s="4"/>
      <c r="XU401" s="4"/>
      <c r="XV401" s="4"/>
      <c r="XW401" s="4"/>
      <c r="XX401" s="4"/>
      <c r="XY401" s="4"/>
      <c r="XZ401" s="4"/>
      <c r="YA401" s="4"/>
      <c r="YB401" s="4"/>
      <c r="YC401" s="4"/>
      <c r="YD401" s="4"/>
      <c r="YE401" s="4"/>
      <c r="YF401" s="4"/>
      <c r="YG401" s="4"/>
      <c r="YH401" s="4"/>
      <c r="YI401" s="4"/>
      <c r="YJ401" s="4"/>
      <c r="YK401" s="4"/>
      <c r="YL401" s="4"/>
      <c r="YM401" s="4"/>
      <c r="YN401" s="4"/>
      <c r="YO401" s="4"/>
      <c r="YP401" s="4"/>
      <c r="YQ401" s="4"/>
      <c r="YR401" s="4"/>
      <c r="YS401" s="4"/>
      <c r="YT401" s="4"/>
      <c r="YU401" s="4"/>
      <c r="YV401" s="4"/>
      <c r="YW401" s="4"/>
      <c r="YX401" s="4"/>
      <c r="YY401" s="4"/>
      <c r="YZ401" s="4"/>
      <c r="ZA401" s="4"/>
      <c r="ZB401" s="4"/>
      <c r="ZC401" s="4"/>
      <c r="ZD401" s="4"/>
      <c r="ZE401" s="4"/>
      <c r="ZF401" s="4"/>
      <c r="ZG401" s="4"/>
      <c r="ZH401" s="4"/>
      <c r="ZI401" s="4"/>
      <c r="ZJ401" s="4"/>
      <c r="ZK401" s="4"/>
      <c r="ZL401" s="4"/>
      <c r="ZM401" s="4"/>
    </row>
    <row r="402" spans="1:689" s="5" customFormat="1" ht="14.1" customHeight="1" x14ac:dyDescent="0.25">
      <c r="A402" s="4"/>
      <c r="B402" s="36"/>
      <c r="C402" s="23"/>
      <c r="D402" s="14"/>
      <c r="E402" s="1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  <c r="UG402" s="4"/>
      <c r="UH402" s="4"/>
      <c r="UI402" s="4"/>
      <c r="UJ402" s="4"/>
      <c r="UK402" s="4"/>
      <c r="UL402" s="4"/>
      <c r="UM402" s="4"/>
      <c r="UN402" s="4"/>
      <c r="UO402" s="4"/>
      <c r="UP402" s="4"/>
      <c r="UQ402" s="4"/>
      <c r="UR402" s="4"/>
      <c r="US402" s="4"/>
      <c r="UT402" s="4"/>
      <c r="UU402" s="4"/>
      <c r="UV402" s="4"/>
      <c r="UW402" s="4"/>
      <c r="UX402" s="4"/>
      <c r="UY402" s="4"/>
      <c r="UZ402" s="4"/>
      <c r="VA402" s="4"/>
      <c r="VB402" s="4"/>
      <c r="VC402" s="4"/>
      <c r="VD402" s="4"/>
      <c r="VE402" s="4"/>
      <c r="VF402" s="4"/>
      <c r="VG402" s="4"/>
      <c r="VH402" s="4"/>
      <c r="VI402" s="4"/>
      <c r="VJ402" s="4"/>
      <c r="VK402" s="4"/>
      <c r="VL402" s="4"/>
      <c r="VM402" s="4"/>
      <c r="VN402" s="4"/>
      <c r="VO402" s="4"/>
      <c r="VP402" s="4"/>
      <c r="VQ402" s="4"/>
      <c r="VR402" s="4"/>
      <c r="VS402" s="4"/>
      <c r="VT402" s="4"/>
      <c r="VU402" s="4"/>
      <c r="VV402" s="4"/>
      <c r="VW402" s="4"/>
      <c r="VX402" s="4"/>
      <c r="VY402" s="4"/>
      <c r="VZ402" s="4"/>
      <c r="WA402" s="4"/>
      <c r="WB402" s="4"/>
      <c r="WC402" s="4"/>
      <c r="WD402" s="4"/>
      <c r="WE402" s="4"/>
      <c r="WF402" s="4"/>
      <c r="WG402" s="4"/>
      <c r="WH402" s="4"/>
      <c r="WI402" s="4"/>
      <c r="WJ402" s="4"/>
      <c r="WK402" s="4"/>
      <c r="WL402" s="4"/>
      <c r="WM402" s="4"/>
      <c r="WN402" s="4"/>
      <c r="WO402" s="4"/>
      <c r="WP402" s="4"/>
      <c r="WQ402" s="4"/>
      <c r="WR402" s="4"/>
      <c r="WS402" s="4"/>
      <c r="WT402" s="4"/>
      <c r="WU402" s="4"/>
      <c r="WV402" s="4"/>
      <c r="WW402" s="4"/>
      <c r="WX402" s="4"/>
      <c r="WY402" s="4"/>
      <c r="WZ402" s="4"/>
      <c r="XA402" s="4"/>
      <c r="XB402" s="4"/>
      <c r="XC402" s="4"/>
      <c r="XD402" s="4"/>
      <c r="XE402" s="4"/>
      <c r="XF402" s="4"/>
      <c r="XG402" s="4"/>
      <c r="XH402" s="4"/>
      <c r="XI402" s="4"/>
      <c r="XJ402" s="4"/>
      <c r="XK402" s="4"/>
      <c r="XL402" s="4"/>
      <c r="XM402" s="4"/>
      <c r="XN402" s="4"/>
      <c r="XO402" s="4"/>
      <c r="XP402" s="4"/>
      <c r="XQ402" s="4"/>
      <c r="XR402" s="4"/>
      <c r="XS402" s="4"/>
      <c r="XT402" s="4"/>
      <c r="XU402" s="4"/>
      <c r="XV402" s="4"/>
      <c r="XW402" s="4"/>
      <c r="XX402" s="4"/>
      <c r="XY402" s="4"/>
      <c r="XZ402" s="4"/>
      <c r="YA402" s="4"/>
      <c r="YB402" s="4"/>
      <c r="YC402" s="4"/>
      <c r="YD402" s="4"/>
      <c r="YE402" s="4"/>
      <c r="YF402" s="4"/>
      <c r="YG402" s="4"/>
      <c r="YH402" s="4"/>
      <c r="YI402" s="4"/>
      <c r="YJ402" s="4"/>
      <c r="YK402" s="4"/>
      <c r="YL402" s="4"/>
      <c r="YM402" s="4"/>
      <c r="YN402" s="4"/>
      <c r="YO402" s="4"/>
      <c r="YP402" s="4"/>
      <c r="YQ402" s="4"/>
      <c r="YR402" s="4"/>
      <c r="YS402" s="4"/>
      <c r="YT402" s="4"/>
      <c r="YU402" s="4"/>
      <c r="YV402" s="4"/>
      <c r="YW402" s="4"/>
      <c r="YX402" s="4"/>
      <c r="YY402" s="4"/>
      <c r="YZ402" s="4"/>
      <c r="ZA402" s="4"/>
      <c r="ZB402" s="4"/>
      <c r="ZC402" s="4"/>
      <c r="ZD402" s="4"/>
      <c r="ZE402" s="4"/>
      <c r="ZF402" s="4"/>
      <c r="ZG402" s="4"/>
      <c r="ZH402" s="4"/>
      <c r="ZI402" s="4"/>
      <c r="ZJ402" s="4"/>
      <c r="ZK402" s="4"/>
      <c r="ZL402" s="4"/>
      <c r="ZM402" s="4"/>
    </row>
    <row r="403" spans="1:689" s="5" customFormat="1" ht="14.1" customHeight="1" x14ac:dyDescent="0.25">
      <c r="A403" s="4"/>
      <c r="B403" s="36"/>
      <c r="C403" s="23"/>
      <c r="D403" s="14"/>
      <c r="E403" s="1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  <c r="UG403" s="4"/>
      <c r="UH403" s="4"/>
      <c r="UI403" s="4"/>
      <c r="UJ403" s="4"/>
      <c r="UK403" s="4"/>
      <c r="UL403" s="4"/>
      <c r="UM403" s="4"/>
      <c r="UN403" s="4"/>
      <c r="UO403" s="4"/>
      <c r="UP403" s="4"/>
      <c r="UQ403" s="4"/>
      <c r="UR403" s="4"/>
      <c r="US403" s="4"/>
      <c r="UT403" s="4"/>
      <c r="UU403" s="4"/>
      <c r="UV403" s="4"/>
      <c r="UW403" s="4"/>
      <c r="UX403" s="4"/>
      <c r="UY403" s="4"/>
      <c r="UZ403" s="4"/>
      <c r="VA403" s="4"/>
      <c r="VB403" s="4"/>
      <c r="VC403" s="4"/>
      <c r="VD403" s="4"/>
      <c r="VE403" s="4"/>
      <c r="VF403" s="4"/>
      <c r="VG403" s="4"/>
      <c r="VH403" s="4"/>
      <c r="VI403" s="4"/>
      <c r="VJ403" s="4"/>
      <c r="VK403" s="4"/>
      <c r="VL403" s="4"/>
      <c r="VM403" s="4"/>
      <c r="VN403" s="4"/>
      <c r="VO403" s="4"/>
      <c r="VP403" s="4"/>
      <c r="VQ403" s="4"/>
      <c r="VR403" s="4"/>
      <c r="VS403" s="4"/>
      <c r="VT403" s="4"/>
      <c r="VU403" s="4"/>
      <c r="VV403" s="4"/>
      <c r="VW403" s="4"/>
      <c r="VX403" s="4"/>
      <c r="VY403" s="4"/>
      <c r="VZ403" s="4"/>
      <c r="WA403" s="4"/>
      <c r="WB403" s="4"/>
      <c r="WC403" s="4"/>
      <c r="WD403" s="4"/>
      <c r="WE403" s="4"/>
      <c r="WF403" s="4"/>
      <c r="WG403" s="4"/>
      <c r="WH403" s="4"/>
      <c r="WI403" s="4"/>
      <c r="WJ403" s="4"/>
      <c r="WK403" s="4"/>
      <c r="WL403" s="4"/>
      <c r="WM403" s="4"/>
      <c r="WN403" s="4"/>
      <c r="WO403" s="4"/>
      <c r="WP403" s="4"/>
      <c r="WQ403" s="4"/>
      <c r="WR403" s="4"/>
      <c r="WS403" s="4"/>
      <c r="WT403" s="4"/>
      <c r="WU403" s="4"/>
      <c r="WV403" s="4"/>
      <c r="WW403" s="4"/>
      <c r="WX403" s="4"/>
      <c r="WY403" s="4"/>
      <c r="WZ403" s="4"/>
      <c r="XA403" s="4"/>
      <c r="XB403" s="4"/>
      <c r="XC403" s="4"/>
      <c r="XD403" s="4"/>
      <c r="XE403" s="4"/>
      <c r="XF403" s="4"/>
      <c r="XG403" s="4"/>
      <c r="XH403" s="4"/>
      <c r="XI403" s="4"/>
      <c r="XJ403" s="4"/>
      <c r="XK403" s="4"/>
      <c r="XL403" s="4"/>
      <c r="XM403" s="4"/>
      <c r="XN403" s="4"/>
      <c r="XO403" s="4"/>
      <c r="XP403" s="4"/>
      <c r="XQ403" s="4"/>
      <c r="XR403" s="4"/>
      <c r="XS403" s="4"/>
      <c r="XT403" s="4"/>
      <c r="XU403" s="4"/>
      <c r="XV403" s="4"/>
      <c r="XW403" s="4"/>
      <c r="XX403" s="4"/>
      <c r="XY403" s="4"/>
      <c r="XZ403" s="4"/>
      <c r="YA403" s="4"/>
      <c r="YB403" s="4"/>
      <c r="YC403" s="4"/>
      <c r="YD403" s="4"/>
      <c r="YE403" s="4"/>
      <c r="YF403" s="4"/>
      <c r="YG403" s="4"/>
      <c r="YH403" s="4"/>
      <c r="YI403" s="4"/>
      <c r="YJ403" s="4"/>
      <c r="YK403" s="4"/>
      <c r="YL403" s="4"/>
      <c r="YM403" s="4"/>
      <c r="YN403" s="4"/>
      <c r="YO403" s="4"/>
      <c r="YP403" s="4"/>
      <c r="YQ403" s="4"/>
      <c r="YR403" s="4"/>
      <c r="YS403" s="4"/>
      <c r="YT403" s="4"/>
      <c r="YU403" s="4"/>
      <c r="YV403" s="4"/>
      <c r="YW403" s="4"/>
      <c r="YX403" s="4"/>
      <c r="YY403" s="4"/>
      <c r="YZ403" s="4"/>
      <c r="ZA403" s="4"/>
      <c r="ZB403" s="4"/>
      <c r="ZC403" s="4"/>
      <c r="ZD403" s="4"/>
      <c r="ZE403" s="4"/>
      <c r="ZF403" s="4"/>
      <c r="ZG403" s="4"/>
      <c r="ZH403" s="4"/>
      <c r="ZI403" s="4"/>
      <c r="ZJ403" s="4"/>
      <c r="ZK403" s="4"/>
      <c r="ZL403" s="4"/>
      <c r="ZM403" s="4"/>
    </row>
    <row r="404" spans="1:689" s="5" customFormat="1" ht="14.1" customHeight="1" x14ac:dyDescent="0.25">
      <c r="A404" s="4"/>
      <c r="B404" s="36"/>
      <c r="C404" s="23"/>
      <c r="D404" s="14"/>
      <c r="E404" s="1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WP404" s="4"/>
      <c r="WQ404" s="4"/>
      <c r="WR404" s="4"/>
      <c r="WS404" s="4"/>
      <c r="WT404" s="4"/>
      <c r="WU404" s="4"/>
      <c r="WV404" s="4"/>
      <c r="WW404" s="4"/>
      <c r="WX404" s="4"/>
      <c r="WY404" s="4"/>
      <c r="WZ404" s="4"/>
      <c r="XA404" s="4"/>
      <c r="XB404" s="4"/>
      <c r="XC404" s="4"/>
      <c r="XD404" s="4"/>
      <c r="XE404" s="4"/>
      <c r="XF404" s="4"/>
      <c r="XG404" s="4"/>
      <c r="XH404" s="4"/>
      <c r="XI404" s="4"/>
      <c r="XJ404" s="4"/>
      <c r="XK404" s="4"/>
      <c r="XL404" s="4"/>
      <c r="XM404" s="4"/>
      <c r="XN404" s="4"/>
      <c r="XO404" s="4"/>
      <c r="XP404" s="4"/>
      <c r="XQ404" s="4"/>
      <c r="XR404" s="4"/>
      <c r="XS404" s="4"/>
      <c r="XT404" s="4"/>
      <c r="XU404" s="4"/>
      <c r="XV404" s="4"/>
      <c r="XW404" s="4"/>
      <c r="XX404" s="4"/>
      <c r="XY404" s="4"/>
      <c r="XZ404" s="4"/>
      <c r="YA404" s="4"/>
      <c r="YB404" s="4"/>
      <c r="YC404" s="4"/>
      <c r="YD404" s="4"/>
      <c r="YE404" s="4"/>
      <c r="YF404" s="4"/>
      <c r="YG404" s="4"/>
      <c r="YH404" s="4"/>
      <c r="YI404" s="4"/>
      <c r="YJ404" s="4"/>
      <c r="YK404" s="4"/>
      <c r="YL404" s="4"/>
      <c r="YM404" s="4"/>
      <c r="YN404" s="4"/>
      <c r="YO404" s="4"/>
      <c r="YP404" s="4"/>
      <c r="YQ404" s="4"/>
      <c r="YR404" s="4"/>
      <c r="YS404" s="4"/>
      <c r="YT404" s="4"/>
      <c r="YU404" s="4"/>
      <c r="YV404" s="4"/>
      <c r="YW404" s="4"/>
      <c r="YX404" s="4"/>
      <c r="YY404" s="4"/>
      <c r="YZ404" s="4"/>
      <c r="ZA404" s="4"/>
      <c r="ZB404" s="4"/>
      <c r="ZC404" s="4"/>
      <c r="ZD404" s="4"/>
      <c r="ZE404" s="4"/>
      <c r="ZF404" s="4"/>
      <c r="ZG404" s="4"/>
      <c r="ZH404" s="4"/>
      <c r="ZI404" s="4"/>
      <c r="ZJ404" s="4"/>
      <c r="ZK404" s="4"/>
      <c r="ZL404" s="4"/>
      <c r="ZM404" s="4"/>
    </row>
    <row r="405" spans="1:689" s="5" customFormat="1" ht="14.1" customHeight="1" x14ac:dyDescent="0.25">
      <c r="A405" s="4"/>
      <c r="B405" s="36"/>
      <c r="C405" s="23"/>
      <c r="D405" s="14"/>
      <c r="E405" s="1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  <c r="UG405" s="4"/>
      <c r="UH405" s="4"/>
      <c r="UI405" s="4"/>
      <c r="UJ405" s="4"/>
      <c r="UK405" s="4"/>
      <c r="UL405" s="4"/>
      <c r="UM405" s="4"/>
      <c r="UN405" s="4"/>
      <c r="UO405" s="4"/>
      <c r="UP405" s="4"/>
      <c r="UQ405" s="4"/>
      <c r="UR405" s="4"/>
      <c r="US405" s="4"/>
      <c r="UT405" s="4"/>
      <c r="UU405" s="4"/>
      <c r="UV405" s="4"/>
      <c r="UW405" s="4"/>
      <c r="UX405" s="4"/>
      <c r="UY405" s="4"/>
      <c r="UZ405" s="4"/>
      <c r="VA405" s="4"/>
      <c r="VB405" s="4"/>
      <c r="VC405" s="4"/>
      <c r="VD405" s="4"/>
      <c r="VE405" s="4"/>
      <c r="VF405" s="4"/>
      <c r="VG405" s="4"/>
      <c r="VH405" s="4"/>
      <c r="VI405" s="4"/>
      <c r="VJ405" s="4"/>
      <c r="VK405" s="4"/>
      <c r="VL405" s="4"/>
      <c r="VM405" s="4"/>
      <c r="VN405" s="4"/>
      <c r="VO405" s="4"/>
      <c r="VP405" s="4"/>
      <c r="VQ405" s="4"/>
      <c r="VR405" s="4"/>
      <c r="VS405" s="4"/>
      <c r="VT405" s="4"/>
      <c r="VU405" s="4"/>
      <c r="VV405" s="4"/>
      <c r="VW405" s="4"/>
      <c r="VX405" s="4"/>
      <c r="VY405" s="4"/>
      <c r="VZ405" s="4"/>
      <c r="WA405" s="4"/>
      <c r="WB405" s="4"/>
      <c r="WC405" s="4"/>
      <c r="WD405" s="4"/>
      <c r="WE405" s="4"/>
      <c r="WF405" s="4"/>
      <c r="WG405" s="4"/>
      <c r="WH405" s="4"/>
      <c r="WI405" s="4"/>
      <c r="WJ405" s="4"/>
      <c r="WK405" s="4"/>
      <c r="WL405" s="4"/>
      <c r="WM405" s="4"/>
      <c r="WN405" s="4"/>
      <c r="WO405" s="4"/>
      <c r="WP405" s="4"/>
      <c r="WQ405" s="4"/>
      <c r="WR405" s="4"/>
      <c r="WS405" s="4"/>
      <c r="WT405" s="4"/>
      <c r="WU405" s="4"/>
      <c r="WV405" s="4"/>
      <c r="WW405" s="4"/>
      <c r="WX405" s="4"/>
      <c r="WY405" s="4"/>
      <c r="WZ405" s="4"/>
      <c r="XA405" s="4"/>
      <c r="XB405" s="4"/>
      <c r="XC405" s="4"/>
      <c r="XD405" s="4"/>
      <c r="XE405" s="4"/>
      <c r="XF405" s="4"/>
      <c r="XG405" s="4"/>
      <c r="XH405" s="4"/>
      <c r="XI405" s="4"/>
      <c r="XJ405" s="4"/>
      <c r="XK405" s="4"/>
      <c r="XL405" s="4"/>
      <c r="XM405" s="4"/>
      <c r="XN405" s="4"/>
      <c r="XO405" s="4"/>
      <c r="XP405" s="4"/>
      <c r="XQ405" s="4"/>
      <c r="XR405" s="4"/>
      <c r="XS405" s="4"/>
      <c r="XT405" s="4"/>
      <c r="XU405" s="4"/>
      <c r="XV405" s="4"/>
      <c r="XW405" s="4"/>
      <c r="XX405" s="4"/>
      <c r="XY405" s="4"/>
      <c r="XZ405" s="4"/>
      <c r="YA405" s="4"/>
      <c r="YB405" s="4"/>
      <c r="YC405" s="4"/>
      <c r="YD405" s="4"/>
      <c r="YE405" s="4"/>
      <c r="YF405" s="4"/>
      <c r="YG405" s="4"/>
      <c r="YH405" s="4"/>
      <c r="YI405" s="4"/>
      <c r="YJ405" s="4"/>
      <c r="YK405" s="4"/>
      <c r="YL405" s="4"/>
      <c r="YM405" s="4"/>
      <c r="YN405" s="4"/>
      <c r="YO405" s="4"/>
      <c r="YP405" s="4"/>
      <c r="YQ405" s="4"/>
      <c r="YR405" s="4"/>
      <c r="YS405" s="4"/>
      <c r="YT405" s="4"/>
      <c r="YU405" s="4"/>
      <c r="YV405" s="4"/>
      <c r="YW405" s="4"/>
      <c r="YX405" s="4"/>
      <c r="YY405" s="4"/>
      <c r="YZ405" s="4"/>
      <c r="ZA405" s="4"/>
      <c r="ZB405" s="4"/>
      <c r="ZC405" s="4"/>
      <c r="ZD405" s="4"/>
      <c r="ZE405" s="4"/>
      <c r="ZF405" s="4"/>
      <c r="ZG405" s="4"/>
      <c r="ZH405" s="4"/>
      <c r="ZI405" s="4"/>
      <c r="ZJ405" s="4"/>
      <c r="ZK405" s="4"/>
      <c r="ZL405" s="4"/>
      <c r="ZM405" s="4"/>
    </row>
    <row r="406" spans="1:689" s="5" customFormat="1" ht="14.1" customHeight="1" x14ac:dyDescent="0.25">
      <c r="A406" s="4"/>
      <c r="B406" s="36"/>
      <c r="C406" s="23"/>
      <c r="D406" s="14"/>
      <c r="E406" s="1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  <c r="UG406" s="4"/>
      <c r="UH406" s="4"/>
      <c r="UI406" s="4"/>
      <c r="UJ406" s="4"/>
      <c r="UK406" s="4"/>
      <c r="UL406" s="4"/>
      <c r="UM406" s="4"/>
      <c r="UN406" s="4"/>
      <c r="UO406" s="4"/>
      <c r="UP406" s="4"/>
      <c r="UQ406" s="4"/>
      <c r="UR406" s="4"/>
      <c r="US406" s="4"/>
      <c r="UT406" s="4"/>
      <c r="UU406" s="4"/>
      <c r="UV406" s="4"/>
      <c r="UW406" s="4"/>
      <c r="UX406" s="4"/>
      <c r="UY406" s="4"/>
      <c r="UZ406" s="4"/>
      <c r="VA406" s="4"/>
      <c r="VB406" s="4"/>
      <c r="VC406" s="4"/>
      <c r="VD406" s="4"/>
      <c r="VE406" s="4"/>
      <c r="VF406" s="4"/>
      <c r="VG406" s="4"/>
      <c r="VH406" s="4"/>
      <c r="VI406" s="4"/>
      <c r="VJ406" s="4"/>
      <c r="VK406" s="4"/>
      <c r="VL406" s="4"/>
      <c r="VM406" s="4"/>
      <c r="VN406" s="4"/>
      <c r="VO406" s="4"/>
      <c r="VP406" s="4"/>
      <c r="VQ406" s="4"/>
      <c r="VR406" s="4"/>
      <c r="VS406" s="4"/>
      <c r="VT406" s="4"/>
      <c r="VU406" s="4"/>
      <c r="VV406" s="4"/>
      <c r="VW406" s="4"/>
      <c r="VX406" s="4"/>
      <c r="VY406" s="4"/>
      <c r="VZ406" s="4"/>
      <c r="WA406" s="4"/>
      <c r="WB406" s="4"/>
      <c r="WC406" s="4"/>
      <c r="WD406" s="4"/>
      <c r="WE406" s="4"/>
      <c r="WF406" s="4"/>
      <c r="WG406" s="4"/>
      <c r="WH406" s="4"/>
      <c r="WI406" s="4"/>
      <c r="WJ406" s="4"/>
      <c r="WK406" s="4"/>
      <c r="WL406" s="4"/>
      <c r="WM406" s="4"/>
      <c r="WN406" s="4"/>
      <c r="WO406" s="4"/>
      <c r="WP406" s="4"/>
      <c r="WQ406" s="4"/>
      <c r="WR406" s="4"/>
      <c r="WS406" s="4"/>
      <c r="WT406" s="4"/>
      <c r="WU406" s="4"/>
      <c r="WV406" s="4"/>
      <c r="WW406" s="4"/>
      <c r="WX406" s="4"/>
      <c r="WY406" s="4"/>
      <c r="WZ406" s="4"/>
      <c r="XA406" s="4"/>
      <c r="XB406" s="4"/>
      <c r="XC406" s="4"/>
      <c r="XD406" s="4"/>
      <c r="XE406" s="4"/>
      <c r="XF406" s="4"/>
      <c r="XG406" s="4"/>
      <c r="XH406" s="4"/>
      <c r="XI406" s="4"/>
      <c r="XJ406" s="4"/>
      <c r="XK406" s="4"/>
      <c r="XL406" s="4"/>
      <c r="XM406" s="4"/>
      <c r="XN406" s="4"/>
      <c r="XO406" s="4"/>
      <c r="XP406" s="4"/>
      <c r="XQ406" s="4"/>
      <c r="XR406" s="4"/>
      <c r="XS406" s="4"/>
      <c r="XT406" s="4"/>
      <c r="XU406" s="4"/>
      <c r="XV406" s="4"/>
      <c r="XW406" s="4"/>
      <c r="XX406" s="4"/>
      <c r="XY406" s="4"/>
      <c r="XZ406" s="4"/>
      <c r="YA406" s="4"/>
      <c r="YB406" s="4"/>
      <c r="YC406" s="4"/>
      <c r="YD406" s="4"/>
      <c r="YE406" s="4"/>
      <c r="YF406" s="4"/>
      <c r="YG406" s="4"/>
      <c r="YH406" s="4"/>
      <c r="YI406" s="4"/>
      <c r="YJ406" s="4"/>
      <c r="YK406" s="4"/>
      <c r="YL406" s="4"/>
      <c r="YM406" s="4"/>
      <c r="YN406" s="4"/>
      <c r="YO406" s="4"/>
      <c r="YP406" s="4"/>
      <c r="YQ406" s="4"/>
      <c r="YR406" s="4"/>
      <c r="YS406" s="4"/>
      <c r="YT406" s="4"/>
      <c r="YU406" s="4"/>
      <c r="YV406" s="4"/>
      <c r="YW406" s="4"/>
      <c r="YX406" s="4"/>
      <c r="YY406" s="4"/>
      <c r="YZ406" s="4"/>
      <c r="ZA406" s="4"/>
      <c r="ZB406" s="4"/>
      <c r="ZC406" s="4"/>
      <c r="ZD406" s="4"/>
      <c r="ZE406" s="4"/>
      <c r="ZF406" s="4"/>
      <c r="ZG406" s="4"/>
      <c r="ZH406" s="4"/>
      <c r="ZI406" s="4"/>
      <c r="ZJ406" s="4"/>
      <c r="ZK406" s="4"/>
      <c r="ZL406" s="4"/>
      <c r="ZM406" s="4"/>
    </row>
    <row r="407" spans="1:689" s="5" customFormat="1" ht="14.1" customHeight="1" x14ac:dyDescent="0.25">
      <c r="A407" s="4"/>
      <c r="B407" s="36"/>
      <c r="C407" s="23"/>
      <c r="D407" s="14"/>
      <c r="E407" s="1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  <c r="UG407" s="4"/>
      <c r="UH407" s="4"/>
      <c r="UI407" s="4"/>
      <c r="UJ407" s="4"/>
      <c r="UK407" s="4"/>
      <c r="UL407" s="4"/>
      <c r="UM407" s="4"/>
      <c r="UN407" s="4"/>
      <c r="UO407" s="4"/>
      <c r="UP407" s="4"/>
      <c r="UQ407" s="4"/>
      <c r="UR407" s="4"/>
      <c r="US407" s="4"/>
      <c r="UT407" s="4"/>
      <c r="UU407" s="4"/>
      <c r="UV407" s="4"/>
      <c r="UW407" s="4"/>
      <c r="UX407" s="4"/>
      <c r="UY407" s="4"/>
      <c r="UZ407" s="4"/>
      <c r="VA407" s="4"/>
      <c r="VB407" s="4"/>
      <c r="VC407" s="4"/>
      <c r="VD407" s="4"/>
      <c r="VE407" s="4"/>
      <c r="VF407" s="4"/>
      <c r="VG407" s="4"/>
      <c r="VH407" s="4"/>
      <c r="VI407" s="4"/>
      <c r="VJ407" s="4"/>
      <c r="VK407" s="4"/>
      <c r="VL407" s="4"/>
      <c r="VM407" s="4"/>
      <c r="VN407" s="4"/>
      <c r="VO407" s="4"/>
      <c r="VP407" s="4"/>
      <c r="VQ407" s="4"/>
      <c r="VR407" s="4"/>
      <c r="VS407" s="4"/>
      <c r="VT407" s="4"/>
      <c r="VU407" s="4"/>
      <c r="VV407" s="4"/>
      <c r="VW407" s="4"/>
      <c r="VX407" s="4"/>
      <c r="VY407" s="4"/>
      <c r="VZ407" s="4"/>
      <c r="WA407" s="4"/>
      <c r="WB407" s="4"/>
      <c r="WC407" s="4"/>
      <c r="WD407" s="4"/>
      <c r="WE407" s="4"/>
      <c r="WF407" s="4"/>
      <c r="WG407" s="4"/>
      <c r="WH407" s="4"/>
      <c r="WI407" s="4"/>
      <c r="WJ407" s="4"/>
      <c r="WK407" s="4"/>
      <c r="WL407" s="4"/>
      <c r="WM407" s="4"/>
      <c r="WN407" s="4"/>
      <c r="WO407" s="4"/>
      <c r="WP407" s="4"/>
      <c r="WQ407" s="4"/>
      <c r="WR407" s="4"/>
      <c r="WS407" s="4"/>
      <c r="WT407" s="4"/>
      <c r="WU407" s="4"/>
      <c r="WV407" s="4"/>
      <c r="WW407" s="4"/>
      <c r="WX407" s="4"/>
      <c r="WY407" s="4"/>
      <c r="WZ407" s="4"/>
      <c r="XA407" s="4"/>
      <c r="XB407" s="4"/>
      <c r="XC407" s="4"/>
      <c r="XD407" s="4"/>
      <c r="XE407" s="4"/>
      <c r="XF407" s="4"/>
      <c r="XG407" s="4"/>
      <c r="XH407" s="4"/>
      <c r="XI407" s="4"/>
      <c r="XJ407" s="4"/>
      <c r="XK407" s="4"/>
      <c r="XL407" s="4"/>
      <c r="XM407" s="4"/>
      <c r="XN407" s="4"/>
      <c r="XO407" s="4"/>
      <c r="XP407" s="4"/>
      <c r="XQ407" s="4"/>
      <c r="XR407" s="4"/>
      <c r="XS407" s="4"/>
      <c r="XT407" s="4"/>
      <c r="XU407" s="4"/>
      <c r="XV407" s="4"/>
      <c r="XW407" s="4"/>
      <c r="XX407" s="4"/>
      <c r="XY407" s="4"/>
      <c r="XZ407" s="4"/>
      <c r="YA407" s="4"/>
      <c r="YB407" s="4"/>
      <c r="YC407" s="4"/>
      <c r="YD407" s="4"/>
      <c r="YE407" s="4"/>
      <c r="YF407" s="4"/>
      <c r="YG407" s="4"/>
      <c r="YH407" s="4"/>
      <c r="YI407" s="4"/>
      <c r="YJ407" s="4"/>
      <c r="YK407" s="4"/>
      <c r="YL407" s="4"/>
      <c r="YM407" s="4"/>
      <c r="YN407" s="4"/>
      <c r="YO407" s="4"/>
      <c r="YP407" s="4"/>
      <c r="YQ407" s="4"/>
      <c r="YR407" s="4"/>
      <c r="YS407" s="4"/>
      <c r="YT407" s="4"/>
      <c r="YU407" s="4"/>
      <c r="YV407" s="4"/>
      <c r="YW407" s="4"/>
      <c r="YX407" s="4"/>
      <c r="YY407" s="4"/>
      <c r="YZ407" s="4"/>
      <c r="ZA407" s="4"/>
      <c r="ZB407" s="4"/>
      <c r="ZC407" s="4"/>
      <c r="ZD407" s="4"/>
      <c r="ZE407" s="4"/>
      <c r="ZF407" s="4"/>
      <c r="ZG407" s="4"/>
      <c r="ZH407" s="4"/>
      <c r="ZI407" s="4"/>
      <c r="ZJ407" s="4"/>
      <c r="ZK407" s="4"/>
      <c r="ZL407" s="4"/>
      <c r="ZM407" s="4"/>
    </row>
    <row r="408" spans="1:689" s="5" customFormat="1" ht="14.1" customHeight="1" x14ac:dyDescent="0.25">
      <c r="A408" s="4"/>
      <c r="B408" s="36"/>
      <c r="C408" s="23"/>
      <c r="D408" s="14"/>
      <c r="E408" s="1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  <c r="UG408" s="4"/>
      <c r="UH408" s="4"/>
      <c r="UI408" s="4"/>
      <c r="UJ408" s="4"/>
      <c r="UK408" s="4"/>
      <c r="UL408" s="4"/>
      <c r="UM408" s="4"/>
      <c r="UN408" s="4"/>
      <c r="UO408" s="4"/>
      <c r="UP408" s="4"/>
      <c r="UQ408" s="4"/>
      <c r="UR408" s="4"/>
      <c r="US408" s="4"/>
      <c r="UT408" s="4"/>
      <c r="UU408" s="4"/>
      <c r="UV408" s="4"/>
      <c r="UW408" s="4"/>
      <c r="UX408" s="4"/>
      <c r="UY408" s="4"/>
      <c r="UZ408" s="4"/>
      <c r="VA408" s="4"/>
      <c r="VB408" s="4"/>
      <c r="VC408" s="4"/>
      <c r="VD408" s="4"/>
      <c r="VE408" s="4"/>
      <c r="VF408" s="4"/>
      <c r="VG408" s="4"/>
      <c r="VH408" s="4"/>
      <c r="VI408" s="4"/>
      <c r="VJ408" s="4"/>
      <c r="VK408" s="4"/>
      <c r="VL408" s="4"/>
      <c r="VM408" s="4"/>
      <c r="VN408" s="4"/>
      <c r="VO408" s="4"/>
      <c r="VP408" s="4"/>
      <c r="VQ408" s="4"/>
      <c r="VR408" s="4"/>
      <c r="VS408" s="4"/>
      <c r="VT408" s="4"/>
      <c r="VU408" s="4"/>
      <c r="VV408" s="4"/>
      <c r="VW408" s="4"/>
      <c r="VX408" s="4"/>
      <c r="VY408" s="4"/>
      <c r="VZ408" s="4"/>
      <c r="WA408" s="4"/>
      <c r="WB408" s="4"/>
      <c r="WC408" s="4"/>
      <c r="WD408" s="4"/>
      <c r="WE408" s="4"/>
      <c r="WF408" s="4"/>
      <c r="WG408" s="4"/>
      <c r="WH408" s="4"/>
      <c r="WI408" s="4"/>
      <c r="WJ408" s="4"/>
      <c r="WK408" s="4"/>
      <c r="WL408" s="4"/>
      <c r="WM408" s="4"/>
      <c r="WN408" s="4"/>
      <c r="WO408" s="4"/>
      <c r="WP408" s="4"/>
      <c r="WQ408" s="4"/>
      <c r="WR408" s="4"/>
      <c r="WS408" s="4"/>
      <c r="WT408" s="4"/>
      <c r="WU408" s="4"/>
      <c r="WV408" s="4"/>
      <c r="WW408" s="4"/>
      <c r="WX408" s="4"/>
      <c r="WY408" s="4"/>
      <c r="WZ408" s="4"/>
      <c r="XA408" s="4"/>
      <c r="XB408" s="4"/>
      <c r="XC408" s="4"/>
      <c r="XD408" s="4"/>
      <c r="XE408" s="4"/>
      <c r="XF408" s="4"/>
      <c r="XG408" s="4"/>
      <c r="XH408" s="4"/>
      <c r="XI408" s="4"/>
      <c r="XJ408" s="4"/>
      <c r="XK408" s="4"/>
      <c r="XL408" s="4"/>
      <c r="XM408" s="4"/>
      <c r="XN408" s="4"/>
      <c r="XO408" s="4"/>
      <c r="XP408" s="4"/>
      <c r="XQ408" s="4"/>
      <c r="XR408" s="4"/>
      <c r="XS408" s="4"/>
      <c r="XT408" s="4"/>
      <c r="XU408" s="4"/>
      <c r="XV408" s="4"/>
      <c r="XW408" s="4"/>
      <c r="XX408" s="4"/>
      <c r="XY408" s="4"/>
      <c r="XZ408" s="4"/>
      <c r="YA408" s="4"/>
      <c r="YB408" s="4"/>
      <c r="YC408" s="4"/>
      <c r="YD408" s="4"/>
      <c r="YE408" s="4"/>
      <c r="YF408" s="4"/>
      <c r="YG408" s="4"/>
      <c r="YH408" s="4"/>
      <c r="YI408" s="4"/>
      <c r="YJ408" s="4"/>
      <c r="YK408" s="4"/>
      <c r="YL408" s="4"/>
      <c r="YM408" s="4"/>
      <c r="YN408" s="4"/>
      <c r="YO408" s="4"/>
      <c r="YP408" s="4"/>
      <c r="YQ408" s="4"/>
      <c r="YR408" s="4"/>
      <c r="YS408" s="4"/>
      <c r="YT408" s="4"/>
      <c r="YU408" s="4"/>
      <c r="YV408" s="4"/>
      <c r="YW408" s="4"/>
      <c r="YX408" s="4"/>
      <c r="YY408" s="4"/>
      <c r="YZ408" s="4"/>
      <c r="ZA408" s="4"/>
      <c r="ZB408" s="4"/>
      <c r="ZC408" s="4"/>
      <c r="ZD408" s="4"/>
      <c r="ZE408" s="4"/>
      <c r="ZF408" s="4"/>
      <c r="ZG408" s="4"/>
      <c r="ZH408" s="4"/>
      <c r="ZI408" s="4"/>
      <c r="ZJ408" s="4"/>
      <c r="ZK408" s="4"/>
      <c r="ZL408" s="4"/>
      <c r="ZM408" s="4"/>
    </row>
    <row r="409" spans="1:689" s="5" customFormat="1" ht="14.1" customHeight="1" x14ac:dyDescent="0.25">
      <c r="A409" s="4"/>
      <c r="B409" s="36"/>
      <c r="C409" s="23"/>
      <c r="D409" s="14"/>
      <c r="E409" s="1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  <c r="UG409" s="4"/>
      <c r="UH409" s="4"/>
      <c r="UI409" s="4"/>
      <c r="UJ409" s="4"/>
      <c r="UK409" s="4"/>
      <c r="UL409" s="4"/>
      <c r="UM409" s="4"/>
      <c r="UN409" s="4"/>
      <c r="UO409" s="4"/>
      <c r="UP409" s="4"/>
      <c r="UQ409" s="4"/>
      <c r="UR409" s="4"/>
      <c r="US409" s="4"/>
      <c r="UT409" s="4"/>
      <c r="UU409" s="4"/>
      <c r="UV409" s="4"/>
      <c r="UW409" s="4"/>
      <c r="UX409" s="4"/>
      <c r="UY409" s="4"/>
      <c r="UZ409" s="4"/>
      <c r="VA409" s="4"/>
      <c r="VB409" s="4"/>
      <c r="VC409" s="4"/>
      <c r="VD409" s="4"/>
      <c r="VE409" s="4"/>
      <c r="VF409" s="4"/>
      <c r="VG409" s="4"/>
      <c r="VH409" s="4"/>
      <c r="VI409" s="4"/>
      <c r="VJ409" s="4"/>
      <c r="VK409" s="4"/>
      <c r="VL409" s="4"/>
      <c r="VM409" s="4"/>
      <c r="VN409" s="4"/>
      <c r="VO409" s="4"/>
      <c r="VP409" s="4"/>
      <c r="VQ409" s="4"/>
      <c r="VR409" s="4"/>
      <c r="VS409" s="4"/>
      <c r="VT409" s="4"/>
      <c r="VU409" s="4"/>
      <c r="VV409" s="4"/>
      <c r="VW409" s="4"/>
      <c r="VX409" s="4"/>
      <c r="VY409" s="4"/>
      <c r="VZ409" s="4"/>
      <c r="WA409" s="4"/>
      <c r="WB409" s="4"/>
      <c r="WC409" s="4"/>
      <c r="WD409" s="4"/>
      <c r="WE409" s="4"/>
      <c r="WF409" s="4"/>
      <c r="WG409" s="4"/>
      <c r="WH409" s="4"/>
      <c r="WI409" s="4"/>
      <c r="WJ409" s="4"/>
      <c r="WK409" s="4"/>
      <c r="WL409" s="4"/>
      <c r="WM409" s="4"/>
      <c r="WN409" s="4"/>
      <c r="WO409" s="4"/>
      <c r="WP409" s="4"/>
      <c r="WQ409" s="4"/>
      <c r="WR409" s="4"/>
      <c r="WS409" s="4"/>
      <c r="WT409" s="4"/>
      <c r="WU409" s="4"/>
      <c r="WV409" s="4"/>
      <c r="WW409" s="4"/>
      <c r="WX409" s="4"/>
      <c r="WY409" s="4"/>
      <c r="WZ409" s="4"/>
      <c r="XA409" s="4"/>
      <c r="XB409" s="4"/>
      <c r="XC409" s="4"/>
      <c r="XD409" s="4"/>
      <c r="XE409" s="4"/>
      <c r="XF409" s="4"/>
      <c r="XG409" s="4"/>
      <c r="XH409" s="4"/>
      <c r="XI409" s="4"/>
      <c r="XJ409" s="4"/>
      <c r="XK409" s="4"/>
      <c r="XL409" s="4"/>
      <c r="XM409" s="4"/>
      <c r="XN409" s="4"/>
      <c r="XO409" s="4"/>
      <c r="XP409" s="4"/>
      <c r="XQ409" s="4"/>
      <c r="XR409" s="4"/>
      <c r="XS409" s="4"/>
      <c r="XT409" s="4"/>
      <c r="XU409" s="4"/>
      <c r="XV409" s="4"/>
      <c r="XW409" s="4"/>
      <c r="XX409" s="4"/>
      <c r="XY409" s="4"/>
      <c r="XZ409" s="4"/>
      <c r="YA409" s="4"/>
      <c r="YB409" s="4"/>
      <c r="YC409" s="4"/>
      <c r="YD409" s="4"/>
      <c r="YE409" s="4"/>
      <c r="YF409" s="4"/>
      <c r="YG409" s="4"/>
      <c r="YH409" s="4"/>
      <c r="YI409" s="4"/>
      <c r="YJ409" s="4"/>
      <c r="YK409" s="4"/>
      <c r="YL409" s="4"/>
      <c r="YM409" s="4"/>
      <c r="YN409" s="4"/>
      <c r="YO409" s="4"/>
      <c r="YP409" s="4"/>
      <c r="YQ409" s="4"/>
      <c r="YR409" s="4"/>
      <c r="YS409" s="4"/>
      <c r="YT409" s="4"/>
      <c r="YU409" s="4"/>
      <c r="YV409" s="4"/>
      <c r="YW409" s="4"/>
      <c r="YX409" s="4"/>
      <c r="YY409" s="4"/>
      <c r="YZ409" s="4"/>
      <c r="ZA409" s="4"/>
      <c r="ZB409" s="4"/>
      <c r="ZC409" s="4"/>
      <c r="ZD409" s="4"/>
      <c r="ZE409" s="4"/>
      <c r="ZF409" s="4"/>
      <c r="ZG409" s="4"/>
      <c r="ZH409" s="4"/>
      <c r="ZI409" s="4"/>
      <c r="ZJ409" s="4"/>
      <c r="ZK409" s="4"/>
      <c r="ZL409" s="4"/>
      <c r="ZM409" s="4"/>
    </row>
    <row r="410" spans="1:689" s="5" customFormat="1" ht="14.1" customHeight="1" x14ac:dyDescent="0.25">
      <c r="A410" s="4"/>
      <c r="B410" s="36"/>
      <c r="C410" s="23"/>
      <c r="D410" s="14"/>
      <c r="E410" s="1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  <c r="UG410" s="4"/>
      <c r="UH410" s="4"/>
      <c r="UI410" s="4"/>
      <c r="UJ410" s="4"/>
      <c r="UK410" s="4"/>
      <c r="UL410" s="4"/>
      <c r="UM410" s="4"/>
      <c r="UN410" s="4"/>
      <c r="UO410" s="4"/>
      <c r="UP410" s="4"/>
      <c r="UQ410" s="4"/>
      <c r="UR410" s="4"/>
      <c r="US410" s="4"/>
      <c r="UT410" s="4"/>
      <c r="UU410" s="4"/>
      <c r="UV410" s="4"/>
      <c r="UW410" s="4"/>
      <c r="UX410" s="4"/>
      <c r="UY410" s="4"/>
      <c r="UZ410" s="4"/>
      <c r="VA410" s="4"/>
      <c r="VB410" s="4"/>
      <c r="VC410" s="4"/>
      <c r="VD410" s="4"/>
      <c r="VE410" s="4"/>
      <c r="VF410" s="4"/>
      <c r="VG410" s="4"/>
      <c r="VH410" s="4"/>
      <c r="VI410" s="4"/>
      <c r="VJ410" s="4"/>
      <c r="VK410" s="4"/>
      <c r="VL410" s="4"/>
      <c r="VM410" s="4"/>
      <c r="VN410" s="4"/>
      <c r="VO410" s="4"/>
      <c r="VP410" s="4"/>
      <c r="VQ410" s="4"/>
      <c r="VR410" s="4"/>
      <c r="VS410" s="4"/>
      <c r="VT410" s="4"/>
      <c r="VU410" s="4"/>
      <c r="VV410" s="4"/>
      <c r="VW410" s="4"/>
      <c r="VX410" s="4"/>
      <c r="VY410" s="4"/>
      <c r="VZ410" s="4"/>
      <c r="WA410" s="4"/>
      <c r="WB410" s="4"/>
      <c r="WC410" s="4"/>
      <c r="WD410" s="4"/>
      <c r="WE410" s="4"/>
      <c r="WF410" s="4"/>
      <c r="WG410" s="4"/>
      <c r="WH410" s="4"/>
      <c r="WI410" s="4"/>
      <c r="WJ410" s="4"/>
      <c r="WK410" s="4"/>
      <c r="WL410" s="4"/>
      <c r="WM410" s="4"/>
      <c r="WN410" s="4"/>
      <c r="WO410" s="4"/>
      <c r="WP410" s="4"/>
      <c r="WQ410" s="4"/>
      <c r="WR410" s="4"/>
      <c r="WS410" s="4"/>
      <c r="WT410" s="4"/>
      <c r="WU410" s="4"/>
      <c r="WV410" s="4"/>
      <c r="WW410" s="4"/>
      <c r="WX410" s="4"/>
      <c r="WY410" s="4"/>
      <c r="WZ410" s="4"/>
      <c r="XA410" s="4"/>
      <c r="XB410" s="4"/>
      <c r="XC410" s="4"/>
      <c r="XD410" s="4"/>
      <c r="XE410" s="4"/>
      <c r="XF410" s="4"/>
      <c r="XG410" s="4"/>
      <c r="XH410" s="4"/>
      <c r="XI410" s="4"/>
      <c r="XJ410" s="4"/>
      <c r="XK410" s="4"/>
      <c r="XL410" s="4"/>
      <c r="XM410" s="4"/>
      <c r="XN410" s="4"/>
      <c r="XO410" s="4"/>
      <c r="XP410" s="4"/>
      <c r="XQ410" s="4"/>
      <c r="XR410" s="4"/>
      <c r="XS410" s="4"/>
      <c r="XT410" s="4"/>
      <c r="XU410" s="4"/>
      <c r="XV410" s="4"/>
      <c r="XW410" s="4"/>
      <c r="XX410" s="4"/>
      <c r="XY410" s="4"/>
      <c r="XZ410" s="4"/>
      <c r="YA410" s="4"/>
      <c r="YB410" s="4"/>
      <c r="YC410" s="4"/>
      <c r="YD410" s="4"/>
      <c r="YE410" s="4"/>
      <c r="YF410" s="4"/>
      <c r="YG410" s="4"/>
      <c r="YH410" s="4"/>
      <c r="YI410" s="4"/>
      <c r="YJ410" s="4"/>
      <c r="YK410" s="4"/>
      <c r="YL410" s="4"/>
      <c r="YM410" s="4"/>
      <c r="YN410" s="4"/>
      <c r="YO410" s="4"/>
      <c r="YP410" s="4"/>
      <c r="YQ410" s="4"/>
      <c r="YR410" s="4"/>
      <c r="YS410" s="4"/>
      <c r="YT410" s="4"/>
      <c r="YU410" s="4"/>
      <c r="YV410" s="4"/>
      <c r="YW410" s="4"/>
      <c r="YX410" s="4"/>
      <c r="YY410" s="4"/>
      <c r="YZ410" s="4"/>
      <c r="ZA410" s="4"/>
      <c r="ZB410" s="4"/>
      <c r="ZC410" s="4"/>
      <c r="ZD410" s="4"/>
      <c r="ZE410" s="4"/>
      <c r="ZF410" s="4"/>
      <c r="ZG410" s="4"/>
      <c r="ZH410" s="4"/>
      <c r="ZI410" s="4"/>
      <c r="ZJ410" s="4"/>
      <c r="ZK410" s="4"/>
      <c r="ZL410" s="4"/>
      <c r="ZM410" s="4"/>
    </row>
    <row r="411" spans="1:689" s="5" customFormat="1" ht="14.1" customHeight="1" x14ac:dyDescent="0.25">
      <c r="A411" s="4"/>
      <c r="B411" s="36"/>
      <c r="C411" s="23"/>
      <c r="D411" s="14"/>
      <c r="E411" s="1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  <c r="UG411" s="4"/>
      <c r="UH411" s="4"/>
      <c r="UI411" s="4"/>
      <c r="UJ411" s="4"/>
      <c r="UK411" s="4"/>
      <c r="UL411" s="4"/>
      <c r="UM411" s="4"/>
      <c r="UN411" s="4"/>
      <c r="UO411" s="4"/>
      <c r="UP411" s="4"/>
      <c r="UQ411" s="4"/>
      <c r="UR411" s="4"/>
      <c r="US411" s="4"/>
      <c r="UT411" s="4"/>
      <c r="UU411" s="4"/>
      <c r="UV411" s="4"/>
      <c r="UW411" s="4"/>
      <c r="UX411" s="4"/>
      <c r="UY411" s="4"/>
      <c r="UZ411" s="4"/>
      <c r="VA411" s="4"/>
      <c r="VB411" s="4"/>
      <c r="VC411" s="4"/>
      <c r="VD411" s="4"/>
      <c r="VE411" s="4"/>
      <c r="VF411" s="4"/>
      <c r="VG411" s="4"/>
      <c r="VH411" s="4"/>
      <c r="VI411" s="4"/>
      <c r="VJ411" s="4"/>
      <c r="VK411" s="4"/>
      <c r="VL411" s="4"/>
      <c r="VM411" s="4"/>
      <c r="VN411" s="4"/>
      <c r="VO411" s="4"/>
      <c r="VP411" s="4"/>
      <c r="VQ411" s="4"/>
      <c r="VR411" s="4"/>
      <c r="VS411" s="4"/>
      <c r="VT411" s="4"/>
      <c r="VU411" s="4"/>
      <c r="VV411" s="4"/>
      <c r="VW411" s="4"/>
      <c r="VX411" s="4"/>
      <c r="VY411" s="4"/>
      <c r="VZ411" s="4"/>
      <c r="WA411" s="4"/>
      <c r="WB411" s="4"/>
      <c r="WC411" s="4"/>
      <c r="WD411" s="4"/>
      <c r="WE411" s="4"/>
      <c r="WF411" s="4"/>
      <c r="WG411" s="4"/>
      <c r="WH411" s="4"/>
      <c r="WI411" s="4"/>
      <c r="WJ411" s="4"/>
      <c r="WK411" s="4"/>
      <c r="WL411" s="4"/>
      <c r="WM411" s="4"/>
      <c r="WN411" s="4"/>
      <c r="WO411" s="4"/>
      <c r="WP411" s="4"/>
      <c r="WQ411" s="4"/>
      <c r="WR411" s="4"/>
      <c r="WS411" s="4"/>
      <c r="WT411" s="4"/>
      <c r="WU411" s="4"/>
      <c r="WV411" s="4"/>
      <c r="WW411" s="4"/>
      <c r="WX411" s="4"/>
      <c r="WY411" s="4"/>
      <c r="WZ411" s="4"/>
      <c r="XA411" s="4"/>
      <c r="XB411" s="4"/>
      <c r="XC411" s="4"/>
      <c r="XD411" s="4"/>
      <c r="XE411" s="4"/>
      <c r="XF411" s="4"/>
      <c r="XG411" s="4"/>
      <c r="XH411" s="4"/>
      <c r="XI411" s="4"/>
      <c r="XJ411" s="4"/>
      <c r="XK411" s="4"/>
      <c r="XL411" s="4"/>
      <c r="XM411" s="4"/>
      <c r="XN411" s="4"/>
      <c r="XO411" s="4"/>
      <c r="XP411" s="4"/>
      <c r="XQ411" s="4"/>
      <c r="XR411" s="4"/>
      <c r="XS411" s="4"/>
      <c r="XT411" s="4"/>
      <c r="XU411" s="4"/>
      <c r="XV411" s="4"/>
      <c r="XW411" s="4"/>
      <c r="XX411" s="4"/>
      <c r="XY411" s="4"/>
      <c r="XZ411" s="4"/>
      <c r="YA411" s="4"/>
      <c r="YB411" s="4"/>
      <c r="YC411" s="4"/>
      <c r="YD411" s="4"/>
      <c r="YE411" s="4"/>
      <c r="YF411" s="4"/>
      <c r="YG411" s="4"/>
      <c r="YH411" s="4"/>
      <c r="YI411" s="4"/>
      <c r="YJ411" s="4"/>
      <c r="YK411" s="4"/>
      <c r="YL411" s="4"/>
      <c r="YM411" s="4"/>
      <c r="YN411" s="4"/>
      <c r="YO411" s="4"/>
      <c r="YP411" s="4"/>
      <c r="YQ411" s="4"/>
      <c r="YR411" s="4"/>
      <c r="YS411" s="4"/>
      <c r="YT411" s="4"/>
      <c r="YU411" s="4"/>
      <c r="YV411" s="4"/>
      <c r="YW411" s="4"/>
      <c r="YX411" s="4"/>
      <c r="YY411" s="4"/>
      <c r="YZ411" s="4"/>
      <c r="ZA411" s="4"/>
      <c r="ZB411" s="4"/>
      <c r="ZC411" s="4"/>
      <c r="ZD411" s="4"/>
      <c r="ZE411" s="4"/>
      <c r="ZF411" s="4"/>
      <c r="ZG411" s="4"/>
      <c r="ZH411" s="4"/>
      <c r="ZI411" s="4"/>
      <c r="ZJ411" s="4"/>
      <c r="ZK411" s="4"/>
      <c r="ZL411" s="4"/>
      <c r="ZM411" s="4"/>
    </row>
    <row r="412" spans="1:689" s="5" customFormat="1" ht="14.1" customHeight="1" x14ac:dyDescent="0.25">
      <c r="A412" s="4"/>
      <c r="B412" s="36"/>
      <c r="C412" s="23"/>
      <c r="D412" s="14"/>
      <c r="E412" s="1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V412" s="4"/>
      <c r="UW412" s="4"/>
      <c r="UX412" s="4"/>
      <c r="UY412" s="4"/>
      <c r="UZ412" s="4"/>
      <c r="VA412" s="4"/>
      <c r="VB412" s="4"/>
      <c r="VC412" s="4"/>
      <c r="VD412" s="4"/>
      <c r="VE412" s="4"/>
      <c r="VF412" s="4"/>
      <c r="VG412" s="4"/>
      <c r="VH412" s="4"/>
      <c r="VI412" s="4"/>
      <c r="VJ412" s="4"/>
      <c r="VK412" s="4"/>
      <c r="VL412" s="4"/>
      <c r="VM412" s="4"/>
      <c r="VN412" s="4"/>
      <c r="VO412" s="4"/>
      <c r="VP412" s="4"/>
      <c r="VQ412" s="4"/>
      <c r="VR412" s="4"/>
      <c r="VS412" s="4"/>
      <c r="VT412" s="4"/>
      <c r="VU412" s="4"/>
      <c r="VV412" s="4"/>
      <c r="VW412" s="4"/>
      <c r="VX412" s="4"/>
      <c r="VY412" s="4"/>
      <c r="VZ412" s="4"/>
      <c r="WA412" s="4"/>
      <c r="WB412" s="4"/>
      <c r="WC412" s="4"/>
      <c r="WD412" s="4"/>
      <c r="WE412" s="4"/>
      <c r="WF412" s="4"/>
      <c r="WG412" s="4"/>
      <c r="WH412" s="4"/>
      <c r="WI412" s="4"/>
      <c r="WJ412" s="4"/>
      <c r="WK412" s="4"/>
      <c r="WL412" s="4"/>
      <c r="WM412" s="4"/>
      <c r="WN412" s="4"/>
      <c r="WO412" s="4"/>
      <c r="WP412" s="4"/>
      <c r="WQ412" s="4"/>
      <c r="WR412" s="4"/>
      <c r="WS412" s="4"/>
      <c r="WT412" s="4"/>
      <c r="WU412" s="4"/>
      <c r="WV412" s="4"/>
      <c r="WW412" s="4"/>
      <c r="WX412" s="4"/>
      <c r="WY412" s="4"/>
      <c r="WZ412" s="4"/>
      <c r="XA412" s="4"/>
      <c r="XB412" s="4"/>
      <c r="XC412" s="4"/>
      <c r="XD412" s="4"/>
      <c r="XE412" s="4"/>
      <c r="XF412" s="4"/>
      <c r="XG412" s="4"/>
      <c r="XH412" s="4"/>
      <c r="XI412" s="4"/>
      <c r="XJ412" s="4"/>
      <c r="XK412" s="4"/>
      <c r="XL412" s="4"/>
      <c r="XM412" s="4"/>
      <c r="XN412" s="4"/>
      <c r="XO412" s="4"/>
      <c r="XP412" s="4"/>
      <c r="XQ412" s="4"/>
      <c r="XR412" s="4"/>
      <c r="XS412" s="4"/>
      <c r="XT412" s="4"/>
      <c r="XU412" s="4"/>
      <c r="XV412" s="4"/>
      <c r="XW412" s="4"/>
      <c r="XX412" s="4"/>
      <c r="XY412" s="4"/>
      <c r="XZ412" s="4"/>
      <c r="YA412" s="4"/>
      <c r="YB412" s="4"/>
      <c r="YC412" s="4"/>
      <c r="YD412" s="4"/>
      <c r="YE412" s="4"/>
      <c r="YF412" s="4"/>
      <c r="YG412" s="4"/>
      <c r="YH412" s="4"/>
      <c r="YI412" s="4"/>
      <c r="YJ412" s="4"/>
      <c r="YK412" s="4"/>
      <c r="YL412" s="4"/>
      <c r="YM412" s="4"/>
      <c r="YN412" s="4"/>
      <c r="YO412" s="4"/>
      <c r="YP412" s="4"/>
      <c r="YQ412" s="4"/>
      <c r="YR412" s="4"/>
      <c r="YS412" s="4"/>
      <c r="YT412" s="4"/>
      <c r="YU412" s="4"/>
      <c r="YV412" s="4"/>
      <c r="YW412" s="4"/>
      <c r="YX412" s="4"/>
      <c r="YY412" s="4"/>
      <c r="YZ412" s="4"/>
      <c r="ZA412" s="4"/>
      <c r="ZB412" s="4"/>
      <c r="ZC412" s="4"/>
      <c r="ZD412" s="4"/>
      <c r="ZE412" s="4"/>
      <c r="ZF412" s="4"/>
      <c r="ZG412" s="4"/>
      <c r="ZH412" s="4"/>
      <c r="ZI412" s="4"/>
      <c r="ZJ412" s="4"/>
      <c r="ZK412" s="4"/>
      <c r="ZL412" s="4"/>
      <c r="ZM412" s="4"/>
    </row>
    <row r="413" spans="1:689" s="5" customFormat="1" ht="14.1" customHeight="1" x14ac:dyDescent="0.25">
      <c r="A413" s="4"/>
      <c r="B413" s="36"/>
      <c r="C413" s="23"/>
      <c r="D413" s="14"/>
      <c r="E413" s="1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  <c r="UG413" s="4"/>
      <c r="UH413" s="4"/>
      <c r="UI413" s="4"/>
      <c r="UJ413" s="4"/>
      <c r="UK413" s="4"/>
      <c r="UL413" s="4"/>
      <c r="UM413" s="4"/>
      <c r="UN413" s="4"/>
      <c r="UO413" s="4"/>
      <c r="UP413" s="4"/>
      <c r="UQ413" s="4"/>
      <c r="UR413" s="4"/>
      <c r="US413" s="4"/>
      <c r="UT413" s="4"/>
      <c r="UU413" s="4"/>
      <c r="UV413" s="4"/>
      <c r="UW413" s="4"/>
      <c r="UX413" s="4"/>
      <c r="UY413" s="4"/>
      <c r="UZ413" s="4"/>
      <c r="VA413" s="4"/>
      <c r="VB413" s="4"/>
      <c r="VC413" s="4"/>
      <c r="VD413" s="4"/>
      <c r="VE413" s="4"/>
      <c r="VF413" s="4"/>
      <c r="VG413" s="4"/>
      <c r="VH413" s="4"/>
      <c r="VI413" s="4"/>
      <c r="VJ413" s="4"/>
      <c r="VK413" s="4"/>
      <c r="VL413" s="4"/>
      <c r="VM413" s="4"/>
      <c r="VN413" s="4"/>
      <c r="VO413" s="4"/>
      <c r="VP413" s="4"/>
      <c r="VQ413" s="4"/>
      <c r="VR413" s="4"/>
      <c r="VS413" s="4"/>
      <c r="VT413" s="4"/>
      <c r="VU413" s="4"/>
      <c r="VV413" s="4"/>
      <c r="VW413" s="4"/>
      <c r="VX413" s="4"/>
      <c r="VY413" s="4"/>
      <c r="VZ413" s="4"/>
      <c r="WA413" s="4"/>
      <c r="WB413" s="4"/>
      <c r="WC413" s="4"/>
      <c r="WD413" s="4"/>
      <c r="WE413" s="4"/>
      <c r="WF413" s="4"/>
      <c r="WG413" s="4"/>
      <c r="WH413" s="4"/>
      <c r="WI413" s="4"/>
      <c r="WJ413" s="4"/>
      <c r="WK413" s="4"/>
      <c r="WL413" s="4"/>
      <c r="WM413" s="4"/>
      <c r="WN413" s="4"/>
      <c r="WO413" s="4"/>
      <c r="WP413" s="4"/>
      <c r="WQ413" s="4"/>
      <c r="WR413" s="4"/>
      <c r="WS413" s="4"/>
      <c r="WT413" s="4"/>
      <c r="WU413" s="4"/>
      <c r="WV413" s="4"/>
      <c r="WW413" s="4"/>
      <c r="WX413" s="4"/>
      <c r="WY413" s="4"/>
      <c r="WZ413" s="4"/>
      <c r="XA413" s="4"/>
      <c r="XB413" s="4"/>
      <c r="XC413" s="4"/>
      <c r="XD413" s="4"/>
      <c r="XE413" s="4"/>
      <c r="XF413" s="4"/>
      <c r="XG413" s="4"/>
      <c r="XH413" s="4"/>
      <c r="XI413" s="4"/>
      <c r="XJ413" s="4"/>
      <c r="XK413" s="4"/>
      <c r="XL413" s="4"/>
      <c r="XM413" s="4"/>
      <c r="XN413" s="4"/>
      <c r="XO413" s="4"/>
      <c r="XP413" s="4"/>
      <c r="XQ413" s="4"/>
      <c r="XR413" s="4"/>
      <c r="XS413" s="4"/>
      <c r="XT413" s="4"/>
      <c r="XU413" s="4"/>
      <c r="XV413" s="4"/>
      <c r="XW413" s="4"/>
      <c r="XX413" s="4"/>
      <c r="XY413" s="4"/>
      <c r="XZ413" s="4"/>
      <c r="YA413" s="4"/>
      <c r="YB413" s="4"/>
      <c r="YC413" s="4"/>
      <c r="YD413" s="4"/>
      <c r="YE413" s="4"/>
      <c r="YF413" s="4"/>
      <c r="YG413" s="4"/>
      <c r="YH413" s="4"/>
      <c r="YI413" s="4"/>
      <c r="YJ413" s="4"/>
      <c r="YK413" s="4"/>
      <c r="YL413" s="4"/>
      <c r="YM413" s="4"/>
      <c r="YN413" s="4"/>
      <c r="YO413" s="4"/>
      <c r="YP413" s="4"/>
      <c r="YQ413" s="4"/>
      <c r="YR413" s="4"/>
      <c r="YS413" s="4"/>
      <c r="YT413" s="4"/>
      <c r="YU413" s="4"/>
      <c r="YV413" s="4"/>
      <c r="YW413" s="4"/>
      <c r="YX413" s="4"/>
      <c r="YY413" s="4"/>
      <c r="YZ413" s="4"/>
      <c r="ZA413" s="4"/>
      <c r="ZB413" s="4"/>
      <c r="ZC413" s="4"/>
      <c r="ZD413" s="4"/>
      <c r="ZE413" s="4"/>
      <c r="ZF413" s="4"/>
      <c r="ZG413" s="4"/>
      <c r="ZH413" s="4"/>
      <c r="ZI413" s="4"/>
      <c r="ZJ413" s="4"/>
      <c r="ZK413" s="4"/>
      <c r="ZL413" s="4"/>
      <c r="ZM413" s="4"/>
    </row>
    <row r="414" spans="1:689" s="5" customFormat="1" ht="14.1" customHeight="1" x14ac:dyDescent="0.25">
      <c r="A414" s="4"/>
      <c r="B414" s="36"/>
      <c r="C414" s="23"/>
      <c r="D414" s="14"/>
      <c r="E414" s="1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  <c r="UG414" s="4"/>
      <c r="UH414" s="4"/>
      <c r="UI414" s="4"/>
      <c r="UJ414" s="4"/>
      <c r="UK414" s="4"/>
      <c r="UL414" s="4"/>
      <c r="UM414" s="4"/>
      <c r="UN414" s="4"/>
      <c r="UO414" s="4"/>
      <c r="UP414" s="4"/>
      <c r="UQ414" s="4"/>
      <c r="UR414" s="4"/>
      <c r="US414" s="4"/>
      <c r="UT414" s="4"/>
      <c r="UU414" s="4"/>
      <c r="UV414" s="4"/>
      <c r="UW414" s="4"/>
      <c r="UX414" s="4"/>
      <c r="UY414" s="4"/>
      <c r="UZ414" s="4"/>
      <c r="VA414" s="4"/>
      <c r="VB414" s="4"/>
      <c r="VC414" s="4"/>
      <c r="VD414" s="4"/>
      <c r="VE414" s="4"/>
      <c r="VF414" s="4"/>
      <c r="VG414" s="4"/>
      <c r="VH414" s="4"/>
      <c r="VI414" s="4"/>
      <c r="VJ414" s="4"/>
      <c r="VK414" s="4"/>
      <c r="VL414" s="4"/>
      <c r="VM414" s="4"/>
      <c r="VN414" s="4"/>
      <c r="VO414" s="4"/>
      <c r="VP414" s="4"/>
      <c r="VQ414" s="4"/>
      <c r="VR414" s="4"/>
      <c r="VS414" s="4"/>
      <c r="VT414" s="4"/>
      <c r="VU414" s="4"/>
      <c r="VV414" s="4"/>
      <c r="VW414" s="4"/>
      <c r="VX414" s="4"/>
      <c r="VY414" s="4"/>
      <c r="VZ414" s="4"/>
      <c r="WA414" s="4"/>
      <c r="WB414" s="4"/>
      <c r="WC414" s="4"/>
      <c r="WD414" s="4"/>
      <c r="WE414" s="4"/>
      <c r="WF414" s="4"/>
      <c r="WG414" s="4"/>
      <c r="WH414" s="4"/>
      <c r="WI414" s="4"/>
      <c r="WJ414" s="4"/>
      <c r="WK414" s="4"/>
      <c r="WL414" s="4"/>
      <c r="WM414" s="4"/>
      <c r="WN414" s="4"/>
      <c r="WO414" s="4"/>
      <c r="WP414" s="4"/>
      <c r="WQ414" s="4"/>
      <c r="WR414" s="4"/>
      <c r="WS414" s="4"/>
      <c r="WT414" s="4"/>
      <c r="WU414" s="4"/>
      <c r="WV414" s="4"/>
      <c r="WW414" s="4"/>
      <c r="WX414" s="4"/>
      <c r="WY414" s="4"/>
      <c r="WZ414" s="4"/>
      <c r="XA414" s="4"/>
      <c r="XB414" s="4"/>
      <c r="XC414" s="4"/>
      <c r="XD414" s="4"/>
      <c r="XE414" s="4"/>
      <c r="XF414" s="4"/>
      <c r="XG414" s="4"/>
      <c r="XH414" s="4"/>
      <c r="XI414" s="4"/>
      <c r="XJ414" s="4"/>
      <c r="XK414" s="4"/>
      <c r="XL414" s="4"/>
      <c r="XM414" s="4"/>
      <c r="XN414" s="4"/>
      <c r="XO414" s="4"/>
      <c r="XP414" s="4"/>
      <c r="XQ414" s="4"/>
      <c r="XR414" s="4"/>
      <c r="XS414" s="4"/>
      <c r="XT414" s="4"/>
      <c r="XU414" s="4"/>
      <c r="XV414" s="4"/>
      <c r="XW414" s="4"/>
      <c r="XX414" s="4"/>
      <c r="XY414" s="4"/>
      <c r="XZ414" s="4"/>
      <c r="YA414" s="4"/>
      <c r="YB414" s="4"/>
      <c r="YC414" s="4"/>
      <c r="YD414" s="4"/>
      <c r="YE414" s="4"/>
      <c r="YF414" s="4"/>
      <c r="YG414" s="4"/>
      <c r="YH414" s="4"/>
      <c r="YI414" s="4"/>
      <c r="YJ414" s="4"/>
      <c r="YK414" s="4"/>
      <c r="YL414" s="4"/>
      <c r="YM414" s="4"/>
      <c r="YN414" s="4"/>
      <c r="YO414" s="4"/>
      <c r="YP414" s="4"/>
      <c r="YQ414" s="4"/>
      <c r="YR414" s="4"/>
      <c r="YS414" s="4"/>
      <c r="YT414" s="4"/>
      <c r="YU414" s="4"/>
      <c r="YV414" s="4"/>
      <c r="YW414" s="4"/>
      <c r="YX414" s="4"/>
      <c r="YY414" s="4"/>
      <c r="YZ414" s="4"/>
      <c r="ZA414" s="4"/>
      <c r="ZB414" s="4"/>
      <c r="ZC414" s="4"/>
      <c r="ZD414" s="4"/>
      <c r="ZE414" s="4"/>
      <c r="ZF414" s="4"/>
      <c r="ZG414" s="4"/>
      <c r="ZH414" s="4"/>
      <c r="ZI414" s="4"/>
      <c r="ZJ414" s="4"/>
      <c r="ZK414" s="4"/>
      <c r="ZL414" s="4"/>
      <c r="ZM414" s="4"/>
    </row>
    <row r="415" spans="1:689" s="5" customFormat="1" ht="14.1" customHeight="1" x14ac:dyDescent="0.25">
      <c r="A415" s="4"/>
      <c r="B415" s="36"/>
      <c r="C415" s="23"/>
      <c r="D415" s="14"/>
      <c r="E415" s="1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  <c r="UG415" s="4"/>
      <c r="UH415" s="4"/>
      <c r="UI415" s="4"/>
      <c r="UJ415" s="4"/>
      <c r="UK415" s="4"/>
      <c r="UL415" s="4"/>
      <c r="UM415" s="4"/>
      <c r="UN415" s="4"/>
      <c r="UO415" s="4"/>
      <c r="UP415" s="4"/>
      <c r="UQ415" s="4"/>
      <c r="UR415" s="4"/>
      <c r="US415" s="4"/>
      <c r="UT415" s="4"/>
      <c r="UU415" s="4"/>
      <c r="UV415" s="4"/>
      <c r="UW415" s="4"/>
      <c r="UX415" s="4"/>
      <c r="UY415" s="4"/>
      <c r="UZ415" s="4"/>
      <c r="VA415" s="4"/>
      <c r="VB415" s="4"/>
      <c r="VC415" s="4"/>
      <c r="VD415" s="4"/>
      <c r="VE415" s="4"/>
      <c r="VF415" s="4"/>
      <c r="VG415" s="4"/>
      <c r="VH415" s="4"/>
      <c r="VI415" s="4"/>
      <c r="VJ415" s="4"/>
      <c r="VK415" s="4"/>
      <c r="VL415" s="4"/>
      <c r="VM415" s="4"/>
      <c r="VN415" s="4"/>
      <c r="VO415" s="4"/>
      <c r="VP415" s="4"/>
      <c r="VQ415" s="4"/>
      <c r="VR415" s="4"/>
      <c r="VS415" s="4"/>
      <c r="VT415" s="4"/>
      <c r="VU415" s="4"/>
      <c r="VV415" s="4"/>
      <c r="VW415" s="4"/>
      <c r="VX415" s="4"/>
      <c r="VY415" s="4"/>
      <c r="VZ415" s="4"/>
      <c r="WA415" s="4"/>
      <c r="WB415" s="4"/>
      <c r="WC415" s="4"/>
      <c r="WD415" s="4"/>
      <c r="WE415" s="4"/>
      <c r="WF415" s="4"/>
      <c r="WG415" s="4"/>
      <c r="WH415" s="4"/>
      <c r="WI415" s="4"/>
      <c r="WJ415" s="4"/>
      <c r="WK415" s="4"/>
      <c r="WL415" s="4"/>
      <c r="WM415" s="4"/>
      <c r="WN415" s="4"/>
      <c r="WO415" s="4"/>
      <c r="WP415" s="4"/>
      <c r="WQ415" s="4"/>
      <c r="WR415" s="4"/>
      <c r="WS415" s="4"/>
      <c r="WT415" s="4"/>
      <c r="WU415" s="4"/>
      <c r="WV415" s="4"/>
      <c r="WW415" s="4"/>
      <c r="WX415" s="4"/>
      <c r="WY415" s="4"/>
      <c r="WZ415" s="4"/>
      <c r="XA415" s="4"/>
      <c r="XB415" s="4"/>
      <c r="XC415" s="4"/>
      <c r="XD415" s="4"/>
      <c r="XE415" s="4"/>
      <c r="XF415" s="4"/>
      <c r="XG415" s="4"/>
      <c r="XH415" s="4"/>
      <c r="XI415" s="4"/>
      <c r="XJ415" s="4"/>
      <c r="XK415" s="4"/>
      <c r="XL415" s="4"/>
      <c r="XM415" s="4"/>
      <c r="XN415" s="4"/>
      <c r="XO415" s="4"/>
      <c r="XP415" s="4"/>
      <c r="XQ415" s="4"/>
      <c r="XR415" s="4"/>
      <c r="XS415" s="4"/>
      <c r="XT415" s="4"/>
      <c r="XU415" s="4"/>
      <c r="XV415" s="4"/>
      <c r="XW415" s="4"/>
      <c r="XX415" s="4"/>
      <c r="XY415" s="4"/>
      <c r="XZ415" s="4"/>
      <c r="YA415" s="4"/>
      <c r="YB415" s="4"/>
      <c r="YC415" s="4"/>
      <c r="YD415" s="4"/>
      <c r="YE415" s="4"/>
      <c r="YF415" s="4"/>
      <c r="YG415" s="4"/>
      <c r="YH415" s="4"/>
      <c r="YI415" s="4"/>
      <c r="YJ415" s="4"/>
      <c r="YK415" s="4"/>
      <c r="YL415" s="4"/>
      <c r="YM415" s="4"/>
      <c r="YN415" s="4"/>
      <c r="YO415" s="4"/>
      <c r="YP415" s="4"/>
      <c r="YQ415" s="4"/>
      <c r="YR415" s="4"/>
      <c r="YS415" s="4"/>
      <c r="YT415" s="4"/>
      <c r="YU415" s="4"/>
      <c r="YV415" s="4"/>
      <c r="YW415" s="4"/>
      <c r="YX415" s="4"/>
      <c r="YY415" s="4"/>
      <c r="YZ415" s="4"/>
      <c r="ZA415" s="4"/>
      <c r="ZB415" s="4"/>
      <c r="ZC415" s="4"/>
      <c r="ZD415" s="4"/>
      <c r="ZE415" s="4"/>
      <c r="ZF415" s="4"/>
      <c r="ZG415" s="4"/>
      <c r="ZH415" s="4"/>
      <c r="ZI415" s="4"/>
      <c r="ZJ415" s="4"/>
      <c r="ZK415" s="4"/>
      <c r="ZL415" s="4"/>
      <c r="ZM415" s="4"/>
    </row>
    <row r="416" spans="1:689" s="5" customFormat="1" ht="14.1" customHeight="1" x14ac:dyDescent="0.25">
      <c r="A416" s="4"/>
      <c r="B416" s="36"/>
      <c r="C416" s="23"/>
      <c r="D416" s="14"/>
      <c r="E416" s="1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  <c r="UG416" s="4"/>
      <c r="UH416" s="4"/>
      <c r="UI416" s="4"/>
      <c r="UJ416" s="4"/>
      <c r="UK416" s="4"/>
      <c r="UL416" s="4"/>
      <c r="UM416" s="4"/>
      <c r="UN416" s="4"/>
      <c r="UO416" s="4"/>
      <c r="UP416" s="4"/>
      <c r="UQ416" s="4"/>
      <c r="UR416" s="4"/>
      <c r="US416" s="4"/>
      <c r="UT416" s="4"/>
      <c r="UU416" s="4"/>
      <c r="UV416" s="4"/>
      <c r="UW416" s="4"/>
      <c r="UX416" s="4"/>
      <c r="UY416" s="4"/>
      <c r="UZ416" s="4"/>
      <c r="VA416" s="4"/>
      <c r="VB416" s="4"/>
      <c r="VC416" s="4"/>
      <c r="VD416" s="4"/>
      <c r="VE416" s="4"/>
      <c r="VF416" s="4"/>
      <c r="VG416" s="4"/>
      <c r="VH416" s="4"/>
      <c r="VI416" s="4"/>
      <c r="VJ416" s="4"/>
      <c r="VK416" s="4"/>
      <c r="VL416" s="4"/>
      <c r="VM416" s="4"/>
      <c r="VN416" s="4"/>
      <c r="VO416" s="4"/>
      <c r="VP416" s="4"/>
      <c r="VQ416" s="4"/>
      <c r="VR416" s="4"/>
      <c r="VS416" s="4"/>
      <c r="VT416" s="4"/>
      <c r="VU416" s="4"/>
      <c r="VV416" s="4"/>
      <c r="VW416" s="4"/>
      <c r="VX416" s="4"/>
      <c r="VY416" s="4"/>
      <c r="VZ416" s="4"/>
      <c r="WA416" s="4"/>
      <c r="WB416" s="4"/>
      <c r="WC416" s="4"/>
      <c r="WD416" s="4"/>
      <c r="WE416" s="4"/>
      <c r="WF416" s="4"/>
      <c r="WG416" s="4"/>
      <c r="WH416" s="4"/>
      <c r="WI416" s="4"/>
      <c r="WJ416" s="4"/>
      <c r="WK416" s="4"/>
      <c r="WL416" s="4"/>
      <c r="WM416" s="4"/>
      <c r="WN416" s="4"/>
      <c r="WO416" s="4"/>
      <c r="WP416" s="4"/>
      <c r="WQ416" s="4"/>
      <c r="WR416" s="4"/>
      <c r="WS416" s="4"/>
      <c r="WT416" s="4"/>
      <c r="WU416" s="4"/>
      <c r="WV416" s="4"/>
      <c r="WW416" s="4"/>
      <c r="WX416" s="4"/>
      <c r="WY416" s="4"/>
      <c r="WZ416" s="4"/>
      <c r="XA416" s="4"/>
      <c r="XB416" s="4"/>
      <c r="XC416" s="4"/>
      <c r="XD416" s="4"/>
      <c r="XE416" s="4"/>
      <c r="XF416" s="4"/>
      <c r="XG416" s="4"/>
      <c r="XH416" s="4"/>
      <c r="XI416" s="4"/>
      <c r="XJ416" s="4"/>
      <c r="XK416" s="4"/>
      <c r="XL416" s="4"/>
      <c r="XM416" s="4"/>
      <c r="XN416" s="4"/>
      <c r="XO416" s="4"/>
      <c r="XP416" s="4"/>
      <c r="XQ416" s="4"/>
      <c r="XR416" s="4"/>
      <c r="XS416" s="4"/>
      <c r="XT416" s="4"/>
      <c r="XU416" s="4"/>
      <c r="XV416" s="4"/>
      <c r="XW416" s="4"/>
      <c r="XX416" s="4"/>
      <c r="XY416" s="4"/>
      <c r="XZ416" s="4"/>
      <c r="YA416" s="4"/>
      <c r="YB416" s="4"/>
      <c r="YC416" s="4"/>
      <c r="YD416" s="4"/>
      <c r="YE416" s="4"/>
      <c r="YF416" s="4"/>
      <c r="YG416" s="4"/>
      <c r="YH416" s="4"/>
      <c r="YI416" s="4"/>
      <c r="YJ416" s="4"/>
      <c r="YK416" s="4"/>
      <c r="YL416" s="4"/>
      <c r="YM416" s="4"/>
      <c r="YN416" s="4"/>
      <c r="YO416" s="4"/>
      <c r="YP416" s="4"/>
      <c r="YQ416" s="4"/>
      <c r="YR416" s="4"/>
      <c r="YS416" s="4"/>
      <c r="YT416" s="4"/>
      <c r="YU416" s="4"/>
      <c r="YV416" s="4"/>
      <c r="YW416" s="4"/>
      <c r="YX416" s="4"/>
      <c r="YY416" s="4"/>
      <c r="YZ416" s="4"/>
      <c r="ZA416" s="4"/>
      <c r="ZB416" s="4"/>
      <c r="ZC416" s="4"/>
      <c r="ZD416" s="4"/>
      <c r="ZE416" s="4"/>
      <c r="ZF416" s="4"/>
      <c r="ZG416" s="4"/>
      <c r="ZH416" s="4"/>
      <c r="ZI416" s="4"/>
      <c r="ZJ416" s="4"/>
      <c r="ZK416" s="4"/>
      <c r="ZL416" s="4"/>
      <c r="ZM416" s="4"/>
    </row>
    <row r="417" spans="1:689" s="5" customFormat="1" ht="14.1" customHeight="1" x14ac:dyDescent="0.25">
      <c r="A417" s="4"/>
      <c r="B417" s="36"/>
      <c r="C417" s="23"/>
      <c r="D417" s="14"/>
      <c r="E417" s="1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  <c r="UG417" s="4"/>
      <c r="UH417" s="4"/>
      <c r="UI417" s="4"/>
      <c r="UJ417" s="4"/>
      <c r="UK417" s="4"/>
      <c r="UL417" s="4"/>
      <c r="UM417" s="4"/>
      <c r="UN417" s="4"/>
      <c r="UO417" s="4"/>
      <c r="UP417" s="4"/>
      <c r="UQ417" s="4"/>
      <c r="UR417" s="4"/>
      <c r="US417" s="4"/>
      <c r="UT417" s="4"/>
      <c r="UU417" s="4"/>
      <c r="UV417" s="4"/>
      <c r="UW417" s="4"/>
      <c r="UX417" s="4"/>
      <c r="UY417" s="4"/>
      <c r="UZ417" s="4"/>
      <c r="VA417" s="4"/>
      <c r="VB417" s="4"/>
      <c r="VC417" s="4"/>
      <c r="VD417" s="4"/>
      <c r="VE417" s="4"/>
      <c r="VF417" s="4"/>
      <c r="VG417" s="4"/>
      <c r="VH417" s="4"/>
      <c r="VI417" s="4"/>
      <c r="VJ417" s="4"/>
      <c r="VK417" s="4"/>
      <c r="VL417" s="4"/>
      <c r="VM417" s="4"/>
      <c r="VN417" s="4"/>
      <c r="VO417" s="4"/>
      <c r="VP417" s="4"/>
      <c r="VQ417" s="4"/>
      <c r="VR417" s="4"/>
      <c r="VS417" s="4"/>
      <c r="VT417" s="4"/>
      <c r="VU417" s="4"/>
      <c r="VV417" s="4"/>
      <c r="VW417" s="4"/>
      <c r="VX417" s="4"/>
      <c r="VY417" s="4"/>
      <c r="VZ417" s="4"/>
      <c r="WA417" s="4"/>
      <c r="WB417" s="4"/>
      <c r="WC417" s="4"/>
      <c r="WD417" s="4"/>
      <c r="WE417" s="4"/>
      <c r="WF417" s="4"/>
      <c r="WG417" s="4"/>
      <c r="WH417" s="4"/>
      <c r="WI417" s="4"/>
      <c r="WJ417" s="4"/>
      <c r="WK417" s="4"/>
      <c r="WL417" s="4"/>
      <c r="WM417" s="4"/>
      <c r="WN417" s="4"/>
      <c r="WO417" s="4"/>
      <c r="WP417" s="4"/>
      <c r="WQ417" s="4"/>
      <c r="WR417" s="4"/>
      <c r="WS417" s="4"/>
      <c r="WT417" s="4"/>
      <c r="WU417" s="4"/>
      <c r="WV417" s="4"/>
      <c r="WW417" s="4"/>
      <c r="WX417" s="4"/>
      <c r="WY417" s="4"/>
      <c r="WZ417" s="4"/>
      <c r="XA417" s="4"/>
      <c r="XB417" s="4"/>
      <c r="XC417" s="4"/>
      <c r="XD417" s="4"/>
      <c r="XE417" s="4"/>
      <c r="XF417" s="4"/>
      <c r="XG417" s="4"/>
      <c r="XH417" s="4"/>
      <c r="XI417" s="4"/>
      <c r="XJ417" s="4"/>
      <c r="XK417" s="4"/>
      <c r="XL417" s="4"/>
      <c r="XM417" s="4"/>
      <c r="XN417" s="4"/>
      <c r="XO417" s="4"/>
      <c r="XP417" s="4"/>
      <c r="XQ417" s="4"/>
      <c r="XR417" s="4"/>
      <c r="XS417" s="4"/>
      <c r="XT417" s="4"/>
      <c r="XU417" s="4"/>
      <c r="XV417" s="4"/>
      <c r="XW417" s="4"/>
      <c r="XX417" s="4"/>
      <c r="XY417" s="4"/>
      <c r="XZ417" s="4"/>
      <c r="YA417" s="4"/>
      <c r="YB417" s="4"/>
      <c r="YC417" s="4"/>
      <c r="YD417" s="4"/>
      <c r="YE417" s="4"/>
      <c r="YF417" s="4"/>
      <c r="YG417" s="4"/>
      <c r="YH417" s="4"/>
      <c r="YI417" s="4"/>
      <c r="YJ417" s="4"/>
      <c r="YK417" s="4"/>
      <c r="YL417" s="4"/>
      <c r="YM417" s="4"/>
      <c r="YN417" s="4"/>
      <c r="YO417" s="4"/>
      <c r="YP417" s="4"/>
      <c r="YQ417" s="4"/>
      <c r="YR417" s="4"/>
      <c r="YS417" s="4"/>
      <c r="YT417" s="4"/>
      <c r="YU417" s="4"/>
      <c r="YV417" s="4"/>
      <c r="YW417" s="4"/>
      <c r="YX417" s="4"/>
      <c r="YY417" s="4"/>
      <c r="YZ417" s="4"/>
      <c r="ZA417" s="4"/>
      <c r="ZB417" s="4"/>
      <c r="ZC417" s="4"/>
      <c r="ZD417" s="4"/>
      <c r="ZE417" s="4"/>
      <c r="ZF417" s="4"/>
      <c r="ZG417" s="4"/>
      <c r="ZH417" s="4"/>
      <c r="ZI417" s="4"/>
      <c r="ZJ417" s="4"/>
      <c r="ZK417" s="4"/>
      <c r="ZL417" s="4"/>
      <c r="ZM417" s="4"/>
    </row>
    <row r="418" spans="1:689" s="5" customFormat="1" ht="14.1" customHeight="1" x14ac:dyDescent="0.25">
      <c r="A418" s="4"/>
      <c r="B418" s="36"/>
      <c r="C418" s="23"/>
      <c r="D418" s="14"/>
      <c r="E418" s="1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  <c r="UG418" s="4"/>
      <c r="UH418" s="4"/>
      <c r="UI418" s="4"/>
      <c r="UJ418" s="4"/>
      <c r="UK418" s="4"/>
      <c r="UL418" s="4"/>
      <c r="UM418" s="4"/>
      <c r="UN418" s="4"/>
      <c r="UO418" s="4"/>
      <c r="UP418" s="4"/>
      <c r="UQ418" s="4"/>
      <c r="UR418" s="4"/>
      <c r="US418" s="4"/>
      <c r="UT418" s="4"/>
      <c r="UU418" s="4"/>
      <c r="UV418" s="4"/>
      <c r="UW418" s="4"/>
      <c r="UX418" s="4"/>
      <c r="UY418" s="4"/>
      <c r="UZ418" s="4"/>
      <c r="VA418" s="4"/>
      <c r="VB418" s="4"/>
      <c r="VC418" s="4"/>
      <c r="VD418" s="4"/>
      <c r="VE418" s="4"/>
      <c r="VF418" s="4"/>
      <c r="VG418" s="4"/>
      <c r="VH418" s="4"/>
      <c r="VI418" s="4"/>
      <c r="VJ418" s="4"/>
      <c r="VK418" s="4"/>
      <c r="VL418" s="4"/>
      <c r="VM418" s="4"/>
      <c r="VN418" s="4"/>
      <c r="VO418" s="4"/>
      <c r="VP418" s="4"/>
      <c r="VQ418" s="4"/>
      <c r="VR418" s="4"/>
      <c r="VS418" s="4"/>
      <c r="VT418" s="4"/>
      <c r="VU418" s="4"/>
      <c r="VV418" s="4"/>
      <c r="VW418" s="4"/>
      <c r="VX418" s="4"/>
      <c r="VY418" s="4"/>
      <c r="VZ418" s="4"/>
      <c r="WA418" s="4"/>
      <c r="WB418" s="4"/>
      <c r="WC418" s="4"/>
      <c r="WD418" s="4"/>
      <c r="WE418" s="4"/>
      <c r="WF418" s="4"/>
      <c r="WG418" s="4"/>
      <c r="WH418" s="4"/>
      <c r="WI418" s="4"/>
      <c r="WJ418" s="4"/>
      <c r="WK418" s="4"/>
      <c r="WL418" s="4"/>
      <c r="WM418" s="4"/>
      <c r="WN418" s="4"/>
      <c r="WO418" s="4"/>
      <c r="WP418" s="4"/>
      <c r="WQ418" s="4"/>
      <c r="WR418" s="4"/>
      <c r="WS418" s="4"/>
      <c r="WT418" s="4"/>
      <c r="WU418" s="4"/>
      <c r="WV418" s="4"/>
      <c r="WW418" s="4"/>
      <c r="WX418" s="4"/>
      <c r="WY418" s="4"/>
      <c r="WZ418" s="4"/>
      <c r="XA418" s="4"/>
      <c r="XB418" s="4"/>
      <c r="XC418" s="4"/>
      <c r="XD418" s="4"/>
      <c r="XE418" s="4"/>
      <c r="XF418" s="4"/>
      <c r="XG418" s="4"/>
      <c r="XH418" s="4"/>
      <c r="XI418" s="4"/>
      <c r="XJ418" s="4"/>
      <c r="XK418" s="4"/>
      <c r="XL418" s="4"/>
      <c r="XM418" s="4"/>
      <c r="XN418" s="4"/>
      <c r="XO418" s="4"/>
      <c r="XP418" s="4"/>
      <c r="XQ418" s="4"/>
      <c r="XR418" s="4"/>
      <c r="XS418" s="4"/>
      <c r="XT418" s="4"/>
      <c r="XU418" s="4"/>
      <c r="XV418" s="4"/>
      <c r="XW418" s="4"/>
      <c r="XX418" s="4"/>
      <c r="XY418" s="4"/>
      <c r="XZ418" s="4"/>
      <c r="YA418" s="4"/>
      <c r="YB418" s="4"/>
      <c r="YC418" s="4"/>
      <c r="YD418" s="4"/>
      <c r="YE418" s="4"/>
      <c r="YF418" s="4"/>
      <c r="YG418" s="4"/>
      <c r="YH418" s="4"/>
      <c r="YI418" s="4"/>
      <c r="YJ418" s="4"/>
      <c r="YK418" s="4"/>
      <c r="YL418" s="4"/>
      <c r="YM418" s="4"/>
      <c r="YN418" s="4"/>
      <c r="YO418" s="4"/>
      <c r="YP418" s="4"/>
      <c r="YQ418" s="4"/>
      <c r="YR418" s="4"/>
      <c r="YS418" s="4"/>
      <c r="YT418" s="4"/>
      <c r="YU418" s="4"/>
      <c r="YV418" s="4"/>
      <c r="YW418" s="4"/>
      <c r="YX418" s="4"/>
      <c r="YY418" s="4"/>
      <c r="YZ418" s="4"/>
      <c r="ZA418" s="4"/>
      <c r="ZB418" s="4"/>
      <c r="ZC418" s="4"/>
      <c r="ZD418" s="4"/>
      <c r="ZE418" s="4"/>
      <c r="ZF418" s="4"/>
      <c r="ZG418" s="4"/>
      <c r="ZH418" s="4"/>
      <c r="ZI418" s="4"/>
      <c r="ZJ418" s="4"/>
      <c r="ZK418" s="4"/>
      <c r="ZL418" s="4"/>
      <c r="ZM418" s="4"/>
    </row>
    <row r="419" spans="1:689" s="5" customFormat="1" ht="14.1" customHeight="1" x14ac:dyDescent="0.25">
      <c r="A419" s="4"/>
      <c r="B419" s="36"/>
      <c r="C419" s="23"/>
      <c r="D419" s="14"/>
      <c r="E419" s="1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  <c r="UG419" s="4"/>
      <c r="UH419" s="4"/>
      <c r="UI419" s="4"/>
      <c r="UJ419" s="4"/>
      <c r="UK419" s="4"/>
      <c r="UL419" s="4"/>
      <c r="UM419" s="4"/>
      <c r="UN419" s="4"/>
      <c r="UO419" s="4"/>
      <c r="UP419" s="4"/>
      <c r="UQ419" s="4"/>
      <c r="UR419" s="4"/>
      <c r="US419" s="4"/>
      <c r="UT419" s="4"/>
      <c r="UU419" s="4"/>
      <c r="UV419" s="4"/>
      <c r="UW419" s="4"/>
      <c r="UX419" s="4"/>
      <c r="UY419" s="4"/>
      <c r="UZ419" s="4"/>
      <c r="VA419" s="4"/>
      <c r="VB419" s="4"/>
      <c r="VC419" s="4"/>
      <c r="VD419" s="4"/>
      <c r="VE419" s="4"/>
      <c r="VF419" s="4"/>
      <c r="VG419" s="4"/>
      <c r="VH419" s="4"/>
      <c r="VI419" s="4"/>
      <c r="VJ419" s="4"/>
      <c r="VK419" s="4"/>
      <c r="VL419" s="4"/>
      <c r="VM419" s="4"/>
      <c r="VN419" s="4"/>
      <c r="VO419" s="4"/>
      <c r="VP419" s="4"/>
      <c r="VQ419" s="4"/>
      <c r="VR419" s="4"/>
      <c r="VS419" s="4"/>
      <c r="VT419" s="4"/>
      <c r="VU419" s="4"/>
      <c r="VV419" s="4"/>
      <c r="VW419" s="4"/>
      <c r="VX419" s="4"/>
      <c r="VY419" s="4"/>
      <c r="VZ419" s="4"/>
      <c r="WA419" s="4"/>
      <c r="WB419" s="4"/>
      <c r="WC419" s="4"/>
      <c r="WD419" s="4"/>
      <c r="WE419" s="4"/>
      <c r="WF419" s="4"/>
      <c r="WG419" s="4"/>
      <c r="WH419" s="4"/>
      <c r="WI419" s="4"/>
      <c r="WJ419" s="4"/>
      <c r="WK419" s="4"/>
      <c r="WL419" s="4"/>
      <c r="WM419" s="4"/>
      <c r="WN419" s="4"/>
      <c r="WO419" s="4"/>
      <c r="WP419" s="4"/>
      <c r="WQ419" s="4"/>
      <c r="WR419" s="4"/>
      <c r="WS419" s="4"/>
      <c r="WT419" s="4"/>
      <c r="WU419" s="4"/>
      <c r="WV419" s="4"/>
      <c r="WW419" s="4"/>
      <c r="WX419" s="4"/>
      <c r="WY419" s="4"/>
      <c r="WZ419" s="4"/>
      <c r="XA419" s="4"/>
      <c r="XB419" s="4"/>
      <c r="XC419" s="4"/>
      <c r="XD419" s="4"/>
      <c r="XE419" s="4"/>
      <c r="XF419" s="4"/>
      <c r="XG419" s="4"/>
      <c r="XH419" s="4"/>
      <c r="XI419" s="4"/>
      <c r="XJ419" s="4"/>
      <c r="XK419" s="4"/>
      <c r="XL419" s="4"/>
      <c r="XM419" s="4"/>
      <c r="XN419" s="4"/>
      <c r="XO419" s="4"/>
      <c r="XP419" s="4"/>
      <c r="XQ419" s="4"/>
      <c r="XR419" s="4"/>
      <c r="XS419" s="4"/>
      <c r="XT419" s="4"/>
      <c r="XU419" s="4"/>
      <c r="XV419" s="4"/>
      <c r="XW419" s="4"/>
      <c r="XX419" s="4"/>
      <c r="XY419" s="4"/>
      <c r="XZ419" s="4"/>
      <c r="YA419" s="4"/>
      <c r="YB419" s="4"/>
      <c r="YC419" s="4"/>
      <c r="YD419" s="4"/>
      <c r="YE419" s="4"/>
      <c r="YF419" s="4"/>
      <c r="YG419" s="4"/>
      <c r="YH419" s="4"/>
      <c r="YI419" s="4"/>
      <c r="YJ419" s="4"/>
      <c r="YK419" s="4"/>
      <c r="YL419" s="4"/>
      <c r="YM419" s="4"/>
      <c r="YN419" s="4"/>
      <c r="YO419" s="4"/>
      <c r="YP419" s="4"/>
      <c r="YQ419" s="4"/>
      <c r="YR419" s="4"/>
      <c r="YS419" s="4"/>
      <c r="YT419" s="4"/>
      <c r="YU419" s="4"/>
      <c r="YV419" s="4"/>
      <c r="YW419" s="4"/>
      <c r="YX419" s="4"/>
      <c r="YY419" s="4"/>
      <c r="YZ419" s="4"/>
      <c r="ZA419" s="4"/>
      <c r="ZB419" s="4"/>
      <c r="ZC419" s="4"/>
      <c r="ZD419" s="4"/>
      <c r="ZE419" s="4"/>
      <c r="ZF419" s="4"/>
      <c r="ZG419" s="4"/>
      <c r="ZH419" s="4"/>
      <c r="ZI419" s="4"/>
      <c r="ZJ419" s="4"/>
      <c r="ZK419" s="4"/>
      <c r="ZL419" s="4"/>
      <c r="ZM419" s="4"/>
    </row>
    <row r="420" spans="1:689" s="5" customFormat="1" ht="14.1" customHeight="1" x14ac:dyDescent="0.25">
      <c r="A420" s="4"/>
      <c r="B420" s="36"/>
      <c r="C420" s="23"/>
      <c r="D420" s="14"/>
      <c r="E420" s="1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WP420" s="4"/>
      <c r="WQ420" s="4"/>
      <c r="WR420" s="4"/>
      <c r="WS420" s="4"/>
      <c r="WT420" s="4"/>
      <c r="WU420" s="4"/>
      <c r="WV420" s="4"/>
      <c r="WW420" s="4"/>
      <c r="WX420" s="4"/>
      <c r="WY420" s="4"/>
      <c r="WZ420" s="4"/>
      <c r="XA420" s="4"/>
      <c r="XB420" s="4"/>
      <c r="XC420" s="4"/>
      <c r="XD420" s="4"/>
      <c r="XE420" s="4"/>
      <c r="XF420" s="4"/>
      <c r="XG420" s="4"/>
      <c r="XH420" s="4"/>
      <c r="XI420" s="4"/>
      <c r="XJ420" s="4"/>
      <c r="XK420" s="4"/>
      <c r="XL420" s="4"/>
      <c r="XM420" s="4"/>
      <c r="XN420" s="4"/>
      <c r="XO420" s="4"/>
      <c r="XP420" s="4"/>
      <c r="XQ420" s="4"/>
      <c r="XR420" s="4"/>
      <c r="XS420" s="4"/>
      <c r="XT420" s="4"/>
      <c r="XU420" s="4"/>
      <c r="XV420" s="4"/>
      <c r="XW420" s="4"/>
      <c r="XX420" s="4"/>
      <c r="XY420" s="4"/>
      <c r="XZ420" s="4"/>
      <c r="YA420" s="4"/>
      <c r="YB420" s="4"/>
      <c r="YC420" s="4"/>
      <c r="YD420" s="4"/>
      <c r="YE420" s="4"/>
      <c r="YF420" s="4"/>
      <c r="YG420" s="4"/>
      <c r="YH420" s="4"/>
      <c r="YI420" s="4"/>
      <c r="YJ420" s="4"/>
      <c r="YK420" s="4"/>
      <c r="YL420" s="4"/>
      <c r="YM420" s="4"/>
      <c r="YN420" s="4"/>
      <c r="YO420" s="4"/>
      <c r="YP420" s="4"/>
      <c r="YQ420" s="4"/>
      <c r="YR420" s="4"/>
      <c r="YS420" s="4"/>
      <c r="YT420" s="4"/>
      <c r="YU420" s="4"/>
      <c r="YV420" s="4"/>
      <c r="YW420" s="4"/>
      <c r="YX420" s="4"/>
      <c r="YY420" s="4"/>
      <c r="YZ420" s="4"/>
      <c r="ZA420" s="4"/>
      <c r="ZB420" s="4"/>
      <c r="ZC420" s="4"/>
      <c r="ZD420" s="4"/>
      <c r="ZE420" s="4"/>
      <c r="ZF420" s="4"/>
      <c r="ZG420" s="4"/>
      <c r="ZH420" s="4"/>
      <c r="ZI420" s="4"/>
      <c r="ZJ420" s="4"/>
      <c r="ZK420" s="4"/>
      <c r="ZL420" s="4"/>
      <c r="ZM420" s="4"/>
    </row>
    <row r="421" spans="1:689" s="5" customFormat="1" ht="14.1" customHeight="1" x14ac:dyDescent="0.25">
      <c r="A421" s="4"/>
      <c r="B421" s="36"/>
      <c r="C421" s="23"/>
      <c r="D421" s="14"/>
      <c r="E421" s="1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  <c r="UG421" s="4"/>
      <c r="UH421" s="4"/>
      <c r="UI421" s="4"/>
      <c r="UJ421" s="4"/>
      <c r="UK421" s="4"/>
      <c r="UL421" s="4"/>
      <c r="UM421" s="4"/>
      <c r="UN421" s="4"/>
      <c r="UO421" s="4"/>
      <c r="UP421" s="4"/>
      <c r="UQ421" s="4"/>
      <c r="UR421" s="4"/>
      <c r="US421" s="4"/>
      <c r="UT421" s="4"/>
      <c r="UU421" s="4"/>
      <c r="UV421" s="4"/>
      <c r="UW421" s="4"/>
      <c r="UX421" s="4"/>
      <c r="UY421" s="4"/>
      <c r="UZ421" s="4"/>
      <c r="VA421" s="4"/>
      <c r="VB421" s="4"/>
      <c r="VC421" s="4"/>
      <c r="VD421" s="4"/>
      <c r="VE421" s="4"/>
      <c r="VF421" s="4"/>
      <c r="VG421" s="4"/>
      <c r="VH421" s="4"/>
      <c r="VI421" s="4"/>
      <c r="VJ421" s="4"/>
      <c r="VK421" s="4"/>
      <c r="VL421" s="4"/>
      <c r="VM421" s="4"/>
      <c r="VN421" s="4"/>
      <c r="VO421" s="4"/>
      <c r="VP421" s="4"/>
      <c r="VQ421" s="4"/>
      <c r="VR421" s="4"/>
      <c r="VS421" s="4"/>
      <c r="VT421" s="4"/>
      <c r="VU421" s="4"/>
      <c r="VV421" s="4"/>
      <c r="VW421" s="4"/>
      <c r="VX421" s="4"/>
      <c r="VY421" s="4"/>
      <c r="VZ421" s="4"/>
      <c r="WA421" s="4"/>
      <c r="WB421" s="4"/>
      <c r="WC421" s="4"/>
      <c r="WD421" s="4"/>
      <c r="WE421" s="4"/>
      <c r="WF421" s="4"/>
      <c r="WG421" s="4"/>
      <c r="WH421" s="4"/>
      <c r="WI421" s="4"/>
      <c r="WJ421" s="4"/>
      <c r="WK421" s="4"/>
      <c r="WL421" s="4"/>
      <c r="WM421" s="4"/>
      <c r="WN421" s="4"/>
      <c r="WO421" s="4"/>
      <c r="WP421" s="4"/>
      <c r="WQ421" s="4"/>
      <c r="WR421" s="4"/>
      <c r="WS421" s="4"/>
      <c r="WT421" s="4"/>
      <c r="WU421" s="4"/>
      <c r="WV421" s="4"/>
      <c r="WW421" s="4"/>
      <c r="WX421" s="4"/>
      <c r="WY421" s="4"/>
      <c r="WZ421" s="4"/>
      <c r="XA421" s="4"/>
      <c r="XB421" s="4"/>
      <c r="XC421" s="4"/>
      <c r="XD421" s="4"/>
      <c r="XE421" s="4"/>
      <c r="XF421" s="4"/>
      <c r="XG421" s="4"/>
      <c r="XH421" s="4"/>
      <c r="XI421" s="4"/>
      <c r="XJ421" s="4"/>
      <c r="XK421" s="4"/>
      <c r="XL421" s="4"/>
      <c r="XM421" s="4"/>
      <c r="XN421" s="4"/>
      <c r="XO421" s="4"/>
      <c r="XP421" s="4"/>
      <c r="XQ421" s="4"/>
      <c r="XR421" s="4"/>
      <c r="XS421" s="4"/>
      <c r="XT421" s="4"/>
      <c r="XU421" s="4"/>
      <c r="XV421" s="4"/>
      <c r="XW421" s="4"/>
      <c r="XX421" s="4"/>
      <c r="XY421" s="4"/>
      <c r="XZ421" s="4"/>
      <c r="YA421" s="4"/>
      <c r="YB421" s="4"/>
      <c r="YC421" s="4"/>
      <c r="YD421" s="4"/>
      <c r="YE421" s="4"/>
      <c r="YF421" s="4"/>
      <c r="YG421" s="4"/>
      <c r="YH421" s="4"/>
      <c r="YI421" s="4"/>
      <c r="YJ421" s="4"/>
      <c r="YK421" s="4"/>
      <c r="YL421" s="4"/>
      <c r="YM421" s="4"/>
      <c r="YN421" s="4"/>
      <c r="YO421" s="4"/>
      <c r="YP421" s="4"/>
      <c r="YQ421" s="4"/>
      <c r="YR421" s="4"/>
      <c r="YS421" s="4"/>
      <c r="YT421" s="4"/>
      <c r="YU421" s="4"/>
      <c r="YV421" s="4"/>
      <c r="YW421" s="4"/>
      <c r="YX421" s="4"/>
      <c r="YY421" s="4"/>
      <c r="YZ421" s="4"/>
      <c r="ZA421" s="4"/>
      <c r="ZB421" s="4"/>
      <c r="ZC421" s="4"/>
      <c r="ZD421" s="4"/>
      <c r="ZE421" s="4"/>
      <c r="ZF421" s="4"/>
      <c r="ZG421" s="4"/>
      <c r="ZH421" s="4"/>
      <c r="ZI421" s="4"/>
      <c r="ZJ421" s="4"/>
      <c r="ZK421" s="4"/>
      <c r="ZL421" s="4"/>
      <c r="ZM421" s="4"/>
    </row>
    <row r="422" spans="1:689" s="5" customFormat="1" ht="14.1" customHeight="1" x14ac:dyDescent="0.25">
      <c r="A422" s="4"/>
      <c r="B422" s="36"/>
      <c r="C422" s="23"/>
      <c r="D422" s="14"/>
      <c r="E422" s="1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V422" s="4"/>
      <c r="UW422" s="4"/>
      <c r="UX422" s="4"/>
      <c r="UY422" s="4"/>
      <c r="UZ422" s="4"/>
      <c r="VA422" s="4"/>
      <c r="VB422" s="4"/>
      <c r="VC422" s="4"/>
      <c r="VD422" s="4"/>
      <c r="VE422" s="4"/>
      <c r="VF422" s="4"/>
      <c r="VG422" s="4"/>
      <c r="VH422" s="4"/>
      <c r="VI422" s="4"/>
      <c r="VJ422" s="4"/>
      <c r="VK422" s="4"/>
      <c r="VL422" s="4"/>
      <c r="VM422" s="4"/>
      <c r="VN422" s="4"/>
      <c r="VO422" s="4"/>
      <c r="VP422" s="4"/>
      <c r="VQ422" s="4"/>
      <c r="VR422" s="4"/>
      <c r="VS422" s="4"/>
      <c r="VT422" s="4"/>
      <c r="VU422" s="4"/>
      <c r="VV422" s="4"/>
      <c r="VW422" s="4"/>
      <c r="VX422" s="4"/>
      <c r="VY422" s="4"/>
      <c r="VZ422" s="4"/>
      <c r="WA422" s="4"/>
      <c r="WB422" s="4"/>
      <c r="WC422" s="4"/>
      <c r="WD422" s="4"/>
      <c r="WE422" s="4"/>
      <c r="WF422" s="4"/>
      <c r="WG422" s="4"/>
      <c r="WH422" s="4"/>
      <c r="WI422" s="4"/>
      <c r="WJ422" s="4"/>
      <c r="WK422" s="4"/>
      <c r="WL422" s="4"/>
      <c r="WM422" s="4"/>
      <c r="WN422" s="4"/>
      <c r="WO422" s="4"/>
      <c r="WP422" s="4"/>
      <c r="WQ422" s="4"/>
      <c r="WR422" s="4"/>
      <c r="WS422" s="4"/>
      <c r="WT422" s="4"/>
      <c r="WU422" s="4"/>
      <c r="WV422" s="4"/>
      <c r="WW422" s="4"/>
      <c r="WX422" s="4"/>
      <c r="WY422" s="4"/>
      <c r="WZ422" s="4"/>
      <c r="XA422" s="4"/>
      <c r="XB422" s="4"/>
      <c r="XC422" s="4"/>
      <c r="XD422" s="4"/>
      <c r="XE422" s="4"/>
      <c r="XF422" s="4"/>
      <c r="XG422" s="4"/>
      <c r="XH422" s="4"/>
      <c r="XI422" s="4"/>
      <c r="XJ422" s="4"/>
      <c r="XK422" s="4"/>
      <c r="XL422" s="4"/>
      <c r="XM422" s="4"/>
      <c r="XN422" s="4"/>
      <c r="XO422" s="4"/>
      <c r="XP422" s="4"/>
      <c r="XQ422" s="4"/>
      <c r="XR422" s="4"/>
      <c r="XS422" s="4"/>
      <c r="XT422" s="4"/>
      <c r="XU422" s="4"/>
      <c r="XV422" s="4"/>
      <c r="XW422" s="4"/>
      <c r="XX422" s="4"/>
      <c r="XY422" s="4"/>
      <c r="XZ422" s="4"/>
      <c r="YA422" s="4"/>
      <c r="YB422" s="4"/>
      <c r="YC422" s="4"/>
      <c r="YD422" s="4"/>
      <c r="YE422" s="4"/>
      <c r="YF422" s="4"/>
      <c r="YG422" s="4"/>
      <c r="YH422" s="4"/>
      <c r="YI422" s="4"/>
      <c r="YJ422" s="4"/>
      <c r="YK422" s="4"/>
      <c r="YL422" s="4"/>
      <c r="YM422" s="4"/>
      <c r="YN422" s="4"/>
      <c r="YO422" s="4"/>
      <c r="YP422" s="4"/>
      <c r="YQ422" s="4"/>
      <c r="YR422" s="4"/>
      <c r="YS422" s="4"/>
      <c r="YT422" s="4"/>
      <c r="YU422" s="4"/>
      <c r="YV422" s="4"/>
      <c r="YW422" s="4"/>
      <c r="YX422" s="4"/>
      <c r="YY422" s="4"/>
      <c r="YZ422" s="4"/>
      <c r="ZA422" s="4"/>
      <c r="ZB422" s="4"/>
      <c r="ZC422" s="4"/>
      <c r="ZD422" s="4"/>
      <c r="ZE422" s="4"/>
      <c r="ZF422" s="4"/>
      <c r="ZG422" s="4"/>
      <c r="ZH422" s="4"/>
      <c r="ZI422" s="4"/>
      <c r="ZJ422" s="4"/>
      <c r="ZK422" s="4"/>
      <c r="ZL422" s="4"/>
      <c r="ZM422" s="4"/>
    </row>
    <row r="423" spans="1:689" s="5" customFormat="1" ht="14.1" customHeight="1" x14ac:dyDescent="0.25">
      <c r="A423" s="4"/>
      <c r="B423" s="36"/>
      <c r="C423" s="23"/>
      <c r="D423" s="14"/>
      <c r="E423" s="1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  <c r="UG423" s="4"/>
      <c r="UH423" s="4"/>
      <c r="UI423" s="4"/>
      <c r="UJ423" s="4"/>
      <c r="UK423" s="4"/>
      <c r="UL423" s="4"/>
      <c r="UM423" s="4"/>
      <c r="UN423" s="4"/>
      <c r="UO423" s="4"/>
      <c r="UP423" s="4"/>
      <c r="UQ423" s="4"/>
      <c r="UR423" s="4"/>
      <c r="US423" s="4"/>
      <c r="UT423" s="4"/>
      <c r="UU423" s="4"/>
      <c r="UV423" s="4"/>
      <c r="UW423" s="4"/>
      <c r="UX423" s="4"/>
      <c r="UY423" s="4"/>
      <c r="UZ423" s="4"/>
      <c r="VA423" s="4"/>
      <c r="VB423" s="4"/>
      <c r="VC423" s="4"/>
      <c r="VD423" s="4"/>
      <c r="VE423" s="4"/>
      <c r="VF423" s="4"/>
      <c r="VG423" s="4"/>
      <c r="VH423" s="4"/>
      <c r="VI423" s="4"/>
      <c r="VJ423" s="4"/>
      <c r="VK423" s="4"/>
      <c r="VL423" s="4"/>
      <c r="VM423" s="4"/>
      <c r="VN423" s="4"/>
      <c r="VO423" s="4"/>
      <c r="VP423" s="4"/>
      <c r="VQ423" s="4"/>
      <c r="VR423" s="4"/>
      <c r="VS423" s="4"/>
      <c r="VT423" s="4"/>
      <c r="VU423" s="4"/>
      <c r="VV423" s="4"/>
      <c r="VW423" s="4"/>
      <c r="VX423" s="4"/>
      <c r="VY423" s="4"/>
      <c r="VZ423" s="4"/>
      <c r="WA423" s="4"/>
      <c r="WB423" s="4"/>
      <c r="WC423" s="4"/>
      <c r="WD423" s="4"/>
      <c r="WE423" s="4"/>
      <c r="WF423" s="4"/>
      <c r="WG423" s="4"/>
      <c r="WH423" s="4"/>
      <c r="WI423" s="4"/>
      <c r="WJ423" s="4"/>
      <c r="WK423" s="4"/>
      <c r="WL423" s="4"/>
      <c r="WM423" s="4"/>
      <c r="WN423" s="4"/>
      <c r="WO423" s="4"/>
      <c r="WP423" s="4"/>
      <c r="WQ423" s="4"/>
      <c r="WR423" s="4"/>
      <c r="WS423" s="4"/>
      <c r="WT423" s="4"/>
      <c r="WU423" s="4"/>
      <c r="WV423" s="4"/>
      <c r="WW423" s="4"/>
      <c r="WX423" s="4"/>
      <c r="WY423" s="4"/>
      <c r="WZ423" s="4"/>
      <c r="XA423" s="4"/>
      <c r="XB423" s="4"/>
      <c r="XC423" s="4"/>
      <c r="XD423" s="4"/>
      <c r="XE423" s="4"/>
      <c r="XF423" s="4"/>
      <c r="XG423" s="4"/>
      <c r="XH423" s="4"/>
      <c r="XI423" s="4"/>
      <c r="XJ423" s="4"/>
      <c r="XK423" s="4"/>
      <c r="XL423" s="4"/>
      <c r="XM423" s="4"/>
      <c r="XN423" s="4"/>
      <c r="XO423" s="4"/>
      <c r="XP423" s="4"/>
      <c r="XQ423" s="4"/>
      <c r="XR423" s="4"/>
      <c r="XS423" s="4"/>
      <c r="XT423" s="4"/>
      <c r="XU423" s="4"/>
      <c r="XV423" s="4"/>
      <c r="XW423" s="4"/>
      <c r="XX423" s="4"/>
      <c r="XY423" s="4"/>
      <c r="XZ423" s="4"/>
      <c r="YA423" s="4"/>
      <c r="YB423" s="4"/>
      <c r="YC423" s="4"/>
      <c r="YD423" s="4"/>
      <c r="YE423" s="4"/>
      <c r="YF423" s="4"/>
      <c r="YG423" s="4"/>
      <c r="YH423" s="4"/>
      <c r="YI423" s="4"/>
      <c r="YJ423" s="4"/>
      <c r="YK423" s="4"/>
      <c r="YL423" s="4"/>
      <c r="YM423" s="4"/>
      <c r="YN423" s="4"/>
      <c r="YO423" s="4"/>
      <c r="YP423" s="4"/>
      <c r="YQ423" s="4"/>
      <c r="YR423" s="4"/>
      <c r="YS423" s="4"/>
      <c r="YT423" s="4"/>
      <c r="YU423" s="4"/>
      <c r="YV423" s="4"/>
      <c r="YW423" s="4"/>
      <c r="YX423" s="4"/>
      <c r="YY423" s="4"/>
      <c r="YZ423" s="4"/>
      <c r="ZA423" s="4"/>
      <c r="ZB423" s="4"/>
      <c r="ZC423" s="4"/>
      <c r="ZD423" s="4"/>
      <c r="ZE423" s="4"/>
      <c r="ZF423" s="4"/>
      <c r="ZG423" s="4"/>
      <c r="ZH423" s="4"/>
      <c r="ZI423" s="4"/>
      <c r="ZJ423" s="4"/>
      <c r="ZK423" s="4"/>
      <c r="ZL423" s="4"/>
      <c r="ZM423" s="4"/>
    </row>
    <row r="424" spans="1:689" s="5" customFormat="1" ht="14.1" customHeight="1" x14ac:dyDescent="0.25">
      <c r="A424" s="4"/>
      <c r="B424" s="36"/>
      <c r="C424" s="23"/>
      <c r="D424" s="14"/>
      <c r="E424" s="1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  <c r="UG424" s="4"/>
      <c r="UH424" s="4"/>
      <c r="UI424" s="4"/>
      <c r="UJ424" s="4"/>
      <c r="UK424" s="4"/>
      <c r="UL424" s="4"/>
      <c r="UM424" s="4"/>
      <c r="UN424" s="4"/>
      <c r="UO424" s="4"/>
      <c r="UP424" s="4"/>
      <c r="UQ424" s="4"/>
      <c r="UR424" s="4"/>
      <c r="US424" s="4"/>
      <c r="UT424" s="4"/>
      <c r="UU424" s="4"/>
      <c r="UV424" s="4"/>
      <c r="UW424" s="4"/>
      <c r="UX424" s="4"/>
      <c r="UY424" s="4"/>
      <c r="UZ424" s="4"/>
      <c r="VA424" s="4"/>
      <c r="VB424" s="4"/>
      <c r="VC424" s="4"/>
      <c r="VD424" s="4"/>
      <c r="VE424" s="4"/>
      <c r="VF424" s="4"/>
      <c r="VG424" s="4"/>
      <c r="VH424" s="4"/>
      <c r="VI424" s="4"/>
      <c r="VJ424" s="4"/>
      <c r="VK424" s="4"/>
      <c r="VL424" s="4"/>
      <c r="VM424" s="4"/>
      <c r="VN424" s="4"/>
      <c r="VO424" s="4"/>
      <c r="VP424" s="4"/>
      <c r="VQ424" s="4"/>
      <c r="VR424" s="4"/>
      <c r="VS424" s="4"/>
      <c r="VT424" s="4"/>
      <c r="VU424" s="4"/>
      <c r="VV424" s="4"/>
      <c r="VW424" s="4"/>
      <c r="VX424" s="4"/>
      <c r="VY424" s="4"/>
      <c r="VZ424" s="4"/>
      <c r="WA424" s="4"/>
      <c r="WB424" s="4"/>
      <c r="WC424" s="4"/>
      <c r="WD424" s="4"/>
      <c r="WE424" s="4"/>
      <c r="WF424" s="4"/>
      <c r="WG424" s="4"/>
      <c r="WH424" s="4"/>
      <c r="WI424" s="4"/>
      <c r="WJ424" s="4"/>
      <c r="WK424" s="4"/>
      <c r="WL424" s="4"/>
      <c r="WM424" s="4"/>
      <c r="WN424" s="4"/>
      <c r="WO424" s="4"/>
      <c r="WP424" s="4"/>
      <c r="WQ424" s="4"/>
      <c r="WR424" s="4"/>
      <c r="WS424" s="4"/>
      <c r="WT424" s="4"/>
      <c r="WU424" s="4"/>
      <c r="WV424" s="4"/>
      <c r="WW424" s="4"/>
      <c r="WX424" s="4"/>
      <c r="WY424" s="4"/>
      <c r="WZ424" s="4"/>
      <c r="XA424" s="4"/>
      <c r="XB424" s="4"/>
      <c r="XC424" s="4"/>
      <c r="XD424" s="4"/>
      <c r="XE424" s="4"/>
      <c r="XF424" s="4"/>
      <c r="XG424" s="4"/>
      <c r="XH424" s="4"/>
      <c r="XI424" s="4"/>
      <c r="XJ424" s="4"/>
      <c r="XK424" s="4"/>
      <c r="XL424" s="4"/>
      <c r="XM424" s="4"/>
      <c r="XN424" s="4"/>
      <c r="XO424" s="4"/>
      <c r="XP424" s="4"/>
      <c r="XQ424" s="4"/>
      <c r="XR424" s="4"/>
      <c r="XS424" s="4"/>
      <c r="XT424" s="4"/>
      <c r="XU424" s="4"/>
      <c r="XV424" s="4"/>
      <c r="XW424" s="4"/>
      <c r="XX424" s="4"/>
      <c r="XY424" s="4"/>
      <c r="XZ424" s="4"/>
      <c r="YA424" s="4"/>
      <c r="YB424" s="4"/>
      <c r="YC424" s="4"/>
      <c r="YD424" s="4"/>
      <c r="YE424" s="4"/>
      <c r="YF424" s="4"/>
      <c r="YG424" s="4"/>
      <c r="YH424" s="4"/>
      <c r="YI424" s="4"/>
      <c r="YJ424" s="4"/>
      <c r="YK424" s="4"/>
      <c r="YL424" s="4"/>
      <c r="YM424" s="4"/>
      <c r="YN424" s="4"/>
      <c r="YO424" s="4"/>
      <c r="YP424" s="4"/>
      <c r="YQ424" s="4"/>
      <c r="YR424" s="4"/>
      <c r="YS424" s="4"/>
      <c r="YT424" s="4"/>
      <c r="YU424" s="4"/>
      <c r="YV424" s="4"/>
      <c r="YW424" s="4"/>
      <c r="YX424" s="4"/>
      <c r="YY424" s="4"/>
      <c r="YZ424" s="4"/>
      <c r="ZA424" s="4"/>
      <c r="ZB424" s="4"/>
      <c r="ZC424" s="4"/>
      <c r="ZD424" s="4"/>
      <c r="ZE424" s="4"/>
      <c r="ZF424" s="4"/>
      <c r="ZG424" s="4"/>
      <c r="ZH424" s="4"/>
      <c r="ZI424" s="4"/>
      <c r="ZJ424" s="4"/>
      <c r="ZK424" s="4"/>
      <c r="ZL424" s="4"/>
      <c r="ZM424" s="4"/>
    </row>
    <row r="425" spans="1:689" s="5" customFormat="1" ht="14.1" customHeight="1" x14ac:dyDescent="0.25">
      <c r="A425" s="4"/>
      <c r="B425" s="36"/>
      <c r="C425" s="23"/>
      <c r="D425" s="14"/>
      <c r="E425" s="1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  <c r="UG425" s="4"/>
      <c r="UH425" s="4"/>
      <c r="UI425" s="4"/>
      <c r="UJ425" s="4"/>
      <c r="UK425" s="4"/>
      <c r="UL425" s="4"/>
      <c r="UM425" s="4"/>
      <c r="UN425" s="4"/>
      <c r="UO425" s="4"/>
      <c r="UP425" s="4"/>
      <c r="UQ425" s="4"/>
      <c r="UR425" s="4"/>
      <c r="US425" s="4"/>
      <c r="UT425" s="4"/>
      <c r="UU425" s="4"/>
      <c r="UV425" s="4"/>
      <c r="UW425" s="4"/>
      <c r="UX425" s="4"/>
      <c r="UY425" s="4"/>
      <c r="UZ425" s="4"/>
      <c r="VA425" s="4"/>
      <c r="VB425" s="4"/>
      <c r="VC425" s="4"/>
      <c r="VD425" s="4"/>
      <c r="VE425" s="4"/>
      <c r="VF425" s="4"/>
      <c r="VG425" s="4"/>
      <c r="VH425" s="4"/>
      <c r="VI425" s="4"/>
      <c r="VJ425" s="4"/>
      <c r="VK425" s="4"/>
      <c r="VL425" s="4"/>
      <c r="VM425" s="4"/>
      <c r="VN425" s="4"/>
      <c r="VO425" s="4"/>
      <c r="VP425" s="4"/>
      <c r="VQ425" s="4"/>
      <c r="VR425" s="4"/>
      <c r="VS425" s="4"/>
      <c r="VT425" s="4"/>
      <c r="VU425" s="4"/>
      <c r="VV425" s="4"/>
      <c r="VW425" s="4"/>
      <c r="VX425" s="4"/>
      <c r="VY425" s="4"/>
      <c r="VZ425" s="4"/>
      <c r="WA425" s="4"/>
      <c r="WB425" s="4"/>
      <c r="WC425" s="4"/>
      <c r="WD425" s="4"/>
      <c r="WE425" s="4"/>
      <c r="WF425" s="4"/>
      <c r="WG425" s="4"/>
      <c r="WH425" s="4"/>
      <c r="WI425" s="4"/>
      <c r="WJ425" s="4"/>
      <c r="WK425" s="4"/>
      <c r="WL425" s="4"/>
      <c r="WM425" s="4"/>
      <c r="WN425" s="4"/>
      <c r="WO425" s="4"/>
      <c r="WP425" s="4"/>
      <c r="WQ425" s="4"/>
      <c r="WR425" s="4"/>
      <c r="WS425" s="4"/>
      <c r="WT425" s="4"/>
      <c r="WU425" s="4"/>
      <c r="WV425" s="4"/>
      <c r="WW425" s="4"/>
      <c r="WX425" s="4"/>
      <c r="WY425" s="4"/>
      <c r="WZ425" s="4"/>
      <c r="XA425" s="4"/>
      <c r="XB425" s="4"/>
      <c r="XC425" s="4"/>
      <c r="XD425" s="4"/>
      <c r="XE425" s="4"/>
      <c r="XF425" s="4"/>
      <c r="XG425" s="4"/>
      <c r="XH425" s="4"/>
      <c r="XI425" s="4"/>
      <c r="XJ425" s="4"/>
      <c r="XK425" s="4"/>
      <c r="XL425" s="4"/>
      <c r="XM425" s="4"/>
      <c r="XN425" s="4"/>
      <c r="XO425" s="4"/>
      <c r="XP425" s="4"/>
      <c r="XQ425" s="4"/>
      <c r="XR425" s="4"/>
      <c r="XS425" s="4"/>
      <c r="XT425" s="4"/>
      <c r="XU425" s="4"/>
      <c r="XV425" s="4"/>
      <c r="XW425" s="4"/>
      <c r="XX425" s="4"/>
      <c r="XY425" s="4"/>
      <c r="XZ425" s="4"/>
      <c r="YA425" s="4"/>
      <c r="YB425" s="4"/>
      <c r="YC425" s="4"/>
      <c r="YD425" s="4"/>
      <c r="YE425" s="4"/>
      <c r="YF425" s="4"/>
      <c r="YG425" s="4"/>
      <c r="YH425" s="4"/>
      <c r="YI425" s="4"/>
      <c r="YJ425" s="4"/>
      <c r="YK425" s="4"/>
      <c r="YL425" s="4"/>
      <c r="YM425" s="4"/>
      <c r="YN425" s="4"/>
      <c r="YO425" s="4"/>
      <c r="YP425" s="4"/>
      <c r="YQ425" s="4"/>
      <c r="YR425" s="4"/>
      <c r="YS425" s="4"/>
      <c r="YT425" s="4"/>
      <c r="YU425" s="4"/>
      <c r="YV425" s="4"/>
      <c r="YW425" s="4"/>
      <c r="YX425" s="4"/>
      <c r="YY425" s="4"/>
      <c r="YZ425" s="4"/>
      <c r="ZA425" s="4"/>
      <c r="ZB425" s="4"/>
      <c r="ZC425" s="4"/>
      <c r="ZD425" s="4"/>
      <c r="ZE425" s="4"/>
      <c r="ZF425" s="4"/>
      <c r="ZG425" s="4"/>
      <c r="ZH425" s="4"/>
      <c r="ZI425" s="4"/>
      <c r="ZJ425" s="4"/>
      <c r="ZK425" s="4"/>
      <c r="ZL425" s="4"/>
      <c r="ZM425" s="4"/>
    </row>
    <row r="426" spans="1:689" s="5" customFormat="1" ht="14.1" customHeight="1" x14ac:dyDescent="0.25">
      <c r="A426" s="4"/>
      <c r="B426" s="36"/>
      <c r="C426" s="23"/>
      <c r="D426" s="14"/>
      <c r="E426" s="1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  <c r="UG426" s="4"/>
      <c r="UH426" s="4"/>
      <c r="UI426" s="4"/>
      <c r="UJ426" s="4"/>
      <c r="UK426" s="4"/>
      <c r="UL426" s="4"/>
      <c r="UM426" s="4"/>
      <c r="UN426" s="4"/>
      <c r="UO426" s="4"/>
      <c r="UP426" s="4"/>
      <c r="UQ426" s="4"/>
      <c r="UR426" s="4"/>
      <c r="US426" s="4"/>
      <c r="UT426" s="4"/>
      <c r="UU426" s="4"/>
      <c r="UV426" s="4"/>
      <c r="UW426" s="4"/>
      <c r="UX426" s="4"/>
      <c r="UY426" s="4"/>
      <c r="UZ426" s="4"/>
      <c r="VA426" s="4"/>
      <c r="VB426" s="4"/>
      <c r="VC426" s="4"/>
      <c r="VD426" s="4"/>
      <c r="VE426" s="4"/>
      <c r="VF426" s="4"/>
      <c r="VG426" s="4"/>
      <c r="VH426" s="4"/>
      <c r="VI426" s="4"/>
      <c r="VJ426" s="4"/>
      <c r="VK426" s="4"/>
      <c r="VL426" s="4"/>
      <c r="VM426" s="4"/>
      <c r="VN426" s="4"/>
      <c r="VO426" s="4"/>
      <c r="VP426" s="4"/>
      <c r="VQ426" s="4"/>
      <c r="VR426" s="4"/>
      <c r="VS426" s="4"/>
      <c r="VT426" s="4"/>
      <c r="VU426" s="4"/>
      <c r="VV426" s="4"/>
      <c r="VW426" s="4"/>
      <c r="VX426" s="4"/>
      <c r="VY426" s="4"/>
      <c r="VZ426" s="4"/>
      <c r="WA426" s="4"/>
      <c r="WB426" s="4"/>
      <c r="WC426" s="4"/>
      <c r="WD426" s="4"/>
      <c r="WE426" s="4"/>
      <c r="WF426" s="4"/>
      <c r="WG426" s="4"/>
      <c r="WH426" s="4"/>
      <c r="WI426" s="4"/>
      <c r="WJ426" s="4"/>
      <c r="WK426" s="4"/>
      <c r="WL426" s="4"/>
      <c r="WM426" s="4"/>
      <c r="WN426" s="4"/>
      <c r="WO426" s="4"/>
      <c r="WP426" s="4"/>
      <c r="WQ426" s="4"/>
      <c r="WR426" s="4"/>
      <c r="WS426" s="4"/>
      <c r="WT426" s="4"/>
      <c r="WU426" s="4"/>
      <c r="WV426" s="4"/>
      <c r="WW426" s="4"/>
      <c r="WX426" s="4"/>
      <c r="WY426" s="4"/>
      <c r="WZ426" s="4"/>
      <c r="XA426" s="4"/>
      <c r="XB426" s="4"/>
      <c r="XC426" s="4"/>
      <c r="XD426" s="4"/>
      <c r="XE426" s="4"/>
      <c r="XF426" s="4"/>
      <c r="XG426" s="4"/>
      <c r="XH426" s="4"/>
      <c r="XI426" s="4"/>
      <c r="XJ426" s="4"/>
      <c r="XK426" s="4"/>
      <c r="XL426" s="4"/>
      <c r="XM426" s="4"/>
      <c r="XN426" s="4"/>
      <c r="XO426" s="4"/>
      <c r="XP426" s="4"/>
      <c r="XQ426" s="4"/>
      <c r="XR426" s="4"/>
      <c r="XS426" s="4"/>
      <c r="XT426" s="4"/>
      <c r="XU426" s="4"/>
      <c r="XV426" s="4"/>
      <c r="XW426" s="4"/>
      <c r="XX426" s="4"/>
      <c r="XY426" s="4"/>
      <c r="XZ426" s="4"/>
      <c r="YA426" s="4"/>
      <c r="YB426" s="4"/>
      <c r="YC426" s="4"/>
      <c r="YD426" s="4"/>
      <c r="YE426" s="4"/>
      <c r="YF426" s="4"/>
      <c r="YG426" s="4"/>
      <c r="YH426" s="4"/>
      <c r="YI426" s="4"/>
      <c r="YJ426" s="4"/>
      <c r="YK426" s="4"/>
      <c r="YL426" s="4"/>
      <c r="YM426" s="4"/>
      <c r="YN426" s="4"/>
      <c r="YO426" s="4"/>
      <c r="YP426" s="4"/>
      <c r="YQ426" s="4"/>
      <c r="YR426" s="4"/>
      <c r="YS426" s="4"/>
      <c r="YT426" s="4"/>
      <c r="YU426" s="4"/>
      <c r="YV426" s="4"/>
      <c r="YW426" s="4"/>
      <c r="YX426" s="4"/>
      <c r="YY426" s="4"/>
      <c r="YZ426" s="4"/>
      <c r="ZA426" s="4"/>
      <c r="ZB426" s="4"/>
      <c r="ZC426" s="4"/>
      <c r="ZD426" s="4"/>
      <c r="ZE426" s="4"/>
      <c r="ZF426" s="4"/>
      <c r="ZG426" s="4"/>
      <c r="ZH426" s="4"/>
      <c r="ZI426" s="4"/>
      <c r="ZJ426" s="4"/>
      <c r="ZK426" s="4"/>
      <c r="ZL426" s="4"/>
      <c r="ZM426" s="4"/>
    </row>
    <row r="427" spans="1:689" s="5" customFormat="1" ht="14.1" customHeight="1" x14ac:dyDescent="0.25">
      <c r="A427" s="4"/>
      <c r="B427" s="36"/>
      <c r="C427" s="23"/>
      <c r="D427" s="14"/>
      <c r="E427" s="1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  <c r="UG427" s="4"/>
      <c r="UH427" s="4"/>
      <c r="UI427" s="4"/>
      <c r="UJ427" s="4"/>
      <c r="UK427" s="4"/>
      <c r="UL427" s="4"/>
      <c r="UM427" s="4"/>
      <c r="UN427" s="4"/>
      <c r="UO427" s="4"/>
      <c r="UP427" s="4"/>
      <c r="UQ427" s="4"/>
      <c r="UR427" s="4"/>
      <c r="US427" s="4"/>
      <c r="UT427" s="4"/>
      <c r="UU427" s="4"/>
      <c r="UV427" s="4"/>
      <c r="UW427" s="4"/>
      <c r="UX427" s="4"/>
      <c r="UY427" s="4"/>
      <c r="UZ427" s="4"/>
      <c r="VA427" s="4"/>
      <c r="VB427" s="4"/>
      <c r="VC427" s="4"/>
      <c r="VD427" s="4"/>
      <c r="VE427" s="4"/>
      <c r="VF427" s="4"/>
      <c r="VG427" s="4"/>
      <c r="VH427" s="4"/>
      <c r="VI427" s="4"/>
      <c r="VJ427" s="4"/>
      <c r="VK427" s="4"/>
      <c r="VL427" s="4"/>
      <c r="VM427" s="4"/>
      <c r="VN427" s="4"/>
      <c r="VO427" s="4"/>
      <c r="VP427" s="4"/>
      <c r="VQ427" s="4"/>
      <c r="VR427" s="4"/>
      <c r="VS427" s="4"/>
      <c r="VT427" s="4"/>
      <c r="VU427" s="4"/>
      <c r="VV427" s="4"/>
      <c r="VW427" s="4"/>
      <c r="VX427" s="4"/>
      <c r="VY427" s="4"/>
      <c r="VZ427" s="4"/>
      <c r="WA427" s="4"/>
      <c r="WB427" s="4"/>
      <c r="WC427" s="4"/>
      <c r="WD427" s="4"/>
      <c r="WE427" s="4"/>
      <c r="WF427" s="4"/>
      <c r="WG427" s="4"/>
      <c r="WH427" s="4"/>
      <c r="WI427" s="4"/>
      <c r="WJ427" s="4"/>
      <c r="WK427" s="4"/>
      <c r="WL427" s="4"/>
      <c r="WM427" s="4"/>
      <c r="WN427" s="4"/>
      <c r="WO427" s="4"/>
      <c r="WP427" s="4"/>
      <c r="WQ427" s="4"/>
      <c r="WR427" s="4"/>
      <c r="WS427" s="4"/>
      <c r="WT427" s="4"/>
      <c r="WU427" s="4"/>
      <c r="WV427" s="4"/>
      <c r="WW427" s="4"/>
      <c r="WX427" s="4"/>
      <c r="WY427" s="4"/>
      <c r="WZ427" s="4"/>
      <c r="XA427" s="4"/>
      <c r="XB427" s="4"/>
      <c r="XC427" s="4"/>
      <c r="XD427" s="4"/>
      <c r="XE427" s="4"/>
      <c r="XF427" s="4"/>
      <c r="XG427" s="4"/>
      <c r="XH427" s="4"/>
      <c r="XI427" s="4"/>
      <c r="XJ427" s="4"/>
      <c r="XK427" s="4"/>
      <c r="XL427" s="4"/>
      <c r="XM427" s="4"/>
      <c r="XN427" s="4"/>
      <c r="XO427" s="4"/>
      <c r="XP427" s="4"/>
      <c r="XQ427" s="4"/>
      <c r="XR427" s="4"/>
      <c r="XS427" s="4"/>
      <c r="XT427" s="4"/>
      <c r="XU427" s="4"/>
      <c r="XV427" s="4"/>
      <c r="XW427" s="4"/>
      <c r="XX427" s="4"/>
      <c r="XY427" s="4"/>
      <c r="XZ427" s="4"/>
      <c r="YA427" s="4"/>
      <c r="YB427" s="4"/>
      <c r="YC427" s="4"/>
      <c r="YD427" s="4"/>
      <c r="YE427" s="4"/>
      <c r="YF427" s="4"/>
      <c r="YG427" s="4"/>
      <c r="YH427" s="4"/>
      <c r="YI427" s="4"/>
      <c r="YJ427" s="4"/>
      <c r="YK427" s="4"/>
      <c r="YL427" s="4"/>
      <c r="YM427" s="4"/>
      <c r="YN427" s="4"/>
      <c r="YO427" s="4"/>
      <c r="YP427" s="4"/>
      <c r="YQ427" s="4"/>
      <c r="YR427" s="4"/>
      <c r="YS427" s="4"/>
      <c r="YT427" s="4"/>
      <c r="YU427" s="4"/>
      <c r="YV427" s="4"/>
      <c r="YW427" s="4"/>
      <c r="YX427" s="4"/>
      <c r="YY427" s="4"/>
      <c r="YZ427" s="4"/>
      <c r="ZA427" s="4"/>
      <c r="ZB427" s="4"/>
      <c r="ZC427" s="4"/>
      <c r="ZD427" s="4"/>
      <c r="ZE427" s="4"/>
      <c r="ZF427" s="4"/>
      <c r="ZG427" s="4"/>
      <c r="ZH427" s="4"/>
      <c r="ZI427" s="4"/>
      <c r="ZJ427" s="4"/>
      <c r="ZK427" s="4"/>
      <c r="ZL427" s="4"/>
      <c r="ZM427" s="4"/>
    </row>
    <row r="428" spans="1:689" s="5" customFormat="1" ht="14.1" customHeight="1" x14ac:dyDescent="0.25">
      <c r="A428" s="4"/>
      <c r="B428" s="36"/>
      <c r="C428" s="23"/>
      <c r="D428" s="14"/>
      <c r="E428" s="1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  <c r="UG428" s="4"/>
      <c r="UH428" s="4"/>
      <c r="UI428" s="4"/>
      <c r="UJ428" s="4"/>
      <c r="UK428" s="4"/>
      <c r="UL428" s="4"/>
      <c r="UM428" s="4"/>
      <c r="UN428" s="4"/>
      <c r="UO428" s="4"/>
      <c r="UP428" s="4"/>
      <c r="UQ428" s="4"/>
      <c r="UR428" s="4"/>
      <c r="US428" s="4"/>
      <c r="UT428" s="4"/>
      <c r="UU428" s="4"/>
      <c r="UV428" s="4"/>
      <c r="UW428" s="4"/>
      <c r="UX428" s="4"/>
      <c r="UY428" s="4"/>
      <c r="UZ428" s="4"/>
      <c r="VA428" s="4"/>
      <c r="VB428" s="4"/>
      <c r="VC428" s="4"/>
      <c r="VD428" s="4"/>
      <c r="VE428" s="4"/>
      <c r="VF428" s="4"/>
      <c r="VG428" s="4"/>
      <c r="VH428" s="4"/>
      <c r="VI428" s="4"/>
      <c r="VJ428" s="4"/>
      <c r="VK428" s="4"/>
      <c r="VL428" s="4"/>
      <c r="VM428" s="4"/>
      <c r="VN428" s="4"/>
      <c r="VO428" s="4"/>
      <c r="VP428" s="4"/>
      <c r="VQ428" s="4"/>
      <c r="VR428" s="4"/>
      <c r="VS428" s="4"/>
      <c r="VT428" s="4"/>
      <c r="VU428" s="4"/>
      <c r="VV428" s="4"/>
      <c r="VW428" s="4"/>
      <c r="VX428" s="4"/>
      <c r="VY428" s="4"/>
      <c r="VZ428" s="4"/>
      <c r="WA428" s="4"/>
      <c r="WB428" s="4"/>
      <c r="WC428" s="4"/>
      <c r="WD428" s="4"/>
      <c r="WE428" s="4"/>
      <c r="WF428" s="4"/>
      <c r="WG428" s="4"/>
      <c r="WH428" s="4"/>
      <c r="WI428" s="4"/>
      <c r="WJ428" s="4"/>
      <c r="WK428" s="4"/>
      <c r="WL428" s="4"/>
      <c r="WM428" s="4"/>
      <c r="WN428" s="4"/>
      <c r="WO428" s="4"/>
      <c r="WP428" s="4"/>
      <c r="WQ428" s="4"/>
      <c r="WR428" s="4"/>
      <c r="WS428" s="4"/>
      <c r="WT428" s="4"/>
      <c r="WU428" s="4"/>
      <c r="WV428" s="4"/>
      <c r="WW428" s="4"/>
      <c r="WX428" s="4"/>
      <c r="WY428" s="4"/>
      <c r="WZ428" s="4"/>
      <c r="XA428" s="4"/>
      <c r="XB428" s="4"/>
      <c r="XC428" s="4"/>
      <c r="XD428" s="4"/>
      <c r="XE428" s="4"/>
      <c r="XF428" s="4"/>
      <c r="XG428" s="4"/>
      <c r="XH428" s="4"/>
      <c r="XI428" s="4"/>
      <c r="XJ428" s="4"/>
      <c r="XK428" s="4"/>
      <c r="XL428" s="4"/>
      <c r="XM428" s="4"/>
      <c r="XN428" s="4"/>
      <c r="XO428" s="4"/>
      <c r="XP428" s="4"/>
      <c r="XQ428" s="4"/>
      <c r="XR428" s="4"/>
      <c r="XS428" s="4"/>
      <c r="XT428" s="4"/>
      <c r="XU428" s="4"/>
      <c r="XV428" s="4"/>
      <c r="XW428" s="4"/>
      <c r="XX428" s="4"/>
      <c r="XY428" s="4"/>
      <c r="XZ428" s="4"/>
      <c r="YA428" s="4"/>
      <c r="YB428" s="4"/>
      <c r="YC428" s="4"/>
      <c r="YD428" s="4"/>
      <c r="YE428" s="4"/>
      <c r="YF428" s="4"/>
      <c r="YG428" s="4"/>
      <c r="YH428" s="4"/>
      <c r="YI428" s="4"/>
      <c r="YJ428" s="4"/>
      <c r="YK428" s="4"/>
      <c r="YL428" s="4"/>
      <c r="YM428" s="4"/>
      <c r="YN428" s="4"/>
      <c r="YO428" s="4"/>
      <c r="YP428" s="4"/>
      <c r="YQ428" s="4"/>
      <c r="YR428" s="4"/>
      <c r="YS428" s="4"/>
      <c r="YT428" s="4"/>
      <c r="YU428" s="4"/>
      <c r="YV428" s="4"/>
      <c r="YW428" s="4"/>
      <c r="YX428" s="4"/>
      <c r="YY428" s="4"/>
      <c r="YZ428" s="4"/>
      <c r="ZA428" s="4"/>
      <c r="ZB428" s="4"/>
      <c r="ZC428" s="4"/>
      <c r="ZD428" s="4"/>
      <c r="ZE428" s="4"/>
      <c r="ZF428" s="4"/>
      <c r="ZG428" s="4"/>
      <c r="ZH428" s="4"/>
      <c r="ZI428" s="4"/>
      <c r="ZJ428" s="4"/>
      <c r="ZK428" s="4"/>
      <c r="ZL428" s="4"/>
      <c r="ZM428" s="4"/>
    </row>
    <row r="429" spans="1:689" s="5" customFormat="1" ht="14.1" customHeight="1" x14ac:dyDescent="0.25">
      <c r="A429" s="4"/>
      <c r="B429" s="36"/>
      <c r="C429" s="23"/>
      <c r="D429" s="14"/>
      <c r="E429" s="1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  <c r="UG429" s="4"/>
      <c r="UH429" s="4"/>
      <c r="UI429" s="4"/>
      <c r="UJ429" s="4"/>
      <c r="UK429" s="4"/>
      <c r="UL429" s="4"/>
      <c r="UM429" s="4"/>
      <c r="UN429" s="4"/>
      <c r="UO429" s="4"/>
      <c r="UP429" s="4"/>
      <c r="UQ429" s="4"/>
      <c r="UR429" s="4"/>
      <c r="US429" s="4"/>
      <c r="UT429" s="4"/>
      <c r="UU429" s="4"/>
      <c r="UV429" s="4"/>
      <c r="UW429" s="4"/>
      <c r="UX429" s="4"/>
      <c r="UY429" s="4"/>
      <c r="UZ429" s="4"/>
      <c r="VA429" s="4"/>
      <c r="VB429" s="4"/>
      <c r="VC429" s="4"/>
      <c r="VD429" s="4"/>
      <c r="VE429" s="4"/>
      <c r="VF429" s="4"/>
      <c r="VG429" s="4"/>
      <c r="VH429" s="4"/>
      <c r="VI429" s="4"/>
      <c r="VJ429" s="4"/>
      <c r="VK429" s="4"/>
      <c r="VL429" s="4"/>
      <c r="VM429" s="4"/>
      <c r="VN429" s="4"/>
      <c r="VO429" s="4"/>
      <c r="VP429" s="4"/>
      <c r="VQ429" s="4"/>
      <c r="VR429" s="4"/>
      <c r="VS429" s="4"/>
      <c r="VT429" s="4"/>
      <c r="VU429" s="4"/>
      <c r="VV429" s="4"/>
      <c r="VW429" s="4"/>
      <c r="VX429" s="4"/>
      <c r="VY429" s="4"/>
      <c r="VZ429" s="4"/>
      <c r="WA429" s="4"/>
      <c r="WB429" s="4"/>
      <c r="WC429" s="4"/>
      <c r="WD429" s="4"/>
      <c r="WE429" s="4"/>
      <c r="WF429" s="4"/>
      <c r="WG429" s="4"/>
      <c r="WH429" s="4"/>
      <c r="WI429" s="4"/>
      <c r="WJ429" s="4"/>
      <c r="WK429" s="4"/>
      <c r="WL429" s="4"/>
      <c r="WM429" s="4"/>
      <c r="WN429" s="4"/>
      <c r="WO429" s="4"/>
      <c r="WP429" s="4"/>
      <c r="WQ429" s="4"/>
      <c r="WR429" s="4"/>
      <c r="WS429" s="4"/>
      <c r="WT429" s="4"/>
      <c r="WU429" s="4"/>
      <c r="WV429" s="4"/>
      <c r="WW429" s="4"/>
      <c r="WX429" s="4"/>
      <c r="WY429" s="4"/>
      <c r="WZ429" s="4"/>
      <c r="XA429" s="4"/>
      <c r="XB429" s="4"/>
      <c r="XC429" s="4"/>
      <c r="XD429" s="4"/>
      <c r="XE429" s="4"/>
      <c r="XF429" s="4"/>
      <c r="XG429" s="4"/>
      <c r="XH429" s="4"/>
      <c r="XI429" s="4"/>
      <c r="XJ429" s="4"/>
      <c r="XK429" s="4"/>
      <c r="XL429" s="4"/>
      <c r="XM429" s="4"/>
      <c r="XN429" s="4"/>
      <c r="XO429" s="4"/>
      <c r="XP429" s="4"/>
      <c r="XQ429" s="4"/>
      <c r="XR429" s="4"/>
      <c r="XS429" s="4"/>
      <c r="XT429" s="4"/>
      <c r="XU429" s="4"/>
      <c r="XV429" s="4"/>
      <c r="XW429" s="4"/>
      <c r="XX429" s="4"/>
      <c r="XY429" s="4"/>
      <c r="XZ429" s="4"/>
      <c r="YA429" s="4"/>
      <c r="YB429" s="4"/>
      <c r="YC429" s="4"/>
      <c r="YD429" s="4"/>
      <c r="YE429" s="4"/>
      <c r="YF429" s="4"/>
      <c r="YG429" s="4"/>
      <c r="YH429" s="4"/>
      <c r="YI429" s="4"/>
      <c r="YJ429" s="4"/>
      <c r="YK429" s="4"/>
      <c r="YL429" s="4"/>
      <c r="YM429" s="4"/>
      <c r="YN429" s="4"/>
      <c r="YO429" s="4"/>
      <c r="YP429" s="4"/>
      <c r="YQ429" s="4"/>
      <c r="YR429" s="4"/>
      <c r="YS429" s="4"/>
      <c r="YT429" s="4"/>
      <c r="YU429" s="4"/>
      <c r="YV429" s="4"/>
      <c r="YW429" s="4"/>
      <c r="YX429" s="4"/>
      <c r="YY429" s="4"/>
      <c r="YZ429" s="4"/>
      <c r="ZA429" s="4"/>
      <c r="ZB429" s="4"/>
      <c r="ZC429" s="4"/>
      <c r="ZD429" s="4"/>
      <c r="ZE429" s="4"/>
      <c r="ZF429" s="4"/>
      <c r="ZG429" s="4"/>
      <c r="ZH429" s="4"/>
      <c r="ZI429" s="4"/>
      <c r="ZJ429" s="4"/>
      <c r="ZK429" s="4"/>
      <c r="ZL429" s="4"/>
      <c r="ZM429" s="4"/>
    </row>
    <row r="430" spans="1:689" s="5" customFormat="1" ht="14.1" customHeight="1" x14ac:dyDescent="0.25">
      <c r="A430" s="4"/>
      <c r="B430" s="36"/>
      <c r="C430" s="23"/>
      <c r="D430" s="14"/>
      <c r="E430" s="1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  <c r="UG430" s="4"/>
      <c r="UH430" s="4"/>
      <c r="UI430" s="4"/>
      <c r="UJ430" s="4"/>
      <c r="UK430" s="4"/>
      <c r="UL430" s="4"/>
      <c r="UM430" s="4"/>
      <c r="UN430" s="4"/>
      <c r="UO430" s="4"/>
      <c r="UP430" s="4"/>
      <c r="UQ430" s="4"/>
      <c r="UR430" s="4"/>
      <c r="US430" s="4"/>
      <c r="UT430" s="4"/>
      <c r="UU430" s="4"/>
      <c r="UV430" s="4"/>
      <c r="UW430" s="4"/>
      <c r="UX430" s="4"/>
      <c r="UY430" s="4"/>
      <c r="UZ430" s="4"/>
      <c r="VA430" s="4"/>
      <c r="VB430" s="4"/>
      <c r="VC430" s="4"/>
      <c r="VD430" s="4"/>
      <c r="VE430" s="4"/>
      <c r="VF430" s="4"/>
      <c r="VG430" s="4"/>
      <c r="VH430" s="4"/>
      <c r="VI430" s="4"/>
      <c r="VJ430" s="4"/>
      <c r="VK430" s="4"/>
      <c r="VL430" s="4"/>
      <c r="VM430" s="4"/>
      <c r="VN430" s="4"/>
      <c r="VO430" s="4"/>
      <c r="VP430" s="4"/>
      <c r="VQ430" s="4"/>
      <c r="VR430" s="4"/>
      <c r="VS430" s="4"/>
      <c r="VT430" s="4"/>
      <c r="VU430" s="4"/>
      <c r="VV430" s="4"/>
      <c r="VW430" s="4"/>
      <c r="VX430" s="4"/>
      <c r="VY430" s="4"/>
      <c r="VZ430" s="4"/>
      <c r="WA430" s="4"/>
      <c r="WB430" s="4"/>
      <c r="WC430" s="4"/>
      <c r="WD430" s="4"/>
      <c r="WE430" s="4"/>
      <c r="WF430" s="4"/>
      <c r="WG430" s="4"/>
      <c r="WH430" s="4"/>
      <c r="WI430" s="4"/>
      <c r="WJ430" s="4"/>
      <c r="WK430" s="4"/>
      <c r="WL430" s="4"/>
      <c r="WM430" s="4"/>
      <c r="WN430" s="4"/>
      <c r="WO430" s="4"/>
      <c r="WP430" s="4"/>
      <c r="WQ430" s="4"/>
      <c r="WR430" s="4"/>
      <c r="WS430" s="4"/>
      <c r="WT430" s="4"/>
      <c r="WU430" s="4"/>
      <c r="WV430" s="4"/>
      <c r="WW430" s="4"/>
      <c r="WX430" s="4"/>
      <c r="WY430" s="4"/>
      <c r="WZ430" s="4"/>
      <c r="XA430" s="4"/>
      <c r="XB430" s="4"/>
      <c r="XC430" s="4"/>
      <c r="XD430" s="4"/>
      <c r="XE430" s="4"/>
      <c r="XF430" s="4"/>
      <c r="XG430" s="4"/>
      <c r="XH430" s="4"/>
      <c r="XI430" s="4"/>
      <c r="XJ430" s="4"/>
      <c r="XK430" s="4"/>
      <c r="XL430" s="4"/>
      <c r="XM430" s="4"/>
      <c r="XN430" s="4"/>
      <c r="XO430" s="4"/>
      <c r="XP430" s="4"/>
      <c r="XQ430" s="4"/>
      <c r="XR430" s="4"/>
      <c r="XS430" s="4"/>
      <c r="XT430" s="4"/>
      <c r="XU430" s="4"/>
      <c r="XV430" s="4"/>
      <c r="XW430" s="4"/>
      <c r="XX430" s="4"/>
      <c r="XY430" s="4"/>
      <c r="XZ430" s="4"/>
      <c r="YA430" s="4"/>
      <c r="YB430" s="4"/>
      <c r="YC430" s="4"/>
      <c r="YD430" s="4"/>
      <c r="YE430" s="4"/>
      <c r="YF430" s="4"/>
      <c r="YG430" s="4"/>
      <c r="YH430" s="4"/>
      <c r="YI430" s="4"/>
      <c r="YJ430" s="4"/>
      <c r="YK430" s="4"/>
      <c r="YL430" s="4"/>
      <c r="YM430" s="4"/>
      <c r="YN430" s="4"/>
      <c r="YO430" s="4"/>
      <c r="YP430" s="4"/>
      <c r="YQ430" s="4"/>
      <c r="YR430" s="4"/>
      <c r="YS430" s="4"/>
      <c r="YT430" s="4"/>
      <c r="YU430" s="4"/>
      <c r="YV430" s="4"/>
      <c r="YW430" s="4"/>
      <c r="YX430" s="4"/>
      <c r="YY430" s="4"/>
      <c r="YZ430" s="4"/>
      <c r="ZA430" s="4"/>
      <c r="ZB430" s="4"/>
      <c r="ZC430" s="4"/>
      <c r="ZD430" s="4"/>
      <c r="ZE430" s="4"/>
      <c r="ZF430" s="4"/>
      <c r="ZG430" s="4"/>
      <c r="ZH430" s="4"/>
      <c r="ZI430" s="4"/>
      <c r="ZJ430" s="4"/>
      <c r="ZK430" s="4"/>
      <c r="ZL430" s="4"/>
      <c r="ZM430" s="4"/>
    </row>
    <row r="431" spans="1:689" s="5" customFormat="1" ht="14.1" customHeight="1" x14ac:dyDescent="0.25">
      <c r="A431" s="4"/>
      <c r="B431" s="36"/>
      <c r="C431" s="23"/>
      <c r="D431" s="14"/>
      <c r="E431" s="1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  <c r="UG431" s="4"/>
      <c r="UH431" s="4"/>
      <c r="UI431" s="4"/>
      <c r="UJ431" s="4"/>
      <c r="UK431" s="4"/>
      <c r="UL431" s="4"/>
      <c r="UM431" s="4"/>
      <c r="UN431" s="4"/>
      <c r="UO431" s="4"/>
      <c r="UP431" s="4"/>
      <c r="UQ431" s="4"/>
      <c r="UR431" s="4"/>
      <c r="US431" s="4"/>
      <c r="UT431" s="4"/>
      <c r="UU431" s="4"/>
      <c r="UV431" s="4"/>
      <c r="UW431" s="4"/>
      <c r="UX431" s="4"/>
      <c r="UY431" s="4"/>
      <c r="UZ431" s="4"/>
      <c r="VA431" s="4"/>
      <c r="VB431" s="4"/>
      <c r="VC431" s="4"/>
      <c r="VD431" s="4"/>
      <c r="VE431" s="4"/>
      <c r="VF431" s="4"/>
      <c r="VG431" s="4"/>
      <c r="VH431" s="4"/>
      <c r="VI431" s="4"/>
      <c r="VJ431" s="4"/>
      <c r="VK431" s="4"/>
      <c r="VL431" s="4"/>
      <c r="VM431" s="4"/>
      <c r="VN431" s="4"/>
      <c r="VO431" s="4"/>
      <c r="VP431" s="4"/>
      <c r="VQ431" s="4"/>
      <c r="VR431" s="4"/>
      <c r="VS431" s="4"/>
      <c r="VT431" s="4"/>
      <c r="VU431" s="4"/>
      <c r="VV431" s="4"/>
      <c r="VW431" s="4"/>
      <c r="VX431" s="4"/>
      <c r="VY431" s="4"/>
      <c r="VZ431" s="4"/>
      <c r="WA431" s="4"/>
      <c r="WB431" s="4"/>
      <c r="WC431" s="4"/>
      <c r="WD431" s="4"/>
      <c r="WE431" s="4"/>
      <c r="WF431" s="4"/>
      <c r="WG431" s="4"/>
      <c r="WH431" s="4"/>
      <c r="WI431" s="4"/>
      <c r="WJ431" s="4"/>
      <c r="WK431" s="4"/>
      <c r="WL431" s="4"/>
      <c r="WM431" s="4"/>
      <c r="WN431" s="4"/>
      <c r="WO431" s="4"/>
      <c r="WP431" s="4"/>
      <c r="WQ431" s="4"/>
      <c r="WR431" s="4"/>
      <c r="WS431" s="4"/>
      <c r="WT431" s="4"/>
      <c r="WU431" s="4"/>
      <c r="WV431" s="4"/>
      <c r="WW431" s="4"/>
      <c r="WX431" s="4"/>
      <c r="WY431" s="4"/>
      <c r="WZ431" s="4"/>
      <c r="XA431" s="4"/>
      <c r="XB431" s="4"/>
      <c r="XC431" s="4"/>
      <c r="XD431" s="4"/>
      <c r="XE431" s="4"/>
      <c r="XF431" s="4"/>
      <c r="XG431" s="4"/>
      <c r="XH431" s="4"/>
      <c r="XI431" s="4"/>
      <c r="XJ431" s="4"/>
      <c r="XK431" s="4"/>
      <c r="XL431" s="4"/>
      <c r="XM431" s="4"/>
      <c r="XN431" s="4"/>
      <c r="XO431" s="4"/>
      <c r="XP431" s="4"/>
      <c r="XQ431" s="4"/>
      <c r="XR431" s="4"/>
      <c r="XS431" s="4"/>
      <c r="XT431" s="4"/>
      <c r="XU431" s="4"/>
      <c r="XV431" s="4"/>
      <c r="XW431" s="4"/>
      <c r="XX431" s="4"/>
      <c r="XY431" s="4"/>
      <c r="XZ431" s="4"/>
      <c r="YA431" s="4"/>
      <c r="YB431" s="4"/>
      <c r="YC431" s="4"/>
      <c r="YD431" s="4"/>
      <c r="YE431" s="4"/>
      <c r="YF431" s="4"/>
      <c r="YG431" s="4"/>
      <c r="YH431" s="4"/>
      <c r="YI431" s="4"/>
      <c r="YJ431" s="4"/>
      <c r="YK431" s="4"/>
      <c r="YL431" s="4"/>
      <c r="YM431" s="4"/>
      <c r="YN431" s="4"/>
      <c r="YO431" s="4"/>
      <c r="YP431" s="4"/>
      <c r="YQ431" s="4"/>
      <c r="YR431" s="4"/>
      <c r="YS431" s="4"/>
      <c r="YT431" s="4"/>
      <c r="YU431" s="4"/>
      <c r="YV431" s="4"/>
      <c r="YW431" s="4"/>
      <c r="YX431" s="4"/>
      <c r="YY431" s="4"/>
      <c r="YZ431" s="4"/>
      <c r="ZA431" s="4"/>
      <c r="ZB431" s="4"/>
      <c r="ZC431" s="4"/>
      <c r="ZD431" s="4"/>
      <c r="ZE431" s="4"/>
      <c r="ZF431" s="4"/>
      <c r="ZG431" s="4"/>
      <c r="ZH431" s="4"/>
      <c r="ZI431" s="4"/>
      <c r="ZJ431" s="4"/>
      <c r="ZK431" s="4"/>
      <c r="ZL431" s="4"/>
      <c r="ZM431" s="4"/>
    </row>
    <row r="432" spans="1:689" s="5" customFormat="1" ht="14.1" customHeight="1" x14ac:dyDescent="0.25">
      <c r="A432" s="4"/>
      <c r="B432" s="36"/>
      <c r="C432" s="23"/>
      <c r="D432" s="14"/>
      <c r="E432" s="1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  <c r="UG432" s="4"/>
      <c r="UH432" s="4"/>
      <c r="UI432" s="4"/>
      <c r="UJ432" s="4"/>
      <c r="UK432" s="4"/>
      <c r="UL432" s="4"/>
      <c r="UM432" s="4"/>
      <c r="UN432" s="4"/>
      <c r="UO432" s="4"/>
      <c r="UP432" s="4"/>
      <c r="UQ432" s="4"/>
      <c r="UR432" s="4"/>
      <c r="US432" s="4"/>
      <c r="UT432" s="4"/>
      <c r="UU432" s="4"/>
      <c r="UV432" s="4"/>
      <c r="UW432" s="4"/>
      <c r="UX432" s="4"/>
      <c r="UY432" s="4"/>
      <c r="UZ432" s="4"/>
      <c r="VA432" s="4"/>
      <c r="VB432" s="4"/>
      <c r="VC432" s="4"/>
      <c r="VD432" s="4"/>
      <c r="VE432" s="4"/>
      <c r="VF432" s="4"/>
      <c r="VG432" s="4"/>
      <c r="VH432" s="4"/>
      <c r="VI432" s="4"/>
      <c r="VJ432" s="4"/>
      <c r="VK432" s="4"/>
      <c r="VL432" s="4"/>
      <c r="VM432" s="4"/>
      <c r="VN432" s="4"/>
      <c r="VO432" s="4"/>
      <c r="VP432" s="4"/>
      <c r="VQ432" s="4"/>
      <c r="VR432" s="4"/>
      <c r="VS432" s="4"/>
      <c r="VT432" s="4"/>
      <c r="VU432" s="4"/>
      <c r="VV432" s="4"/>
      <c r="VW432" s="4"/>
      <c r="VX432" s="4"/>
      <c r="VY432" s="4"/>
      <c r="VZ432" s="4"/>
      <c r="WA432" s="4"/>
      <c r="WB432" s="4"/>
      <c r="WC432" s="4"/>
      <c r="WD432" s="4"/>
      <c r="WE432" s="4"/>
      <c r="WF432" s="4"/>
      <c r="WG432" s="4"/>
      <c r="WH432" s="4"/>
      <c r="WI432" s="4"/>
      <c r="WJ432" s="4"/>
      <c r="WK432" s="4"/>
      <c r="WL432" s="4"/>
      <c r="WM432" s="4"/>
      <c r="WN432" s="4"/>
      <c r="WO432" s="4"/>
      <c r="WP432" s="4"/>
      <c r="WQ432" s="4"/>
      <c r="WR432" s="4"/>
      <c r="WS432" s="4"/>
      <c r="WT432" s="4"/>
      <c r="WU432" s="4"/>
      <c r="WV432" s="4"/>
      <c r="WW432" s="4"/>
      <c r="WX432" s="4"/>
      <c r="WY432" s="4"/>
      <c r="WZ432" s="4"/>
      <c r="XA432" s="4"/>
      <c r="XB432" s="4"/>
      <c r="XC432" s="4"/>
      <c r="XD432" s="4"/>
      <c r="XE432" s="4"/>
      <c r="XF432" s="4"/>
      <c r="XG432" s="4"/>
      <c r="XH432" s="4"/>
      <c r="XI432" s="4"/>
      <c r="XJ432" s="4"/>
      <c r="XK432" s="4"/>
      <c r="XL432" s="4"/>
      <c r="XM432" s="4"/>
      <c r="XN432" s="4"/>
      <c r="XO432" s="4"/>
      <c r="XP432" s="4"/>
      <c r="XQ432" s="4"/>
      <c r="XR432" s="4"/>
      <c r="XS432" s="4"/>
      <c r="XT432" s="4"/>
      <c r="XU432" s="4"/>
      <c r="XV432" s="4"/>
      <c r="XW432" s="4"/>
      <c r="XX432" s="4"/>
      <c r="XY432" s="4"/>
      <c r="XZ432" s="4"/>
      <c r="YA432" s="4"/>
      <c r="YB432" s="4"/>
      <c r="YC432" s="4"/>
      <c r="YD432" s="4"/>
      <c r="YE432" s="4"/>
      <c r="YF432" s="4"/>
      <c r="YG432" s="4"/>
      <c r="YH432" s="4"/>
      <c r="YI432" s="4"/>
      <c r="YJ432" s="4"/>
      <c r="YK432" s="4"/>
      <c r="YL432" s="4"/>
      <c r="YM432" s="4"/>
      <c r="YN432" s="4"/>
      <c r="YO432" s="4"/>
      <c r="YP432" s="4"/>
      <c r="YQ432" s="4"/>
      <c r="YR432" s="4"/>
      <c r="YS432" s="4"/>
      <c r="YT432" s="4"/>
      <c r="YU432" s="4"/>
      <c r="YV432" s="4"/>
      <c r="YW432" s="4"/>
      <c r="YX432" s="4"/>
      <c r="YY432" s="4"/>
      <c r="YZ432" s="4"/>
      <c r="ZA432" s="4"/>
      <c r="ZB432" s="4"/>
      <c r="ZC432" s="4"/>
      <c r="ZD432" s="4"/>
      <c r="ZE432" s="4"/>
      <c r="ZF432" s="4"/>
      <c r="ZG432" s="4"/>
      <c r="ZH432" s="4"/>
      <c r="ZI432" s="4"/>
      <c r="ZJ432" s="4"/>
      <c r="ZK432" s="4"/>
      <c r="ZL432" s="4"/>
      <c r="ZM432" s="4"/>
    </row>
    <row r="433" spans="1:689" s="5" customFormat="1" ht="14.1" customHeight="1" x14ac:dyDescent="0.25">
      <c r="A433" s="4"/>
      <c r="B433" s="36"/>
      <c r="C433" s="23"/>
      <c r="D433" s="14"/>
      <c r="E433" s="1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  <c r="UG433" s="4"/>
      <c r="UH433" s="4"/>
      <c r="UI433" s="4"/>
      <c r="UJ433" s="4"/>
      <c r="UK433" s="4"/>
      <c r="UL433" s="4"/>
      <c r="UM433" s="4"/>
      <c r="UN433" s="4"/>
      <c r="UO433" s="4"/>
      <c r="UP433" s="4"/>
      <c r="UQ433" s="4"/>
      <c r="UR433" s="4"/>
      <c r="US433" s="4"/>
      <c r="UT433" s="4"/>
      <c r="UU433" s="4"/>
      <c r="UV433" s="4"/>
      <c r="UW433" s="4"/>
      <c r="UX433" s="4"/>
      <c r="UY433" s="4"/>
      <c r="UZ433" s="4"/>
      <c r="VA433" s="4"/>
      <c r="VB433" s="4"/>
      <c r="VC433" s="4"/>
      <c r="VD433" s="4"/>
      <c r="VE433" s="4"/>
      <c r="VF433" s="4"/>
      <c r="VG433" s="4"/>
      <c r="VH433" s="4"/>
      <c r="VI433" s="4"/>
      <c r="VJ433" s="4"/>
      <c r="VK433" s="4"/>
      <c r="VL433" s="4"/>
      <c r="VM433" s="4"/>
      <c r="VN433" s="4"/>
      <c r="VO433" s="4"/>
      <c r="VP433" s="4"/>
      <c r="VQ433" s="4"/>
      <c r="VR433" s="4"/>
      <c r="VS433" s="4"/>
      <c r="VT433" s="4"/>
      <c r="VU433" s="4"/>
      <c r="VV433" s="4"/>
      <c r="VW433" s="4"/>
      <c r="VX433" s="4"/>
      <c r="VY433" s="4"/>
      <c r="VZ433" s="4"/>
      <c r="WA433" s="4"/>
      <c r="WB433" s="4"/>
      <c r="WC433" s="4"/>
      <c r="WD433" s="4"/>
      <c r="WE433" s="4"/>
      <c r="WF433" s="4"/>
      <c r="WG433" s="4"/>
      <c r="WH433" s="4"/>
      <c r="WI433" s="4"/>
      <c r="WJ433" s="4"/>
      <c r="WK433" s="4"/>
      <c r="WL433" s="4"/>
      <c r="WM433" s="4"/>
      <c r="WN433" s="4"/>
      <c r="WO433" s="4"/>
      <c r="WP433" s="4"/>
      <c r="WQ433" s="4"/>
      <c r="WR433" s="4"/>
      <c r="WS433" s="4"/>
      <c r="WT433" s="4"/>
      <c r="WU433" s="4"/>
      <c r="WV433" s="4"/>
      <c r="WW433" s="4"/>
      <c r="WX433" s="4"/>
      <c r="WY433" s="4"/>
      <c r="WZ433" s="4"/>
      <c r="XA433" s="4"/>
      <c r="XB433" s="4"/>
      <c r="XC433" s="4"/>
      <c r="XD433" s="4"/>
      <c r="XE433" s="4"/>
      <c r="XF433" s="4"/>
      <c r="XG433" s="4"/>
      <c r="XH433" s="4"/>
      <c r="XI433" s="4"/>
      <c r="XJ433" s="4"/>
      <c r="XK433" s="4"/>
      <c r="XL433" s="4"/>
      <c r="XM433" s="4"/>
      <c r="XN433" s="4"/>
      <c r="XO433" s="4"/>
      <c r="XP433" s="4"/>
      <c r="XQ433" s="4"/>
      <c r="XR433" s="4"/>
      <c r="XS433" s="4"/>
      <c r="XT433" s="4"/>
      <c r="XU433" s="4"/>
      <c r="XV433" s="4"/>
      <c r="XW433" s="4"/>
      <c r="XX433" s="4"/>
      <c r="XY433" s="4"/>
      <c r="XZ433" s="4"/>
      <c r="YA433" s="4"/>
      <c r="YB433" s="4"/>
      <c r="YC433" s="4"/>
      <c r="YD433" s="4"/>
      <c r="YE433" s="4"/>
      <c r="YF433" s="4"/>
      <c r="YG433" s="4"/>
      <c r="YH433" s="4"/>
      <c r="YI433" s="4"/>
      <c r="YJ433" s="4"/>
      <c r="YK433" s="4"/>
      <c r="YL433" s="4"/>
      <c r="YM433" s="4"/>
      <c r="YN433" s="4"/>
      <c r="YO433" s="4"/>
      <c r="YP433" s="4"/>
      <c r="YQ433" s="4"/>
      <c r="YR433" s="4"/>
      <c r="YS433" s="4"/>
      <c r="YT433" s="4"/>
      <c r="YU433" s="4"/>
      <c r="YV433" s="4"/>
      <c r="YW433" s="4"/>
      <c r="YX433" s="4"/>
      <c r="YY433" s="4"/>
      <c r="YZ433" s="4"/>
      <c r="ZA433" s="4"/>
      <c r="ZB433" s="4"/>
      <c r="ZC433" s="4"/>
      <c r="ZD433" s="4"/>
      <c r="ZE433" s="4"/>
      <c r="ZF433" s="4"/>
      <c r="ZG433" s="4"/>
      <c r="ZH433" s="4"/>
      <c r="ZI433" s="4"/>
      <c r="ZJ433" s="4"/>
      <c r="ZK433" s="4"/>
      <c r="ZL433" s="4"/>
      <c r="ZM433" s="4"/>
    </row>
    <row r="434" spans="1:689" s="5" customFormat="1" ht="14.1" customHeight="1" x14ac:dyDescent="0.25">
      <c r="A434" s="4"/>
      <c r="B434" s="36"/>
      <c r="C434" s="23"/>
      <c r="D434" s="14"/>
      <c r="E434" s="1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  <c r="UG434" s="4"/>
      <c r="UH434" s="4"/>
      <c r="UI434" s="4"/>
      <c r="UJ434" s="4"/>
      <c r="UK434" s="4"/>
      <c r="UL434" s="4"/>
      <c r="UM434" s="4"/>
      <c r="UN434" s="4"/>
      <c r="UO434" s="4"/>
      <c r="UP434" s="4"/>
      <c r="UQ434" s="4"/>
      <c r="UR434" s="4"/>
      <c r="US434" s="4"/>
      <c r="UT434" s="4"/>
      <c r="UU434" s="4"/>
      <c r="UV434" s="4"/>
      <c r="UW434" s="4"/>
      <c r="UX434" s="4"/>
      <c r="UY434" s="4"/>
      <c r="UZ434" s="4"/>
      <c r="VA434" s="4"/>
      <c r="VB434" s="4"/>
      <c r="VC434" s="4"/>
      <c r="VD434" s="4"/>
      <c r="VE434" s="4"/>
      <c r="VF434" s="4"/>
      <c r="VG434" s="4"/>
      <c r="VH434" s="4"/>
      <c r="VI434" s="4"/>
      <c r="VJ434" s="4"/>
      <c r="VK434" s="4"/>
      <c r="VL434" s="4"/>
      <c r="VM434" s="4"/>
      <c r="VN434" s="4"/>
      <c r="VO434" s="4"/>
      <c r="VP434" s="4"/>
      <c r="VQ434" s="4"/>
      <c r="VR434" s="4"/>
      <c r="VS434" s="4"/>
      <c r="VT434" s="4"/>
      <c r="VU434" s="4"/>
      <c r="VV434" s="4"/>
      <c r="VW434" s="4"/>
      <c r="VX434" s="4"/>
      <c r="VY434" s="4"/>
      <c r="VZ434" s="4"/>
      <c r="WA434" s="4"/>
      <c r="WB434" s="4"/>
      <c r="WC434" s="4"/>
      <c r="WD434" s="4"/>
      <c r="WE434" s="4"/>
      <c r="WF434" s="4"/>
      <c r="WG434" s="4"/>
      <c r="WH434" s="4"/>
      <c r="WI434" s="4"/>
      <c r="WJ434" s="4"/>
      <c r="WK434" s="4"/>
      <c r="WL434" s="4"/>
      <c r="WM434" s="4"/>
      <c r="WN434" s="4"/>
      <c r="WO434" s="4"/>
      <c r="WP434" s="4"/>
      <c r="WQ434" s="4"/>
      <c r="WR434" s="4"/>
      <c r="WS434" s="4"/>
      <c r="WT434" s="4"/>
      <c r="WU434" s="4"/>
      <c r="WV434" s="4"/>
      <c r="WW434" s="4"/>
      <c r="WX434" s="4"/>
      <c r="WY434" s="4"/>
      <c r="WZ434" s="4"/>
      <c r="XA434" s="4"/>
      <c r="XB434" s="4"/>
      <c r="XC434" s="4"/>
      <c r="XD434" s="4"/>
      <c r="XE434" s="4"/>
      <c r="XF434" s="4"/>
      <c r="XG434" s="4"/>
      <c r="XH434" s="4"/>
      <c r="XI434" s="4"/>
      <c r="XJ434" s="4"/>
      <c r="XK434" s="4"/>
      <c r="XL434" s="4"/>
      <c r="XM434" s="4"/>
      <c r="XN434" s="4"/>
      <c r="XO434" s="4"/>
      <c r="XP434" s="4"/>
      <c r="XQ434" s="4"/>
      <c r="XR434" s="4"/>
      <c r="XS434" s="4"/>
      <c r="XT434" s="4"/>
      <c r="XU434" s="4"/>
      <c r="XV434" s="4"/>
      <c r="XW434" s="4"/>
      <c r="XX434" s="4"/>
      <c r="XY434" s="4"/>
      <c r="XZ434" s="4"/>
      <c r="YA434" s="4"/>
      <c r="YB434" s="4"/>
      <c r="YC434" s="4"/>
      <c r="YD434" s="4"/>
      <c r="YE434" s="4"/>
      <c r="YF434" s="4"/>
      <c r="YG434" s="4"/>
      <c r="YH434" s="4"/>
      <c r="YI434" s="4"/>
      <c r="YJ434" s="4"/>
      <c r="YK434" s="4"/>
      <c r="YL434" s="4"/>
      <c r="YM434" s="4"/>
      <c r="YN434" s="4"/>
      <c r="YO434" s="4"/>
      <c r="YP434" s="4"/>
      <c r="YQ434" s="4"/>
      <c r="YR434" s="4"/>
      <c r="YS434" s="4"/>
      <c r="YT434" s="4"/>
      <c r="YU434" s="4"/>
      <c r="YV434" s="4"/>
      <c r="YW434" s="4"/>
      <c r="YX434" s="4"/>
      <c r="YY434" s="4"/>
      <c r="YZ434" s="4"/>
      <c r="ZA434" s="4"/>
      <c r="ZB434" s="4"/>
      <c r="ZC434" s="4"/>
      <c r="ZD434" s="4"/>
      <c r="ZE434" s="4"/>
      <c r="ZF434" s="4"/>
      <c r="ZG434" s="4"/>
      <c r="ZH434" s="4"/>
      <c r="ZI434" s="4"/>
      <c r="ZJ434" s="4"/>
      <c r="ZK434" s="4"/>
      <c r="ZL434" s="4"/>
      <c r="ZM434" s="4"/>
    </row>
    <row r="435" spans="1:689" s="5" customFormat="1" ht="14.1" customHeight="1" x14ac:dyDescent="0.25">
      <c r="A435" s="4"/>
      <c r="B435" s="36"/>
      <c r="C435" s="23"/>
      <c r="D435" s="14"/>
      <c r="E435" s="1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  <c r="UG435" s="4"/>
      <c r="UH435" s="4"/>
      <c r="UI435" s="4"/>
      <c r="UJ435" s="4"/>
      <c r="UK435" s="4"/>
      <c r="UL435" s="4"/>
      <c r="UM435" s="4"/>
      <c r="UN435" s="4"/>
      <c r="UO435" s="4"/>
      <c r="UP435" s="4"/>
      <c r="UQ435" s="4"/>
      <c r="UR435" s="4"/>
      <c r="US435" s="4"/>
      <c r="UT435" s="4"/>
      <c r="UU435" s="4"/>
      <c r="UV435" s="4"/>
      <c r="UW435" s="4"/>
      <c r="UX435" s="4"/>
      <c r="UY435" s="4"/>
      <c r="UZ435" s="4"/>
      <c r="VA435" s="4"/>
      <c r="VB435" s="4"/>
      <c r="VC435" s="4"/>
      <c r="VD435" s="4"/>
      <c r="VE435" s="4"/>
      <c r="VF435" s="4"/>
      <c r="VG435" s="4"/>
      <c r="VH435" s="4"/>
      <c r="VI435" s="4"/>
      <c r="VJ435" s="4"/>
      <c r="VK435" s="4"/>
      <c r="VL435" s="4"/>
      <c r="VM435" s="4"/>
      <c r="VN435" s="4"/>
      <c r="VO435" s="4"/>
      <c r="VP435" s="4"/>
      <c r="VQ435" s="4"/>
      <c r="VR435" s="4"/>
      <c r="VS435" s="4"/>
      <c r="VT435" s="4"/>
      <c r="VU435" s="4"/>
      <c r="VV435" s="4"/>
      <c r="VW435" s="4"/>
      <c r="VX435" s="4"/>
      <c r="VY435" s="4"/>
      <c r="VZ435" s="4"/>
      <c r="WA435" s="4"/>
      <c r="WB435" s="4"/>
      <c r="WC435" s="4"/>
      <c r="WD435" s="4"/>
      <c r="WE435" s="4"/>
      <c r="WF435" s="4"/>
      <c r="WG435" s="4"/>
      <c r="WH435" s="4"/>
      <c r="WI435" s="4"/>
      <c r="WJ435" s="4"/>
      <c r="WK435" s="4"/>
      <c r="WL435" s="4"/>
      <c r="WM435" s="4"/>
      <c r="WN435" s="4"/>
      <c r="WO435" s="4"/>
      <c r="WP435" s="4"/>
      <c r="WQ435" s="4"/>
      <c r="WR435" s="4"/>
      <c r="WS435" s="4"/>
      <c r="WT435" s="4"/>
      <c r="WU435" s="4"/>
      <c r="WV435" s="4"/>
      <c r="WW435" s="4"/>
      <c r="WX435" s="4"/>
      <c r="WY435" s="4"/>
      <c r="WZ435" s="4"/>
      <c r="XA435" s="4"/>
      <c r="XB435" s="4"/>
      <c r="XC435" s="4"/>
      <c r="XD435" s="4"/>
      <c r="XE435" s="4"/>
      <c r="XF435" s="4"/>
      <c r="XG435" s="4"/>
      <c r="XH435" s="4"/>
      <c r="XI435" s="4"/>
      <c r="XJ435" s="4"/>
      <c r="XK435" s="4"/>
      <c r="XL435" s="4"/>
      <c r="XM435" s="4"/>
      <c r="XN435" s="4"/>
      <c r="XO435" s="4"/>
      <c r="XP435" s="4"/>
      <c r="XQ435" s="4"/>
      <c r="XR435" s="4"/>
      <c r="XS435" s="4"/>
      <c r="XT435" s="4"/>
      <c r="XU435" s="4"/>
      <c r="XV435" s="4"/>
      <c r="XW435" s="4"/>
      <c r="XX435" s="4"/>
      <c r="XY435" s="4"/>
      <c r="XZ435" s="4"/>
      <c r="YA435" s="4"/>
      <c r="YB435" s="4"/>
      <c r="YC435" s="4"/>
      <c r="YD435" s="4"/>
      <c r="YE435" s="4"/>
      <c r="YF435" s="4"/>
      <c r="YG435" s="4"/>
      <c r="YH435" s="4"/>
      <c r="YI435" s="4"/>
      <c r="YJ435" s="4"/>
      <c r="YK435" s="4"/>
      <c r="YL435" s="4"/>
      <c r="YM435" s="4"/>
      <c r="YN435" s="4"/>
      <c r="YO435" s="4"/>
      <c r="YP435" s="4"/>
      <c r="YQ435" s="4"/>
      <c r="YR435" s="4"/>
      <c r="YS435" s="4"/>
      <c r="YT435" s="4"/>
      <c r="YU435" s="4"/>
      <c r="YV435" s="4"/>
      <c r="YW435" s="4"/>
      <c r="YX435" s="4"/>
      <c r="YY435" s="4"/>
      <c r="YZ435" s="4"/>
      <c r="ZA435" s="4"/>
      <c r="ZB435" s="4"/>
      <c r="ZC435" s="4"/>
      <c r="ZD435" s="4"/>
      <c r="ZE435" s="4"/>
      <c r="ZF435" s="4"/>
      <c r="ZG435" s="4"/>
      <c r="ZH435" s="4"/>
      <c r="ZI435" s="4"/>
      <c r="ZJ435" s="4"/>
      <c r="ZK435" s="4"/>
      <c r="ZL435" s="4"/>
      <c r="ZM435" s="4"/>
    </row>
    <row r="436" spans="1:689" s="5" customFormat="1" ht="14.1" customHeight="1" x14ac:dyDescent="0.25">
      <c r="A436" s="4"/>
      <c r="B436" s="36"/>
      <c r="C436" s="23"/>
      <c r="D436" s="14"/>
      <c r="E436" s="1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  <c r="UG436" s="4"/>
      <c r="UH436" s="4"/>
      <c r="UI436" s="4"/>
      <c r="UJ436" s="4"/>
      <c r="UK436" s="4"/>
      <c r="UL436" s="4"/>
      <c r="UM436" s="4"/>
      <c r="UN436" s="4"/>
      <c r="UO436" s="4"/>
      <c r="UP436" s="4"/>
      <c r="UQ436" s="4"/>
      <c r="UR436" s="4"/>
      <c r="US436" s="4"/>
      <c r="UT436" s="4"/>
      <c r="UU436" s="4"/>
      <c r="UV436" s="4"/>
      <c r="UW436" s="4"/>
      <c r="UX436" s="4"/>
      <c r="UY436" s="4"/>
      <c r="UZ436" s="4"/>
      <c r="VA436" s="4"/>
      <c r="VB436" s="4"/>
      <c r="VC436" s="4"/>
      <c r="VD436" s="4"/>
      <c r="VE436" s="4"/>
      <c r="VF436" s="4"/>
      <c r="VG436" s="4"/>
      <c r="VH436" s="4"/>
      <c r="VI436" s="4"/>
      <c r="VJ436" s="4"/>
      <c r="VK436" s="4"/>
      <c r="VL436" s="4"/>
      <c r="VM436" s="4"/>
      <c r="VN436" s="4"/>
      <c r="VO436" s="4"/>
      <c r="VP436" s="4"/>
      <c r="VQ436" s="4"/>
      <c r="VR436" s="4"/>
      <c r="VS436" s="4"/>
      <c r="VT436" s="4"/>
      <c r="VU436" s="4"/>
      <c r="VV436" s="4"/>
      <c r="VW436" s="4"/>
      <c r="VX436" s="4"/>
      <c r="VY436" s="4"/>
      <c r="VZ436" s="4"/>
      <c r="WA436" s="4"/>
      <c r="WB436" s="4"/>
      <c r="WC436" s="4"/>
      <c r="WD436" s="4"/>
      <c r="WE436" s="4"/>
      <c r="WF436" s="4"/>
      <c r="WG436" s="4"/>
      <c r="WH436" s="4"/>
      <c r="WI436" s="4"/>
      <c r="WJ436" s="4"/>
      <c r="WK436" s="4"/>
      <c r="WL436" s="4"/>
      <c r="WM436" s="4"/>
      <c r="WN436" s="4"/>
      <c r="WO436" s="4"/>
      <c r="WP436" s="4"/>
      <c r="WQ436" s="4"/>
      <c r="WR436" s="4"/>
      <c r="WS436" s="4"/>
      <c r="WT436" s="4"/>
      <c r="WU436" s="4"/>
      <c r="WV436" s="4"/>
      <c r="WW436" s="4"/>
      <c r="WX436" s="4"/>
      <c r="WY436" s="4"/>
      <c r="WZ436" s="4"/>
      <c r="XA436" s="4"/>
      <c r="XB436" s="4"/>
      <c r="XC436" s="4"/>
      <c r="XD436" s="4"/>
      <c r="XE436" s="4"/>
      <c r="XF436" s="4"/>
      <c r="XG436" s="4"/>
      <c r="XH436" s="4"/>
      <c r="XI436" s="4"/>
      <c r="XJ436" s="4"/>
      <c r="XK436" s="4"/>
      <c r="XL436" s="4"/>
      <c r="XM436" s="4"/>
      <c r="XN436" s="4"/>
      <c r="XO436" s="4"/>
      <c r="XP436" s="4"/>
      <c r="XQ436" s="4"/>
      <c r="XR436" s="4"/>
      <c r="XS436" s="4"/>
      <c r="XT436" s="4"/>
      <c r="XU436" s="4"/>
      <c r="XV436" s="4"/>
      <c r="XW436" s="4"/>
      <c r="XX436" s="4"/>
      <c r="XY436" s="4"/>
      <c r="XZ436" s="4"/>
      <c r="YA436" s="4"/>
      <c r="YB436" s="4"/>
      <c r="YC436" s="4"/>
      <c r="YD436" s="4"/>
      <c r="YE436" s="4"/>
      <c r="YF436" s="4"/>
      <c r="YG436" s="4"/>
      <c r="YH436" s="4"/>
      <c r="YI436" s="4"/>
      <c r="YJ436" s="4"/>
      <c r="YK436" s="4"/>
      <c r="YL436" s="4"/>
      <c r="YM436" s="4"/>
      <c r="YN436" s="4"/>
      <c r="YO436" s="4"/>
      <c r="YP436" s="4"/>
      <c r="YQ436" s="4"/>
      <c r="YR436" s="4"/>
      <c r="YS436" s="4"/>
      <c r="YT436" s="4"/>
      <c r="YU436" s="4"/>
      <c r="YV436" s="4"/>
      <c r="YW436" s="4"/>
      <c r="YX436" s="4"/>
      <c r="YY436" s="4"/>
      <c r="YZ436" s="4"/>
      <c r="ZA436" s="4"/>
      <c r="ZB436" s="4"/>
      <c r="ZC436" s="4"/>
      <c r="ZD436" s="4"/>
      <c r="ZE436" s="4"/>
      <c r="ZF436" s="4"/>
      <c r="ZG436" s="4"/>
      <c r="ZH436" s="4"/>
      <c r="ZI436" s="4"/>
      <c r="ZJ436" s="4"/>
      <c r="ZK436" s="4"/>
      <c r="ZL436" s="4"/>
      <c r="ZM436" s="4"/>
    </row>
    <row r="437" spans="1:689" s="5" customFormat="1" ht="14.1" customHeight="1" x14ac:dyDescent="0.25">
      <c r="A437" s="4"/>
      <c r="B437" s="36"/>
      <c r="C437" s="23"/>
      <c r="D437" s="14"/>
      <c r="E437" s="1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  <c r="UG437" s="4"/>
      <c r="UH437" s="4"/>
      <c r="UI437" s="4"/>
      <c r="UJ437" s="4"/>
      <c r="UK437" s="4"/>
      <c r="UL437" s="4"/>
      <c r="UM437" s="4"/>
      <c r="UN437" s="4"/>
      <c r="UO437" s="4"/>
      <c r="UP437" s="4"/>
      <c r="UQ437" s="4"/>
      <c r="UR437" s="4"/>
      <c r="US437" s="4"/>
      <c r="UT437" s="4"/>
      <c r="UU437" s="4"/>
      <c r="UV437" s="4"/>
      <c r="UW437" s="4"/>
      <c r="UX437" s="4"/>
      <c r="UY437" s="4"/>
      <c r="UZ437" s="4"/>
      <c r="VA437" s="4"/>
      <c r="VB437" s="4"/>
      <c r="VC437" s="4"/>
      <c r="VD437" s="4"/>
      <c r="VE437" s="4"/>
      <c r="VF437" s="4"/>
      <c r="VG437" s="4"/>
      <c r="VH437" s="4"/>
      <c r="VI437" s="4"/>
      <c r="VJ437" s="4"/>
      <c r="VK437" s="4"/>
      <c r="VL437" s="4"/>
      <c r="VM437" s="4"/>
      <c r="VN437" s="4"/>
      <c r="VO437" s="4"/>
      <c r="VP437" s="4"/>
      <c r="VQ437" s="4"/>
      <c r="VR437" s="4"/>
      <c r="VS437" s="4"/>
      <c r="VT437" s="4"/>
      <c r="VU437" s="4"/>
      <c r="VV437" s="4"/>
      <c r="VW437" s="4"/>
      <c r="VX437" s="4"/>
      <c r="VY437" s="4"/>
      <c r="VZ437" s="4"/>
      <c r="WA437" s="4"/>
      <c r="WB437" s="4"/>
      <c r="WC437" s="4"/>
      <c r="WD437" s="4"/>
      <c r="WE437" s="4"/>
      <c r="WF437" s="4"/>
      <c r="WG437" s="4"/>
      <c r="WH437" s="4"/>
      <c r="WI437" s="4"/>
      <c r="WJ437" s="4"/>
      <c r="WK437" s="4"/>
      <c r="WL437" s="4"/>
      <c r="WM437" s="4"/>
      <c r="WN437" s="4"/>
      <c r="WO437" s="4"/>
      <c r="WP437" s="4"/>
      <c r="WQ437" s="4"/>
      <c r="WR437" s="4"/>
      <c r="WS437" s="4"/>
      <c r="WT437" s="4"/>
      <c r="WU437" s="4"/>
      <c r="WV437" s="4"/>
      <c r="WW437" s="4"/>
      <c r="WX437" s="4"/>
      <c r="WY437" s="4"/>
      <c r="WZ437" s="4"/>
      <c r="XA437" s="4"/>
      <c r="XB437" s="4"/>
      <c r="XC437" s="4"/>
      <c r="XD437" s="4"/>
      <c r="XE437" s="4"/>
      <c r="XF437" s="4"/>
      <c r="XG437" s="4"/>
      <c r="XH437" s="4"/>
      <c r="XI437" s="4"/>
      <c r="XJ437" s="4"/>
      <c r="XK437" s="4"/>
      <c r="XL437" s="4"/>
      <c r="XM437" s="4"/>
      <c r="XN437" s="4"/>
      <c r="XO437" s="4"/>
      <c r="XP437" s="4"/>
      <c r="XQ437" s="4"/>
      <c r="XR437" s="4"/>
      <c r="XS437" s="4"/>
      <c r="XT437" s="4"/>
      <c r="XU437" s="4"/>
      <c r="XV437" s="4"/>
      <c r="XW437" s="4"/>
      <c r="XX437" s="4"/>
      <c r="XY437" s="4"/>
      <c r="XZ437" s="4"/>
      <c r="YA437" s="4"/>
      <c r="YB437" s="4"/>
      <c r="YC437" s="4"/>
      <c r="YD437" s="4"/>
      <c r="YE437" s="4"/>
      <c r="YF437" s="4"/>
      <c r="YG437" s="4"/>
      <c r="YH437" s="4"/>
      <c r="YI437" s="4"/>
      <c r="YJ437" s="4"/>
      <c r="YK437" s="4"/>
      <c r="YL437" s="4"/>
      <c r="YM437" s="4"/>
      <c r="YN437" s="4"/>
      <c r="YO437" s="4"/>
      <c r="YP437" s="4"/>
      <c r="YQ437" s="4"/>
      <c r="YR437" s="4"/>
      <c r="YS437" s="4"/>
      <c r="YT437" s="4"/>
      <c r="YU437" s="4"/>
      <c r="YV437" s="4"/>
      <c r="YW437" s="4"/>
      <c r="YX437" s="4"/>
      <c r="YY437" s="4"/>
      <c r="YZ437" s="4"/>
      <c r="ZA437" s="4"/>
      <c r="ZB437" s="4"/>
      <c r="ZC437" s="4"/>
      <c r="ZD437" s="4"/>
      <c r="ZE437" s="4"/>
      <c r="ZF437" s="4"/>
      <c r="ZG437" s="4"/>
      <c r="ZH437" s="4"/>
      <c r="ZI437" s="4"/>
      <c r="ZJ437" s="4"/>
      <c r="ZK437" s="4"/>
      <c r="ZL437" s="4"/>
      <c r="ZM437" s="4"/>
    </row>
    <row r="438" spans="1:689" s="5" customFormat="1" ht="14.1" customHeight="1" x14ac:dyDescent="0.25">
      <c r="A438" s="4"/>
      <c r="B438" s="36"/>
      <c r="C438" s="23"/>
      <c r="D438" s="14"/>
      <c r="E438" s="1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  <c r="UG438" s="4"/>
      <c r="UH438" s="4"/>
      <c r="UI438" s="4"/>
      <c r="UJ438" s="4"/>
      <c r="UK438" s="4"/>
      <c r="UL438" s="4"/>
      <c r="UM438" s="4"/>
      <c r="UN438" s="4"/>
      <c r="UO438" s="4"/>
      <c r="UP438" s="4"/>
      <c r="UQ438" s="4"/>
      <c r="UR438" s="4"/>
      <c r="US438" s="4"/>
      <c r="UT438" s="4"/>
      <c r="UU438" s="4"/>
      <c r="UV438" s="4"/>
      <c r="UW438" s="4"/>
      <c r="UX438" s="4"/>
      <c r="UY438" s="4"/>
      <c r="UZ438" s="4"/>
      <c r="VA438" s="4"/>
      <c r="VB438" s="4"/>
      <c r="VC438" s="4"/>
      <c r="VD438" s="4"/>
      <c r="VE438" s="4"/>
      <c r="VF438" s="4"/>
      <c r="VG438" s="4"/>
      <c r="VH438" s="4"/>
      <c r="VI438" s="4"/>
      <c r="VJ438" s="4"/>
      <c r="VK438" s="4"/>
      <c r="VL438" s="4"/>
      <c r="VM438" s="4"/>
      <c r="VN438" s="4"/>
      <c r="VO438" s="4"/>
      <c r="VP438" s="4"/>
      <c r="VQ438" s="4"/>
      <c r="VR438" s="4"/>
      <c r="VS438" s="4"/>
      <c r="VT438" s="4"/>
      <c r="VU438" s="4"/>
      <c r="VV438" s="4"/>
      <c r="VW438" s="4"/>
      <c r="VX438" s="4"/>
      <c r="VY438" s="4"/>
      <c r="VZ438" s="4"/>
      <c r="WA438" s="4"/>
      <c r="WB438" s="4"/>
      <c r="WC438" s="4"/>
      <c r="WD438" s="4"/>
      <c r="WE438" s="4"/>
      <c r="WF438" s="4"/>
      <c r="WG438" s="4"/>
      <c r="WH438" s="4"/>
      <c r="WI438" s="4"/>
      <c r="WJ438" s="4"/>
      <c r="WK438" s="4"/>
      <c r="WL438" s="4"/>
      <c r="WM438" s="4"/>
      <c r="WN438" s="4"/>
      <c r="WO438" s="4"/>
      <c r="WP438" s="4"/>
      <c r="WQ438" s="4"/>
      <c r="WR438" s="4"/>
      <c r="WS438" s="4"/>
      <c r="WT438" s="4"/>
      <c r="WU438" s="4"/>
      <c r="WV438" s="4"/>
      <c r="WW438" s="4"/>
      <c r="WX438" s="4"/>
      <c r="WY438" s="4"/>
      <c r="WZ438" s="4"/>
      <c r="XA438" s="4"/>
      <c r="XB438" s="4"/>
      <c r="XC438" s="4"/>
      <c r="XD438" s="4"/>
      <c r="XE438" s="4"/>
      <c r="XF438" s="4"/>
      <c r="XG438" s="4"/>
      <c r="XH438" s="4"/>
      <c r="XI438" s="4"/>
      <c r="XJ438" s="4"/>
      <c r="XK438" s="4"/>
      <c r="XL438" s="4"/>
      <c r="XM438" s="4"/>
      <c r="XN438" s="4"/>
      <c r="XO438" s="4"/>
      <c r="XP438" s="4"/>
      <c r="XQ438" s="4"/>
      <c r="XR438" s="4"/>
      <c r="XS438" s="4"/>
      <c r="XT438" s="4"/>
      <c r="XU438" s="4"/>
      <c r="XV438" s="4"/>
      <c r="XW438" s="4"/>
      <c r="XX438" s="4"/>
      <c r="XY438" s="4"/>
      <c r="XZ438" s="4"/>
      <c r="YA438" s="4"/>
      <c r="YB438" s="4"/>
      <c r="YC438" s="4"/>
      <c r="YD438" s="4"/>
      <c r="YE438" s="4"/>
      <c r="YF438" s="4"/>
      <c r="YG438" s="4"/>
      <c r="YH438" s="4"/>
      <c r="YI438" s="4"/>
      <c r="YJ438" s="4"/>
      <c r="YK438" s="4"/>
      <c r="YL438" s="4"/>
      <c r="YM438" s="4"/>
      <c r="YN438" s="4"/>
      <c r="YO438" s="4"/>
      <c r="YP438" s="4"/>
      <c r="YQ438" s="4"/>
      <c r="YR438" s="4"/>
      <c r="YS438" s="4"/>
      <c r="YT438" s="4"/>
      <c r="YU438" s="4"/>
      <c r="YV438" s="4"/>
      <c r="YW438" s="4"/>
      <c r="YX438" s="4"/>
      <c r="YY438" s="4"/>
      <c r="YZ438" s="4"/>
      <c r="ZA438" s="4"/>
      <c r="ZB438" s="4"/>
      <c r="ZC438" s="4"/>
      <c r="ZD438" s="4"/>
      <c r="ZE438" s="4"/>
      <c r="ZF438" s="4"/>
      <c r="ZG438" s="4"/>
      <c r="ZH438" s="4"/>
      <c r="ZI438" s="4"/>
      <c r="ZJ438" s="4"/>
      <c r="ZK438" s="4"/>
      <c r="ZL438" s="4"/>
      <c r="ZM438" s="4"/>
    </row>
    <row r="439" spans="1:689" s="5" customFormat="1" ht="14.1" customHeight="1" x14ac:dyDescent="0.25">
      <c r="A439" s="4"/>
      <c r="B439" s="36"/>
      <c r="C439" s="23"/>
      <c r="D439" s="14"/>
      <c r="E439" s="1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  <c r="UG439" s="4"/>
      <c r="UH439" s="4"/>
      <c r="UI439" s="4"/>
      <c r="UJ439" s="4"/>
      <c r="UK439" s="4"/>
      <c r="UL439" s="4"/>
      <c r="UM439" s="4"/>
      <c r="UN439" s="4"/>
      <c r="UO439" s="4"/>
      <c r="UP439" s="4"/>
      <c r="UQ439" s="4"/>
      <c r="UR439" s="4"/>
      <c r="US439" s="4"/>
      <c r="UT439" s="4"/>
      <c r="UU439" s="4"/>
      <c r="UV439" s="4"/>
      <c r="UW439" s="4"/>
      <c r="UX439" s="4"/>
      <c r="UY439" s="4"/>
      <c r="UZ439" s="4"/>
      <c r="VA439" s="4"/>
      <c r="VB439" s="4"/>
      <c r="VC439" s="4"/>
      <c r="VD439" s="4"/>
      <c r="VE439" s="4"/>
      <c r="VF439" s="4"/>
      <c r="VG439" s="4"/>
      <c r="VH439" s="4"/>
      <c r="VI439" s="4"/>
      <c r="VJ439" s="4"/>
      <c r="VK439" s="4"/>
      <c r="VL439" s="4"/>
      <c r="VM439" s="4"/>
      <c r="VN439" s="4"/>
      <c r="VO439" s="4"/>
      <c r="VP439" s="4"/>
      <c r="VQ439" s="4"/>
      <c r="VR439" s="4"/>
      <c r="VS439" s="4"/>
      <c r="VT439" s="4"/>
      <c r="VU439" s="4"/>
      <c r="VV439" s="4"/>
      <c r="VW439" s="4"/>
      <c r="VX439" s="4"/>
      <c r="VY439" s="4"/>
      <c r="VZ439" s="4"/>
      <c r="WA439" s="4"/>
      <c r="WB439" s="4"/>
      <c r="WC439" s="4"/>
      <c r="WD439" s="4"/>
      <c r="WE439" s="4"/>
      <c r="WF439" s="4"/>
      <c r="WG439" s="4"/>
      <c r="WH439" s="4"/>
      <c r="WI439" s="4"/>
      <c r="WJ439" s="4"/>
      <c r="WK439" s="4"/>
      <c r="WL439" s="4"/>
      <c r="WM439" s="4"/>
      <c r="WN439" s="4"/>
      <c r="WO439" s="4"/>
      <c r="WP439" s="4"/>
      <c r="WQ439" s="4"/>
      <c r="WR439" s="4"/>
      <c r="WS439" s="4"/>
      <c r="WT439" s="4"/>
      <c r="WU439" s="4"/>
      <c r="WV439" s="4"/>
      <c r="WW439" s="4"/>
      <c r="WX439" s="4"/>
      <c r="WY439" s="4"/>
      <c r="WZ439" s="4"/>
      <c r="XA439" s="4"/>
      <c r="XB439" s="4"/>
      <c r="XC439" s="4"/>
      <c r="XD439" s="4"/>
      <c r="XE439" s="4"/>
      <c r="XF439" s="4"/>
      <c r="XG439" s="4"/>
      <c r="XH439" s="4"/>
      <c r="XI439" s="4"/>
      <c r="XJ439" s="4"/>
      <c r="XK439" s="4"/>
      <c r="XL439" s="4"/>
      <c r="XM439" s="4"/>
      <c r="XN439" s="4"/>
      <c r="XO439" s="4"/>
      <c r="XP439" s="4"/>
      <c r="XQ439" s="4"/>
      <c r="XR439" s="4"/>
      <c r="XS439" s="4"/>
      <c r="XT439" s="4"/>
      <c r="XU439" s="4"/>
      <c r="XV439" s="4"/>
      <c r="XW439" s="4"/>
      <c r="XX439" s="4"/>
      <c r="XY439" s="4"/>
      <c r="XZ439" s="4"/>
      <c r="YA439" s="4"/>
      <c r="YB439" s="4"/>
      <c r="YC439" s="4"/>
      <c r="YD439" s="4"/>
      <c r="YE439" s="4"/>
      <c r="YF439" s="4"/>
      <c r="YG439" s="4"/>
      <c r="YH439" s="4"/>
      <c r="YI439" s="4"/>
      <c r="YJ439" s="4"/>
      <c r="YK439" s="4"/>
      <c r="YL439" s="4"/>
      <c r="YM439" s="4"/>
      <c r="YN439" s="4"/>
      <c r="YO439" s="4"/>
      <c r="YP439" s="4"/>
      <c r="YQ439" s="4"/>
      <c r="YR439" s="4"/>
      <c r="YS439" s="4"/>
      <c r="YT439" s="4"/>
      <c r="YU439" s="4"/>
      <c r="YV439" s="4"/>
      <c r="YW439" s="4"/>
      <c r="YX439" s="4"/>
      <c r="YY439" s="4"/>
      <c r="YZ439" s="4"/>
      <c r="ZA439" s="4"/>
      <c r="ZB439" s="4"/>
      <c r="ZC439" s="4"/>
      <c r="ZD439" s="4"/>
      <c r="ZE439" s="4"/>
      <c r="ZF439" s="4"/>
      <c r="ZG439" s="4"/>
      <c r="ZH439" s="4"/>
      <c r="ZI439" s="4"/>
      <c r="ZJ439" s="4"/>
      <c r="ZK439" s="4"/>
      <c r="ZL439" s="4"/>
      <c r="ZM439" s="4"/>
    </row>
    <row r="440" spans="1:689" s="5" customFormat="1" ht="14.1" customHeight="1" x14ac:dyDescent="0.25">
      <c r="A440" s="4"/>
      <c r="B440" s="36"/>
      <c r="C440" s="23"/>
      <c r="D440" s="14"/>
      <c r="E440" s="1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  <c r="UG440" s="4"/>
      <c r="UH440" s="4"/>
      <c r="UI440" s="4"/>
      <c r="UJ440" s="4"/>
      <c r="UK440" s="4"/>
      <c r="UL440" s="4"/>
      <c r="UM440" s="4"/>
      <c r="UN440" s="4"/>
      <c r="UO440" s="4"/>
      <c r="UP440" s="4"/>
      <c r="UQ440" s="4"/>
      <c r="UR440" s="4"/>
      <c r="US440" s="4"/>
      <c r="UT440" s="4"/>
      <c r="UU440" s="4"/>
      <c r="UV440" s="4"/>
      <c r="UW440" s="4"/>
      <c r="UX440" s="4"/>
      <c r="UY440" s="4"/>
      <c r="UZ440" s="4"/>
      <c r="VA440" s="4"/>
      <c r="VB440" s="4"/>
      <c r="VC440" s="4"/>
      <c r="VD440" s="4"/>
      <c r="VE440" s="4"/>
      <c r="VF440" s="4"/>
      <c r="VG440" s="4"/>
      <c r="VH440" s="4"/>
      <c r="VI440" s="4"/>
      <c r="VJ440" s="4"/>
      <c r="VK440" s="4"/>
      <c r="VL440" s="4"/>
      <c r="VM440" s="4"/>
      <c r="VN440" s="4"/>
      <c r="VO440" s="4"/>
      <c r="VP440" s="4"/>
      <c r="VQ440" s="4"/>
      <c r="VR440" s="4"/>
      <c r="VS440" s="4"/>
      <c r="VT440" s="4"/>
      <c r="VU440" s="4"/>
      <c r="VV440" s="4"/>
      <c r="VW440" s="4"/>
      <c r="VX440" s="4"/>
      <c r="VY440" s="4"/>
      <c r="VZ440" s="4"/>
      <c r="WA440" s="4"/>
      <c r="WB440" s="4"/>
      <c r="WC440" s="4"/>
      <c r="WD440" s="4"/>
      <c r="WE440" s="4"/>
      <c r="WF440" s="4"/>
      <c r="WG440" s="4"/>
      <c r="WH440" s="4"/>
      <c r="WI440" s="4"/>
      <c r="WJ440" s="4"/>
      <c r="WK440" s="4"/>
      <c r="WL440" s="4"/>
      <c r="WM440" s="4"/>
      <c r="WN440" s="4"/>
      <c r="WO440" s="4"/>
      <c r="WP440" s="4"/>
      <c r="WQ440" s="4"/>
      <c r="WR440" s="4"/>
      <c r="WS440" s="4"/>
      <c r="WT440" s="4"/>
      <c r="WU440" s="4"/>
      <c r="WV440" s="4"/>
      <c r="WW440" s="4"/>
      <c r="WX440" s="4"/>
      <c r="WY440" s="4"/>
      <c r="WZ440" s="4"/>
      <c r="XA440" s="4"/>
      <c r="XB440" s="4"/>
      <c r="XC440" s="4"/>
      <c r="XD440" s="4"/>
      <c r="XE440" s="4"/>
      <c r="XF440" s="4"/>
      <c r="XG440" s="4"/>
      <c r="XH440" s="4"/>
      <c r="XI440" s="4"/>
      <c r="XJ440" s="4"/>
      <c r="XK440" s="4"/>
      <c r="XL440" s="4"/>
      <c r="XM440" s="4"/>
      <c r="XN440" s="4"/>
      <c r="XO440" s="4"/>
      <c r="XP440" s="4"/>
      <c r="XQ440" s="4"/>
      <c r="XR440" s="4"/>
      <c r="XS440" s="4"/>
      <c r="XT440" s="4"/>
      <c r="XU440" s="4"/>
      <c r="XV440" s="4"/>
      <c r="XW440" s="4"/>
      <c r="XX440" s="4"/>
      <c r="XY440" s="4"/>
      <c r="XZ440" s="4"/>
      <c r="YA440" s="4"/>
      <c r="YB440" s="4"/>
      <c r="YC440" s="4"/>
      <c r="YD440" s="4"/>
      <c r="YE440" s="4"/>
      <c r="YF440" s="4"/>
      <c r="YG440" s="4"/>
      <c r="YH440" s="4"/>
      <c r="YI440" s="4"/>
      <c r="YJ440" s="4"/>
      <c r="YK440" s="4"/>
      <c r="YL440" s="4"/>
      <c r="YM440" s="4"/>
      <c r="YN440" s="4"/>
      <c r="YO440" s="4"/>
      <c r="YP440" s="4"/>
      <c r="YQ440" s="4"/>
      <c r="YR440" s="4"/>
      <c r="YS440" s="4"/>
      <c r="YT440" s="4"/>
      <c r="YU440" s="4"/>
      <c r="YV440" s="4"/>
      <c r="YW440" s="4"/>
      <c r="YX440" s="4"/>
      <c r="YY440" s="4"/>
      <c r="YZ440" s="4"/>
      <c r="ZA440" s="4"/>
      <c r="ZB440" s="4"/>
      <c r="ZC440" s="4"/>
      <c r="ZD440" s="4"/>
      <c r="ZE440" s="4"/>
      <c r="ZF440" s="4"/>
      <c r="ZG440" s="4"/>
      <c r="ZH440" s="4"/>
      <c r="ZI440" s="4"/>
      <c r="ZJ440" s="4"/>
      <c r="ZK440" s="4"/>
      <c r="ZL440" s="4"/>
      <c r="ZM440" s="4"/>
    </row>
    <row r="441" spans="1:689" s="5" customFormat="1" ht="14.1" customHeight="1" x14ac:dyDescent="0.25">
      <c r="A441" s="4"/>
      <c r="B441" s="36"/>
      <c r="C441" s="23"/>
      <c r="D441" s="14"/>
      <c r="E441" s="1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V441" s="4"/>
      <c r="UW441" s="4"/>
      <c r="UX441" s="4"/>
      <c r="UY441" s="4"/>
      <c r="UZ441" s="4"/>
      <c r="VA441" s="4"/>
      <c r="VB441" s="4"/>
      <c r="VC441" s="4"/>
      <c r="VD441" s="4"/>
      <c r="VE441" s="4"/>
      <c r="VF441" s="4"/>
      <c r="VG441" s="4"/>
      <c r="VH441" s="4"/>
      <c r="VI441" s="4"/>
      <c r="VJ441" s="4"/>
      <c r="VK441" s="4"/>
      <c r="VL441" s="4"/>
      <c r="VM441" s="4"/>
      <c r="VN441" s="4"/>
      <c r="VO441" s="4"/>
      <c r="VP441" s="4"/>
      <c r="VQ441" s="4"/>
      <c r="VR441" s="4"/>
      <c r="VS441" s="4"/>
      <c r="VT441" s="4"/>
      <c r="VU441" s="4"/>
      <c r="VV441" s="4"/>
      <c r="VW441" s="4"/>
      <c r="VX441" s="4"/>
      <c r="VY441" s="4"/>
      <c r="VZ441" s="4"/>
      <c r="WA441" s="4"/>
      <c r="WB441" s="4"/>
      <c r="WC441" s="4"/>
      <c r="WD441" s="4"/>
      <c r="WE441" s="4"/>
      <c r="WF441" s="4"/>
      <c r="WG441" s="4"/>
      <c r="WH441" s="4"/>
      <c r="WI441" s="4"/>
      <c r="WJ441" s="4"/>
      <c r="WK441" s="4"/>
      <c r="WL441" s="4"/>
      <c r="WM441" s="4"/>
      <c r="WN441" s="4"/>
      <c r="WO441" s="4"/>
      <c r="WP441" s="4"/>
      <c r="WQ441" s="4"/>
      <c r="WR441" s="4"/>
      <c r="WS441" s="4"/>
      <c r="WT441" s="4"/>
      <c r="WU441" s="4"/>
      <c r="WV441" s="4"/>
      <c r="WW441" s="4"/>
      <c r="WX441" s="4"/>
      <c r="WY441" s="4"/>
      <c r="WZ441" s="4"/>
      <c r="XA441" s="4"/>
      <c r="XB441" s="4"/>
      <c r="XC441" s="4"/>
      <c r="XD441" s="4"/>
      <c r="XE441" s="4"/>
      <c r="XF441" s="4"/>
      <c r="XG441" s="4"/>
      <c r="XH441" s="4"/>
      <c r="XI441" s="4"/>
      <c r="XJ441" s="4"/>
      <c r="XK441" s="4"/>
      <c r="XL441" s="4"/>
      <c r="XM441" s="4"/>
      <c r="XN441" s="4"/>
      <c r="XO441" s="4"/>
      <c r="XP441" s="4"/>
      <c r="XQ441" s="4"/>
      <c r="XR441" s="4"/>
      <c r="XS441" s="4"/>
      <c r="XT441" s="4"/>
      <c r="XU441" s="4"/>
      <c r="XV441" s="4"/>
      <c r="XW441" s="4"/>
      <c r="XX441" s="4"/>
      <c r="XY441" s="4"/>
      <c r="XZ441" s="4"/>
      <c r="YA441" s="4"/>
      <c r="YB441" s="4"/>
      <c r="YC441" s="4"/>
      <c r="YD441" s="4"/>
      <c r="YE441" s="4"/>
      <c r="YF441" s="4"/>
      <c r="YG441" s="4"/>
      <c r="YH441" s="4"/>
      <c r="YI441" s="4"/>
      <c r="YJ441" s="4"/>
      <c r="YK441" s="4"/>
      <c r="YL441" s="4"/>
      <c r="YM441" s="4"/>
      <c r="YN441" s="4"/>
      <c r="YO441" s="4"/>
      <c r="YP441" s="4"/>
      <c r="YQ441" s="4"/>
      <c r="YR441" s="4"/>
      <c r="YS441" s="4"/>
      <c r="YT441" s="4"/>
      <c r="YU441" s="4"/>
      <c r="YV441" s="4"/>
      <c r="YW441" s="4"/>
      <c r="YX441" s="4"/>
      <c r="YY441" s="4"/>
      <c r="YZ441" s="4"/>
      <c r="ZA441" s="4"/>
      <c r="ZB441" s="4"/>
      <c r="ZC441" s="4"/>
      <c r="ZD441" s="4"/>
      <c r="ZE441" s="4"/>
      <c r="ZF441" s="4"/>
      <c r="ZG441" s="4"/>
      <c r="ZH441" s="4"/>
      <c r="ZI441" s="4"/>
      <c r="ZJ441" s="4"/>
      <c r="ZK441" s="4"/>
      <c r="ZL441" s="4"/>
      <c r="ZM441" s="4"/>
    </row>
    <row r="442" spans="1:689" s="5" customFormat="1" ht="14.1" customHeight="1" x14ac:dyDescent="0.25">
      <c r="A442" s="4"/>
      <c r="B442" s="36"/>
      <c r="C442" s="23"/>
      <c r="D442" s="14"/>
      <c r="E442" s="1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  <c r="UG442" s="4"/>
      <c r="UH442" s="4"/>
      <c r="UI442" s="4"/>
      <c r="UJ442" s="4"/>
      <c r="UK442" s="4"/>
      <c r="UL442" s="4"/>
      <c r="UM442" s="4"/>
      <c r="UN442" s="4"/>
      <c r="UO442" s="4"/>
      <c r="UP442" s="4"/>
      <c r="UQ442" s="4"/>
      <c r="UR442" s="4"/>
      <c r="US442" s="4"/>
      <c r="UT442" s="4"/>
      <c r="UU442" s="4"/>
      <c r="UV442" s="4"/>
      <c r="UW442" s="4"/>
      <c r="UX442" s="4"/>
      <c r="UY442" s="4"/>
      <c r="UZ442" s="4"/>
      <c r="VA442" s="4"/>
      <c r="VB442" s="4"/>
      <c r="VC442" s="4"/>
      <c r="VD442" s="4"/>
      <c r="VE442" s="4"/>
      <c r="VF442" s="4"/>
      <c r="VG442" s="4"/>
      <c r="VH442" s="4"/>
      <c r="VI442" s="4"/>
      <c r="VJ442" s="4"/>
      <c r="VK442" s="4"/>
      <c r="VL442" s="4"/>
      <c r="VM442" s="4"/>
      <c r="VN442" s="4"/>
      <c r="VO442" s="4"/>
      <c r="VP442" s="4"/>
      <c r="VQ442" s="4"/>
      <c r="VR442" s="4"/>
      <c r="VS442" s="4"/>
      <c r="VT442" s="4"/>
      <c r="VU442" s="4"/>
      <c r="VV442" s="4"/>
      <c r="VW442" s="4"/>
      <c r="VX442" s="4"/>
      <c r="VY442" s="4"/>
      <c r="VZ442" s="4"/>
      <c r="WA442" s="4"/>
      <c r="WB442" s="4"/>
      <c r="WC442" s="4"/>
      <c r="WD442" s="4"/>
      <c r="WE442" s="4"/>
      <c r="WF442" s="4"/>
      <c r="WG442" s="4"/>
      <c r="WH442" s="4"/>
      <c r="WI442" s="4"/>
      <c r="WJ442" s="4"/>
      <c r="WK442" s="4"/>
      <c r="WL442" s="4"/>
      <c r="WM442" s="4"/>
      <c r="WN442" s="4"/>
      <c r="WO442" s="4"/>
      <c r="WP442" s="4"/>
      <c r="WQ442" s="4"/>
      <c r="WR442" s="4"/>
      <c r="WS442" s="4"/>
      <c r="WT442" s="4"/>
      <c r="WU442" s="4"/>
      <c r="WV442" s="4"/>
      <c r="WW442" s="4"/>
      <c r="WX442" s="4"/>
      <c r="WY442" s="4"/>
      <c r="WZ442" s="4"/>
      <c r="XA442" s="4"/>
      <c r="XB442" s="4"/>
      <c r="XC442" s="4"/>
      <c r="XD442" s="4"/>
      <c r="XE442" s="4"/>
      <c r="XF442" s="4"/>
      <c r="XG442" s="4"/>
      <c r="XH442" s="4"/>
      <c r="XI442" s="4"/>
      <c r="XJ442" s="4"/>
      <c r="XK442" s="4"/>
      <c r="XL442" s="4"/>
      <c r="XM442" s="4"/>
      <c r="XN442" s="4"/>
      <c r="XO442" s="4"/>
      <c r="XP442" s="4"/>
      <c r="XQ442" s="4"/>
      <c r="XR442" s="4"/>
      <c r="XS442" s="4"/>
      <c r="XT442" s="4"/>
      <c r="XU442" s="4"/>
      <c r="XV442" s="4"/>
      <c r="XW442" s="4"/>
      <c r="XX442" s="4"/>
      <c r="XY442" s="4"/>
      <c r="XZ442" s="4"/>
      <c r="YA442" s="4"/>
      <c r="YB442" s="4"/>
      <c r="YC442" s="4"/>
      <c r="YD442" s="4"/>
      <c r="YE442" s="4"/>
      <c r="YF442" s="4"/>
      <c r="YG442" s="4"/>
      <c r="YH442" s="4"/>
      <c r="YI442" s="4"/>
      <c r="YJ442" s="4"/>
      <c r="YK442" s="4"/>
      <c r="YL442" s="4"/>
      <c r="YM442" s="4"/>
      <c r="YN442" s="4"/>
      <c r="YO442" s="4"/>
      <c r="YP442" s="4"/>
      <c r="YQ442" s="4"/>
      <c r="YR442" s="4"/>
      <c r="YS442" s="4"/>
      <c r="YT442" s="4"/>
      <c r="YU442" s="4"/>
      <c r="YV442" s="4"/>
      <c r="YW442" s="4"/>
      <c r="YX442" s="4"/>
      <c r="YY442" s="4"/>
      <c r="YZ442" s="4"/>
      <c r="ZA442" s="4"/>
      <c r="ZB442" s="4"/>
      <c r="ZC442" s="4"/>
      <c r="ZD442" s="4"/>
      <c r="ZE442" s="4"/>
      <c r="ZF442" s="4"/>
      <c r="ZG442" s="4"/>
      <c r="ZH442" s="4"/>
      <c r="ZI442" s="4"/>
      <c r="ZJ442" s="4"/>
      <c r="ZK442" s="4"/>
      <c r="ZL442" s="4"/>
      <c r="ZM442" s="4"/>
    </row>
    <row r="443" spans="1:689" s="5" customFormat="1" ht="14.1" customHeight="1" x14ac:dyDescent="0.25">
      <c r="A443" s="4"/>
      <c r="B443" s="36"/>
      <c r="C443" s="23"/>
      <c r="D443" s="14"/>
      <c r="E443" s="1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  <c r="UG443" s="4"/>
      <c r="UH443" s="4"/>
      <c r="UI443" s="4"/>
      <c r="UJ443" s="4"/>
      <c r="UK443" s="4"/>
      <c r="UL443" s="4"/>
      <c r="UM443" s="4"/>
      <c r="UN443" s="4"/>
      <c r="UO443" s="4"/>
      <c r="UP443" s="4"/>
      <c r="UQ443" s="4"/>
      <c r="UR443" s="4"/>
      <c r="US443" s="4"/>
      <c r="UT443" s="4"/>
      <c r="UU443" s="4"/>
      <c r="UV443" s="4"/>
      <c r="UW443" s="4"/>
      <c r="UX443" s="4"/>
      <c r="UY443" s="4"/>
      <c r="UZ443" s="4"/>
      <c r="VA443" s="4"/>
      <c r="VB443" s="4"/>
      <c r="VC443" s="4"/>
      <c r="VD443" s="4"/>
      <c r="VE443" s="4"/>
      <c r="VF443" s="4"/>
      <c r="VG443" s="4"/>
      <c r="VH443" s="4"/>
      <c r="VI443" s="4"/>
      <c r="VJ443" s="4"/>
      <c r="VK443" s="4"/>
      <c r="VL443" s="4"/>
      <c r="VM443" s="4"/>
      <c r="VN443" s="4"/>
      <c r="VO443" s="4"/>
      <c r="VP443" s="4"/>
      <c r="VQ443" s="4"/>
      <c r="VR443" s="4"/>
      <c r="VS443" s="4"/>
      <c r="VT443" s="4"/>
      <c r="VU443" s="4"/>
      <c r="VV443" s="4"/>
      <c r="VW443" s="4"/>
      <c r="VX443" s="4"/>
      <c r="VY443" s="4"/>
      <c r="VZ443" s="4"/>
      <c r="WA443" s="4"/>
      <c r="WB443" s="4"/>
      <c r="WC443" s="4"/>
      <c r="WD443" s="4"/>
      <c r="WE443" s="4"/>
      <c r="WF443" s="4"/>
      <c r="WG443" s="4"/>
      <c r="WH443" s="4"/>
      <c r="WI443" s="4"/>
      <c r="WJ443" s="4"/>
      <c r="WK443" s="4"/>
      <c r="WL443" s="4"/>
      <c r="WM443" s="4"/>
      <c r="WN443" s="4"/>
      <c r="WO443" s="4"/>
      <c r="WP443" s="4"/>
      <c r="WQ443" s="4"/>
      <c r="WR443" s="4"/>
      <c r="WS443" s="4"/>
      <c r="WT443" s="4"/>
      <c r="WU443" s="4"/>
      <c r="WV443" s="4"/>
      <c r="WW443" s="4"/>
      <c r="WX443" s="4"/>
      <c r="WY443" s="4"/>
      <c r="WZ443" s="4"/>
      <c r="XA443" s="4"/>
      <c r="XB443" s="4"/>
      <c r="XC443" s="4"/>
      <c r="XD443" s="4"/>
      <c r="XE443" s="4"/>
      <c r="XF443" s="4"/>
      <c r="XG443" s="4"/>
      <c r="XH443" s="4"/>
      <c r="XI443" s="4"/>
      <c r="XJ443" s="4"/>
      <c r="XK443" s="4"/>
      <c r="XL443" s="4"/>
      <c r="XM443" s="4"/>
      <c r="XN443" s="4"/>
      <c r="XO443" s="4"/>
      <c r="XP443" s="4"/>
      <c r="XQ443" s="4"/>
      <c r="XR443" s="4"/>
      <c r="XS443" s="4"/>
      <c r="XT443" s="4"/>
      <c r="XU443" s="4"/>
      <c r="XV443" s="4"/>
      <c r="XW443" s="4"/>
      <c r="XX443" s="4"/>
      <c r="XY443" s="4"/>
      <c r="XZ443" s="4"/>
      <c r="YA443" s="4"/>
      <c r="YB443" s="4"/>
      <c r="YC443" s="4"/>
      <c r="YD443" s="4"/>
      <c r="YE443" s="4"/>
      <c r="YF443" s="4"/>
      <c r="YG443" s="4"/>
      <c r="YH443" s="4"/>
      <c r="YI443" s="4"/>
      <c r="YJ443" s="4"/>
      <c r="YK443" s="4"/>
      <c r="YL443" s="4"/>
      <c r="YM443" s="4"/>
      <c r="YN443" s="4"/>
      <c r="YO443" s="4"/>
      <c r="YP443" s="4"/>
      <c r="YQ443" s="4"/>
      <c r="YR443" s="4"/>
      <c r="YS443" s="4"/>
      <c r="YT443" s="4"/>
      <c r="YU443" s="4"/>
      <c r="YV443" s="4"/>
      <c r="YW443" s="4"/>
      <c r="YX443" s="4"/>
      <c r="YY443" s="4"/>
      <c r="YZ443" s="4"/>
      <c r="ZA443" s="4"/>
      <c r="ZB443" s="4"/>
      <c r="ZC443" s="4"/>
      <c r="ZD443" s="4"/>
      <c r="ZE443" s="4"/>
      <c r="ZF443" s="4"/>
      <c r="ZG443" s="4"/>
      <c r="ZH443" s="4"/>
      <c r="ZI443" s="4"/>
      <c r="ZJ443" s="4"/>
      <c r="ZK443" s="4"/>
      <c r="ZL443" s="4"/>
      <c r="ZM443" s="4"/>
    </row>
    <row r="444" spans="1:689" s="5" customFormat="1" ht="14.1" customHeight="1" x14ac:dyDescent="0.25">
      <c r="A444" s="4"/>
      <c r="B444" s="36"/>
      <c r="C444" s="23"/>
      <c r="D444" s="14"/>
      <c r="E444" s="1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  <c r="UG444" s="4"/>
      <c r="UH444" s="4"/>
      <c r="UI444" s="4"/>
      <c r="UJ444" s="4"/>
      <c r="UK444" s="4"/>
      <c r="UL444" s="4"/>
      <c r="UM444" s="4"/>
      <c r="UN444" s="4"/>
      <c r="UO444" s="4"/>
      <c r="UP444" s="4"/>
      <c r="UQ444" s="4"/>
      <c r="UR444" s="4"/>
      <c r="US444" s="4"/>
      <c r="UT444" s="4"/>
      <c r="UU444" s="4"/>
      <c r="UV444" s="4"/>
      <c r="UW444" s="4"/>
      <c r="UX444" s="4"/>
      <c r="UY444" s="4"/>
      <c r="UZ444" s="4"/>
      <c r="VA444" s="4"/>
      <c r="VB444" s="4"/>
      <c r="VC444" s="4"/>
      <c r="VD444" s="4"/>
      <c r="VE444" s="4"/>
      <c r="VF444" s="4"/>
      <c r="VG444" s="4"/>
      <c r="VH444" s="4"/>
      <c r="VI444" s="4"/>
      <c r="VJ444" s="4"/>
      <c r="VK444" s="4"/>
      <c r="VL444" s="4"/>
      <c r="VM444" s="4"/>
      <c r="VN444" s="4"/>
      <c r="VO444" s="4"/>
      <c r="VP444" s="4"/>
      <c r="VQ444" s="4"/>
      <c r="VR444" s="4"/>
      <c r="VS444" s="4"/>
      <c r="VT444" s="4"/>
      <c r="VU444" s="4"/>
      <c r="VV444" s="4"/>
      <c r="VW444" s="4"/>
      <c r="VX444" s="4"/>
      <c r="VY444" s="4"/>
      <c r="VZ444" s="4"/>
      <c r="WA444" s="4"/>
      <c r="WB444" s="4"/>
      <c r="WC444" s="4"/>
      <c r="WD444" s="4"/>
      <c r="WE444" s="4"/>
      <c r="WF444" s="4"/>
      <c r="WG444" s="4"/>
      <c r="WH444" s="4"/>
      <c r="WI444" s="4"/>
      <c r="WJ444" s="4"/>
      <c r="WK444" s="4"/>
      <c r="WL444" s="4"/>
      <c r="WM444" s="4"/>
      <c r="WN444" s="4"/>
      <c r="WO444" s="4"/>
      <c r="WP444" s="4"/>
      <c r="WQ444" s="4"/>
      <c r="WR444" s="4"/>
      <c r="WS444" s="4"/>
      <c r="WT444" s="4"/>
      <c r="WU444" s="4"/>
      <c r="WV444" s="4"/>
      <c r="WW444" s="4"/>
      <c r="WX444" s="4"/>
      <c r="WY444" s="4"/>
      <c r="WZ444" s="4"/>
      <c r="XA444" s="4"/>
      <c r="XB444" s="4"/>
      <c r="XC444" s="4"/>
      <c r="XD444" s="4"/>
      <c r="XE444" s="4"/>
      <c r="XF444" s="4"/>
      <c r="XG444" s="4"/>
      <c r="XH444" s="4"/>
      <c r="XI444" s="4"/>
      <c r="XJ444" s="4"/>
      <c r="XK444" s="4"/>
      <c r="XL444" s="4"/>
      <c r="XM444" s="4"/>
      <c r="XN444" s="4"/>
      <c r="XO444" s="4"/>
      <c r="XP444" s="4"/>
      <c r="XQ444" s="4"/>
      <c r="XR444" s="4"/>
      <c r="XS444" s="4"/>
      <c r="XT444" s="4"/>
      <c r="XU444" s="4"/>
      <c r="XV444" s="4"/>
      <c r="XW444" s="4"/>
      <c r="XX444" s="4"/>
      <c r="XY444" s="4"/>
      <c r="XZ444" s="4"/>
      <c r="YA444" s="4"/>
      <c r="YB444" s="4"/>
      <c r="YC444" s="4"/>
      <c r="YD444" s="4"/>
      <c r="YE444" s="4"/>
      <c r="YF444" s="4"/>
      <c r="YG444" s="4"/>
      <c r="YH444" s="4"/>
      <c r="YI444" s="4"/>
      <c r="YJ444" s="4"/>
      <c r="YK444" s="4"/>
      <c r="YL444" s="4"/>
      <c r="YM444" s="4"/>
      <c r="YN444" s="4"/>
      <c r="YO444" s="4"/>
      <c r="YP444" s="4"/>
      <c r="YQ444" s="4"/>
      <c r="YR444" s="4"/>
      <c r="YS444" s="4"/>
      <c r="YT444" s="4"/>
      <c r="YU444" s="4"/>
      <c r="YV444" s="4"/>
      <c r="YW444" s="4"/>
      <c r="YX444" s="4"/>
      <c r="YY444" s="4"/>
      <c r="YZ444" s="4"/>
      <c r="ZA444" s="4"/>
      <c r="ZB444" s="4"/>
      <c r="ZC444" s="4"/>
      <c r="ZD444" s="4"/>
      <c r="ZE444" s="4"/>
      <c r="ZF444" s="4"/>
      <c r="ZG444" s="4"/>
      <c r="ZH444" s="4"/>
      <c r="ZI444" s="4"/>
      <c r="ZJ444" s="4"/>
      <c r="ZK444" s="4"/>
      <c r="ZL444" s="4"/>
      <c r="ZM444" s="4"/>
    </row>
    <row r="445" spans="1:689" s="5" customFormat="1" ht="14.1" customHeight="1" x14ac:dyDescent="0.25">
      <c r="A445" s="4"/>
      <c r="B445" s="36"/>
      <c r="C445" s="23"/>
      <c r="D445" s="14"/>
      <c r="E445" s="1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  <c r="UG445" s="4"/>
      <c r="UH445" s="4"/>
      <c r="UI445" s="4"/>
      <c r="UJ445" s="4"/>
      <c r="UK445" s="4"/>
      <c r="UL445" s="4"/>
      <c r="UM445" s="4"/>
      <c r="UN445" s="4"/>
      <c r="UO445" s="4"/>
      <c r="UP445" s="4"/>
      <c r="UQ445" s="4"/>
      <c r="UR445" s="4"/>
      <c r="US445" s="4"/>
      <c r="UT445" s="4"/>
      <c r="UU445" s="4"/>
      <c r="UV445" s="4"/>
      <c r="UW445" s="4"/>
      <c r="UX445" s="4"/>
      <c r="UY445" s="4"/>
      <c r="UZ445" s="4"/>
      <c r="VA445" s="4"/>
      <c r="VB445" s="4"/>
      <c r="VC445" s="4"/>
      <c r="VD445" s="4"/>
      <c r="VE445" s="4"/>
      <c r="VF445" s="4"/>
      <c r="VG445" s="4"/>
      <c r="VH445" s="4"/>
      <c r="VI445" s="4"/>
      <c r="VJ445" s="4"/>
      <c r="VK445" s="4"/>
      <c r="VL445" s="4"/>
      <c r="VM445" s="4"/>
      <c r="VN445" s="4"/>
      <c r="VO445" s="4"/>
      <c r="VP445" s="4"/>
      <c r="VQ445" s="4"/>
      <c r="VR445" s="4"/>
      <c r="VS445" s="4"/>
      <c r="VT445" s="4"/>
      <c r="VU445" s="4"/>
      <c r="VV445" s="4"/>
      <c r="VW445" s="4"/>
      <c r="VX445" s="4"/>
      <c r="VY445" s="4"/>
      <c r="VZ445" s="4"/>
      <c r="WA445" s="4"/>
      <c r="WB445" s="4"/>
      <c r="WC445" s="4"/>
      <c r="WD445" s="4"/>
      <c r="WE445" s="4"/>
      <c r="WF445" s="4"/>
      <c r="WG445" s="4"/>
      <c r="WH445" s="4"/>
      <c r="WI445" s="4"/>
      <c r="WJ445" s="4"/>
      <c r="WK445" s="4"/>
      <c r="WL445" s="4"/>
      <c r="WM445" s="4"/>
      <c r="WN445" s="4"/>
      <c r="WO445" s="4"/>
      <c r="WP445" s="4"/>
      <c r="WQ445" s="4"/>
      <c r="WR445" s="4"/>
      <c r="WS445" s="4"/>
      <c r="WT445" s="4"/>
      <c r="WU445" s="4"/>
      <c r="WV445" s="4"/>
      <c r="WW445" s="4"/>
      <c r="WX445" s="4"/>
      <c r="WY445" s="4"/>
      <c r="WZ445" s="4"/>
      <c r="XA445" s="4"/>
      <c r="XB445" s="4"/>
      <c r="XC445" s="4"/>
      <c r="XD445" s="4"/>
      <c r="XE445" s="4"/>
      <c r="XF445" s="4"/>
      <c r="XG445" s="4"/>
      <c r="XH445" s="4"/>
      <c r="XI445" s="4"/>
      <c r="XJ445" s="4"/>
      <c r="XK445" s="4"/>
      <c r="XL445" s="4"/>
      <c r="XM445" s="4"/>
      <c r="XN445" s="4"/>
      <c r="XO445" s="4"/>
      <c r="XP445" s="4"/>
      <c r="XQ445" s="4"/>
      <c r="XR445" s="4"/>
      <c r="XS445" s="4"/>
      <c r="XT445" s="4"/>
      <c r="XU445" s="4"/>
      <c r="XV445" s="4"/>
      <c r="XW445" s="4"/>
      <c r="XX445" s="4"/>
      <c r="XY445" s="4"/>
      <c r="XZ445" s="4"/>
      <c r="YA445" s="4"/>
      <c r="YB445" s="4"/>
      <c r="YC445" s="4"/>
      <c r="YD445" s="4"/>
      <c r="YE445" s="4"/>
      <c r="YF445" s="4"/>
      <c r="YG445" s="4"/>
      <c r="YH445" s="4"/>
      <c r="YI445" s="4"/>
      <c r="YJ445" s="4"/>
      <c r="YK445" s="4"/>
      <c r="YL445" s="4"/>
      <c r="YM445" s="4"/>
      <c r="YN445" s="4"/>
      <c r="YO445" s="4"/>
      <c r="YP445" s="4"/>
      <c r="YQ445" s="4"/>
      <c r="YR445" s="4"/>
      <c r="YS445" s="4"/>
      <c r="YT445" s="4"/>
      <c r="YU445" s="4"/>
      <c r="YV445" s="4"/>
      <c r="YW445" s="4"/>
      <c r="YX445" s="4"/>
      <c r="YY445" s="4"/>
      <c r="YZ445" s="4"/>
      <c r="ZA445" s="4"/>
      <c r="ZB445" s="4"/>
      <c r="ZC445" s="4"/>
      <c r="ZD445" s="4"/>
      <c r="ZE445" s="4"/>
      <c r="ZF445" s="4"/>
      <c r="ZG445" s="4"/>
      <c r="ZH445" s="4"/>
      <c r="ZI445" s="4"/>
      <c r="ZJ445" s="4"/>
      <c r="ZK445" s="4"/>
      <c r="ZL445" s="4"/>
      <c r="ZM445" s="4"/>
    </row>
    <row r="446" spans="1:689" s="5" customFormat="1" ht="14.1" customHeight="1" x14ac:dyDescent="0.25">
      <c r="A446" s="4"/>
      <c r="B446" s="36"/>
      <c r="C446" s="23"/>
      <c r="D446" s="14"/>
      <c r="E446" s="1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  <c r="UG446" s="4"/>
      <c r="UH446" s="4"/>
      <c r="UI446" s="4"/>
      <c r="UJ446" s="4"/>
      <c r="UK446" s="4"/>
      <c r="UL446" s="4"/>
      <c r="UM446" s="4"/>
      <c r="UN446" s="4"/>
      <c r="UO446" s="4"/>
      <c r="UP446" s="4"/>
      <c r="UQ446" s="4"/>
      <c r="UR446" s="4"/>
      <c r="US446" s="4"/>
      <c r="UT446" s="4"/>
      <c r="UU446" s="4"/>
      <c r="UV446" s="4"/>
      <c r="UW446" s="4"/>
      <c r="UX446" s="4"/>
      <c r="UY446" s="4"/>
      <c r="UZ446" s="4"/>
      <c r="VA446" s="4"/>
      <c r="VB446" s="4"/>
      <c r="VC446" s="4"/>
      <c r="VD446" s="4"/>
      <c r="VE446" s="4"/>
      <c r="VF446" s="4"/>
      <c r="VG446" s="4"/>
      <c r="VH446" s="4"/>
      <c r="VI446" s="4"/>
      <c r="VJ446" s="4"/>
      <c r="VK446" s="4"/>
      <c r="VL446" s="4"/>
      <c r="VM446" s="4"/>
      <c r="VN446" s="4"/>
      <c r="VO446" s="4"/>
      <c r="VP446" s="4"/>
      <c r="VQ446" s="4"/>
      <c r="VR446" s="4"/>
      <c r="VS446" s="4"/>
      <c r="VT446" s="4"/>
      <c r="VU446" s="4"/>
      <c r="VV446" s="4"/>
      <c r="VW446" s="4"/>
      <c r="VX446" s="4"/>
      <c r="VY446" s="4"/>
      <c r="VZ446" s="4"/>
      <c r="WA446" s="4"/>
      <c r="WB446" s="4"/>
      <c r="WC446" s="4"/>
      <c r="WD446" s="4"/>
      <c r="WE446" s="4"/>
      <c r="WF446" s="4"/>
      <c r="WG446" s="4"/>
      <c r="WH446" s="4"/>
      <c r="WI446" s="4"/>
      <c r="WJ446" s="4"/>
      <c r="WK446" s="4"/>
      <c r="WL446" s="4"/>
      <c r="WM446" s="4"/>
      <c r="WN446" s="4"/>
      <c r="WO446" s="4"/>
      <c r="WP446" s="4"/>
      <c r="WQ446" s="4"/>
      <c r="WR446" s="4"/>
      <c r="WS446" s="4"/>
      <c r="WT446" s="4"/>
      <c r="WU446" s="4"/>
      <c r="WV446" s="4"/>
      <c r="WW446" s="4"/>
      <c r="WX446" s="4"/>
      <c r="WY446" s="4"/>
      <c r="WZ446" s="4"/>
      <c r="XA446" s="4"/>
      <c r="XB446" s="4"/>
      <c r="XC446" s="4"/>
      <c r="XD446" s="4"/>
      <c r="XE446" s="4"/>
      <c r="XF446" s="4"/>
      <c r="XG446" s="4"/>
      <c r="XH446" s="4"/>
      <c r="XI446" s="4"/>
      <c r="XJ446" s="4"/>
      <c r="XK446" s="4"/>
      <c r="XL446" s="4"/>
      <c r="XM446" s="4"/>
      <c r="XN446" s="4"/>
      <c r="XO446" s="4"/>
      <c r="XP446" s="4"/>
      <c r="XQ446" s="4"/>
      <c r="XR446" s="4"/>
      <c r="XS446" s="4"/>
      <c r="XT446" s="4"/>
      <c r="XU446" s="4"/>
      <c r="XV446" s="4"/>
      <c r="XW446" s="4"/>
      <c r="XX446" s="4"/>
      <c r="XY446" s="4"/>
      <c r="XZ446" s="4"/>
      <c r="YA446" s="4"/>
      <c r="YB446" s="4"/>
      <c r="YC446" s="4"/>
      <c r="YD446" s="4"/>
      <c r="YE446" s="4"/>
      <c r="YF446" s="4"/>
      <c r="YG446" s="4"/>
      <c r="YH446" s="4"/>
      <c r="YI446" s="4"/>
      <c r="YJ446" s="4"/>
      <c r="YK446" s="4"/>
      <c r="YL446" s="4"/>
      <c r="YM446" s="4"/>
      <c r="YN446" s="4"/>
      <c r="YO446" s="4"/>
      <c r="YP446" s="4"/>
      <c r="YQ446" s="4"/>
      <c r="YR446" s="4"/>
      <c r="YS446" s="4"/>
      <c r="YT446" s="4"/>
      <c r="YU446" s="4"/>
      <c r="YV446" s="4"/>
      <c r="YW446" s="4"/>
      <c r="YX446" s="4"/>
      <c r="YY446" s="4"/>
      <c r="YZ446" s="4"/>
      <c r="ZA446" s="4"/>
      <c r="ZB446" s="4"/>
      <c r="ZC446" s="4"/>
      <c r="ZD446" s="4"/>
      <c r="ZE446" s="4"/>
      <c r="ZF446" s="4"/>
      <c r="ZG446" s="4"/>
      <c r="ZH446" s="4"/>
      <c r="ZI446" s="4"/>
      <c r="ZJ446" s="4"/>
      <c r="ZK446" s="4"/>
      <c r="ZL446" s="4"/>
      <c r="ZM446" s="4"/>
    </row>
    <row r="447" spans="1:689" s="5" customFormat="1" ht="14.1" customHeight="1" x14ac:dyDescent="0.25">
      <c r="A447" s="4"/>
      <c r="B447" s="36"/>
      <c r="C447" s="23"/>
      <c r="D447" s="14"/>
      <c r="E447" s="1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  <c r="UG447" s="4"/>
      <c r="UH447" s="4"/>
      <c r="UI447" s="4"/>
      <c r="UJ447" s="4"/>
      <c r="UK447" s="4"/>
      <c r="UL447" s="4"/>
      <c r="UM447" s="4"/>
      <c r="UN447" s="4"/>
      <c r="UO447" s="4"/>
      <c r="UP447" s="4"/>
      <c r="UQ447" s="4"/>
      <c r="UR447" s="4"/>
      <c r="US447" s="4"/>
      <c r="UT447" s="4"/>
      <c r="UU447" s="4"/>
      <c r="UV447" s="4"/>
      <c r="UW447" s="4"/>
      <c r="UX447" s="4"/>
      <c r="UY447" s="4"/>
      <c r="UZ447" s="4"/>
      <c r="VA447" s="4"/>
      <c r="VB447" s="4"/>
      <c r="VC447" s="4"/>
      <c r="VD447" s="4"/>
      <c r="VE447" s="4"/>
      <c r="VF447" s="4"/>
      <c r="VG447" s="4"/>
      <c r="VH447" s="4"/>
      <c r="VI447" s="4"/>
      <c r="VJ447" s="4"/>
      <c r="VK447" s="4"/>
      <c r="VL447" s="4"/>
      <c r="VM447" s="4"/>
      <c r="VN447" s="4"/>
      <c r="VO447" s="4"/>
      <c r="VP447" s="4"/>
      <c r="VQ447" s="4"/>
      <c r="VR447" s="4"/>
      <c r="VS447" s="4"/>
      <c r="VT447" s="4"/>
      <c r="VU447" s="4"/>
      <c r="VV447" s="4"/>
      <c r="VW447" s="4"/>
      <c r="VX447" s="4"/>
      <c r="VY447" s="4"/>
      <c r="VZ447" s="4"/>
      <c r="WA447" s="4"/>
      <c r="WB447" s="4"/>
      <c r="WC447" s="4"/>
      <c r="WD447" s="4"/>
      <c r="WE447" s="4"/>
      <c r="WF447" s="4"/>
      <c r="WG447" s="4"/>
      <c r="WH447" s="4"/>
      <c r="WI447" s="4"/>
      <c r="WJ447" s="4"/>
      <c r="WK447" s="4"/>
      <c r="WL447" s="4"/>
      <c r="WM447" s="4"/>
      <c r="WN447" s="4"/>
      <c r="WO447" s="4"/>
      <c r="WP447" s="4"/>
      <c r="WQ447" s="4"/>
      <c r="WR447" s="4"/>
      <c r="WS447" s="4"/>
      <c r="WT447" s="4"/>
      <c r="WU447" s="4"/>
      <c r="WV447" s="4"/>
      <c r="WW447" s="4"/>
      <c r="WX447" s="4"/>
      <c r="WY447" s="4"/>
      <c r="WZ447" s="4"/>
      <c r="XA447" s="4"/>
      <c r="XB447" s="4"/>
      <c r="XC447" s="4"/>
      <c r="XD447" s="4"/>
      <c r="XE447" s="4"/>
      <c r="XF447" s="4"/>
      <c r="XG447" s="4"/>
      <c r="XH447" s="4"/>
      <c r="XI447" s="4"/>
      <c r="XJ447" s="4"/>
      <c r="XK447" s="4"/>
      <c r="XL447" s="4"/>
      <c r="XM447" s="4"/>
      <c r="XN447" s="4"/>
      <c r="XO447" s="4"/>
      <c r="XP447" s="4"/>
      <c r="XQ447" s="4"/>
      <c r="XR447" s="4"/>
      <c r="XS447" s="4"/>
      <c r="XT447" s="4"/>
      <c r="XU447" s="4"/>
      <c r="XV447" s="4"/>
      <c r="XW447" s="4"/>
      <c r="XX447" s="4"/>
      <c r="XY447" s="4"/>
      <c r="XZ447" s="4"/>
      <c r="YA447" s="4"/>
      <c r="YB447" s="4"/>
      <c r="YC447" s="4"/>
      <c r="YD447" s="4"/>
      <c r="YE447" s="4"/>
      <c r="YF447" s="4"/>
      <c r="YG447" s="4"/>
      <c r="YH447" s="4"/>
      <c r="YI447" s="4"/>
      <c r="YJ447" s="4"/>
      <c r="YK447" s="4"/>
      <c r="YL447" s="4"/>
      <c r="YM447" s="4"/>
      <c r="YN447" s="4"/>
      <c r="YO447" s="4"/>
      <c r="YP447" s="4"/>
      <c r="YQ447" s="4"/>
      <c r="YR447" s="4"/>
      <c r="YS447" s="4"/>
      <c r="YT447" s="4"/>
      <c r="YU447" s="4"/>
      <c r="YV447" s="4"/>
      <c r="YW447" s="4"/>
      <c r="YX447" s="4"/>
      <c r="YY447" s="4"/>
      <c r="YZ447" s="4"/>
      <c r="ZA447" s="4"/>
      <c r="ZB447" s="4"/>
      <c r="ZC447" s="4"/>
      <c r="ZD447" s="4"/>
      <c r="ZE447" s="4"/>
      <c r="ZF447" s="4"/>
      <c r="ZG447" s="4"/>
      <c r="ZH447" s="4"/>
      <c r="ZI447" s="4"/>
      <c r="ZJ447" s="4"/>
      <c r="ZK447" s="4"/>
      <c r="ZL447" s="4"/>
      <c r="ZM447" s="4"/>
    </row>
    <row r="448" spans="1:689" s="5" customFormat="1" ht="14.1" customHeight="1" x14ac:dyDescent="0.25">
      <c r="A448" s="4"/>
      <c r="B448" s="36"/>
      <c r="C448" s="23"/>
      <c r="D448" s="14"/>
      <c r="E448" s="1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  <c r="UG448" s="4"/>
      <c r="UH448" s="4"/>
      <c r="UI448" s="4"/>
      <c r="UJ448" s="4"/>
      <c r="UK448" s="4"/>
      <c r="UL448" s="4"/>
      <c r="UM448" s="4"/>
      <c r="UN448" s="4"/>
      <c r="UO448" s="4"/>
      <c r="UP448" s="4"/>
      <c r="UQ448" s="4"/>
      <c r="UR448" s="4"/>
      <c r="US448" s="4"/>
      <c r="UT448" s="4"/>
      <c r="UU448" s="4"/>
      <c r="UV448" s="4"/>
      <c r="UW448" s="4"/>
      <c r="UX448" s="4"/>
      <c r="UY448" s="4"/>
      <c r="UZ448" s="4"/>
      <c r="VA448" s="4"/>
      <c r="VB448" s="4"/>
      <c r="VC448" s="4"/>
      <c r="VD448" s="4"/>
      <c r="VE448" s="4"/>
      <c r="VF448" s="4"/>
      <c r="VG448" s="4"/>
      <c r="VH448" s="4"/>
      <c r="VI448" s="4"/>
      <c r="VJ448" s="4"/>
      <c r="VK448" s="4"/>
      <c r="VL448" s="4"/>
      <c r="VM448" s="4"/>
      <c r="VN448" s="4"/>
      <c r="VO448" s="4"/>
      <c r="VP448" s="4"/>
      <c r="VQ448" s="4"/>
      <c r="VR448" s="4"/>
      <c r="VS448" s="4"/>
      <c r="VT448" s="4"/>
      <c r="VU448" s="4"/>
      <c r="VV448" s="4"/>
      <c r="VW448" s="4"/>
      <c r="VX448" s="4"/>
      <c r="VY448" s="4"/>
      <c r="VZ448" s="4"/>
      <c r="WA448" s="4"/>
      <c r="WB448" s="4"/>
      <c r="WC448" s="4"/>
      <c r="WD448" s="4"/>
      <c r="WE448" s="4"/>
      <c r="WF448" s="4"/>
      <c r="WG448" s="4"/>
      <c r="WH448" s="4"/>
      <c r="WI448" s="4"/>
      <c r="WJ448" s="4"/>
      <c r="WK448" s="4"/>
      <c r="WL448" s="4"/>
      <c r="WM448" s="4"/>
      <c r="WN448" s="4"/>
      <c r="WO448" s="4"/>
      <c r="WP448" s="4"/>
      <c r="WQ448" s="4"/>
      <c r="WR448" s="4"/>
      <c r="WS448" s="4"/>
      <c r="WT448" s="4"/>
      <c r="WU448" s="4"/>
      <c r="WV448" s="4"/>
      <c r="WW448" s="4"/>
      <c r="WX448" s="4"/>
      <c r="WY448" s="4"/>
      <c r="WZ448" s="4"/>
      <c r="XA448" s="4"/>
      <c r="XB448" s="4"/>
      <c r="XC448" s="4"/>
      <c r="XD448" s="4"/>
      <c r="XE448" s="4"/>
      <c r="XF448" s="4"/>
      <c r="XG448" s="4"/>
      <c r="XH448" s="4"/>
      <c r="XI448" s="4"/>
      <c r="XJ448" s="4"/>
      <c r="XK448" s="4"/>
      <c r="XL448" s="4"/>
      <c r="XM448" s="4"/>
      <c r="XN448" s="4"/>
      <c r="XO448" s="4"/>
      <c r="XP448" s="4"/>
      <c r="XQ448" s="4"/>
      <c r="XR448" s="4"/>
      <c r="XS448" s="4"/>
      <c r="XT448" s="4"/>
      <c r="XU448" s="4"/>
      <c r="XV448" s="4"/>
      <c r="XW448" s="4"/>
      <c r="XX448" s="4"/>
      <c r="XY448" s="4"/>
      <c r="XZ448" s="4"/>
      <c r="YA448" s="4"/>
      <c r="YB448" s="4"/>
      <c r="YC448" s="4"/>
      <c r="YD448" s="4"/>
      <c r="YE448" s="4"/>
      <c r="YF448" s="4"/>
      <c r="YG448" s="4"/>
      <c r="YH448" s="4"/>
      <c r="YI448" s="4"/>
      <c r="YJ448" s="4"/>
      <c r="YK448" s="4"/>
      <c r="YL448" s="4"/>
      <c r="YM448" s="4"/>
      <c r="YN448" s="4"/>
      <c r="YO448" s="4"/>
      <c r="YP448" s="4"/>
      <c r="YQ448" s="4"/>
      <c r="YR448" s="4"/>
      <c r="YS448" s="4"/>
      <c r="YT448" s="4"/>
      <c r="YU448" s="4"/>
      <c r="YV448" s="4"/>
      <c r="YW448" s="4"/>
      <c r="YX448" s="4"/>
      <c r="YY448" s="4"/>
      <c r="YZ448" s="4"/>
      <c r="ZA448" s="4"/>
      <c r="ZB448" s="4"/>
      <c r="ZC448" s="4"/>
      <c r="ZD448" s="4"/>
      <c r="ZE448" s="4"/>
      <c r="ZF448" s="4"/>
      <c r="ZG448" s="4"/>
      <c r="ZH448" s="4"/>
      <c r="ZI448" s="4"/>
      <c r="ZJ448" s="4"/>
      <c r="ZK448" s="4"/>
      <c r="ZL448" s="4"/>
      <c r="ZM448" s="4"/>
    </row>
    <row r="449" spans="1:689" s="5" customFormat="1" ht="14.1" customHeight="1" x14ac:dyDescent="0.25">
      <c r="A449" s="4"/>
      <c r="B449" s="36"/>
      <c r="C449" s="23"/>
      <c r="D449" s="14"/>
      <c r="E449" s="1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  <c r="UG449" s="4"/>
      <c r="UH449" s="4"/>
      <c r="UI449" s="4"/>
      <c r="UJ449" s="4"/>
      <c r="UK449" s="4"/>
      <c r="UL449" s="4"/>
      <c r="UM449" s="4"/>
      <c r="UN449" s="4"/>
      <c r="UO449" s="4"/>
      <c r="UP449" s="4"/>
      <c r="UQ449" s="4"/>
      <c r="UR449" s="4"/>
      <c r="US449" s="4"/>
      <c r="UT449" s="4"/>
      <c r="UU449" s="4"/>
      <c r="UV449" s="4"/>
      <c r="UW449" s="4"/>
      <c r="UX449" s="4"/>
      <c r="UY449" s="4"/>
      <c r="UZ449" s="4"/>
      <c r="VA449" s="4"/>
      <c r="VB449" s="4"/>
      <c r="VC449" s="4"/>
      <c r="VD449" s="4"/>
      <c r="VE449" s="4"/>
      <c r="VF449" s="4"/>
      <c r="VG449" s="4"/>
      <c r="VH449" s="4"/>
      <c r="VI449" s="4"/>
      <c r="VJ449" s="4"/>
      <c r="VK449" s="4"/>
      <c r="VL449" s="4"/>
      <c r="VM449" s="4"/>
      <c r="VN449" s="4"/>
      <c r="VO449" s="4"/>
      <c r="VP449" s="4"/>
      <c r="VQ449" s="4"/>
      <c r="VR449" s="4"/>
      <c r="VS449" s="4"/>
      <c r="VT449" s="4"/>
      <c r="VU449" s="4"/>
      <c r="VV449" s="4"/>
      <c r="VW449" s="4"/>
      <c r="VX449" s="4"/>
      <c r="VY449" s="4"/>
      <c r="VZ449" s="4"/>
      <c r="WA449" s="4"/>
      <c r="WB449" s="4"/>
      <c r="WC449" s="4"/>
      <c r="WD449" s="4"/>
      <c r="WE449" s="4"/>
      <c r="WF449" s="4"/>
      <c r="WG449" s="4"/>
      <c r="WH449" s="4"/>
      <c r="WI449" s="4"/>
      <c r="WJ449" s="4"/>
      <c r="WK449" s="4"/>
      <c r="WL449" s="4"/>
      <c r="WM449" s="4"/>
      <c r="WN449" s="4"/>
      <c r="WO449" s="4"/>
      <c r="WP449" s="4"/>
      <c r="WQ449" s="4"/>
      <c r="WR449" s="4"/>
      <c r="WS449" s="4"/>
      <c r="WT449" s="4"/>
      <c r="WU449" s="4"/>
      <c r="WV449" s="4"/>
      <c r="WW449" s="4"/>
      <c r="WX449" s="4"/>
      <c r="WY449" s="4"/>
      <c r="WZ449" s="4"/>
      <c r="XA449" s="4"/>
      <c r="XB449" s="4"/>
      <c r="XC449" s="4"/>
      <c r="XD449" s="4"/>
      <c r="XE449" s="4"/>
      <c r="XF449" s="4"/>
      <c r="XG449" s="4"/>
      <c r="XH449" s="4"/>
      <c r="XI449" s="4"/>
      <c r="XJ449" s="4"/>
      <c r="XK449" s="4"/>
      <c r="XL449" s="4"/>
      <c r="XM449" s="4"/>
      <c r="XN449" s="4"/>
      <c r="XO449" s="4"/>
      <c r="XP449" s="4"/>
      <c r="XQ449" s="4"/>
      <c r="XR449" s="4"/>
      <c r="XS449" s="4"/>
      <c r="XT449" s="4"/>
      <c r="XU449" s="4"/>
      <c r="XV449" s="4"/>
      <c r="XW449" s="4"/>
      <c r="XX449" s="4"/>
      <c r="XY449" s="4"/>
      <c r="XZ449" s="4"/>
      <c r="YA449" s="4"/>
      <c r="YB449" s="4"/>
      <c r="YC449" s="4"/>
      <c r="YD449" s="4"/>
      <c r="YE449" s="4"/>
      <c r="YF449" s="4"/>
      <c r="YG449" s="4"/>
      <c r="YH449" s="4"/>
      <c r="YI449" s="4"/>
      <c r="YJ449" s="4"/>
      <c r="YK449" s="4"/>
      <c r="YL449" s="4"/>
      <c r="YM449" s="4"/>
      <c r="YN449" s="4"/>
      <c r="YO449" s="4"/>
      <c r="YP449" s="4"/>
      <c r="YQ449" s="4"/>
      <c r="YR449" s="4"/>
      <c r="YS449" s="4"/>
      <c r="YT449" s="4"/>
      <c r="YU449" s="4"/>
      <c r="YV449" s="4"/>
      <c r="YW449" s="4"/>
      <c r="YX449" s="4"/>
      <c r="YY449" s="4"/>
      <c r="YZ449" s="4"/>
      <c r="ZA449" s="4"/>
      <c r="ZB449" s="4"/>
      <c r="ZC449" s="4"/>
      <c r="ZD449" s="4"/>
      <c r="ZE449" s="4"/>
      <c r="ZF449" s="4"/>
      <c r="ZG449" s="4"/>
      <c r="ZH449" s="4"/>
      <c r="ZI449" s="4"/>
      <c r="ZJ449" s="4"/>
      <c r="ZK449" s="4"/>
      <c r="ZL449" s="4"/>
      <c r="ZM449" s="4"/>
    </row>
    <row r="450" spans="1:689" s="5" customFormat="1" ht="14.1" customHeight="1" x14ac:dyDescent="0.25">
      <c r="A450" s="4"/>
      <c r="B450" s="36"/>
      <c r="C450" s="23"/>
      <c r="D450" s="14"/>
      <c r="E450" s="1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  <c r="UG450" s="4"/>
      <c r="UH450" s="4"/>
      <c r="UI450" s="4"/>
      <c r="UJ450" s="4"/>
      <c r="UK450" s="4"/>
      <c r="UL450" s="4"/>
      <c r="UM450" s="4"/>
      <c r="UN450" s="4"/>
      <c r="UO450" s="4"/>
      <c r="UP450" s="4"/>
      <c r="UQ450" s="4"/>
      <c r="UR450" s="4"/>
      <c r="US450" s="4"/>
      <c r="UT450" s="4"/>
      <c r="UU450" s="4"/>
      <c r="UV450" s="4"/>
      <c r="UW450" s="4"/>
      <c r="UX450" s="4"/>
      <c r="UY450" s="4"/>
      <c r="UZ450" s="4"/>
      <c r="VA450" s="4"/>
      <c r="VB450" s="4"/>
      <c r="VC450" s="4"/>
      <c r="VD450" s="4"/>
      <c r="VE450" s="4"/>
      <c r="VF450" s="4"/>
      <c r="VG450" s="4"/>
      <c r="VH450" s="4"/>
      <c r="VI450" s="4"/>
      <c r="VJ450" s="4"/>
      <c r="VK450" s="4"/>
      <c r="VL450" s="4"/>
      <c r="VM450" s="4"/>
      <c r="VN450" s="4"/>
      <c r="VO450" s="4"/>
      <c r="VP450" s="4"/>
      <c r="VQ450" s="4"/>
      <c r="VR450" s="4"/>
      <c r="VS450" s="4"/>
      <c r="VT450" s="4"/>
      <c r="VU450" s="4"/>
      <c r="VV450" s="4"/>
      <c r="VW450" s="4"/>
      <c r="VX450" s="4"/>
      <c r="VY450" s="4"/>
      <c r="VZ450" s="4"/>
      <c r="WA450" s="4"/>
      <c r="WB450" s="4"/>
      <c r="WC450" s="4"/>
      <c r="WD450" s="4"/>
      <c r="WE450" s="4"/>
      <c r="WF450" s="4"/>
      <c r="WG450" s="4"/>
      <c r="WH450" s="4"/>
      <c r="WI450" s="4"/>
      <c r="WJ450" s="4"/>
      <c r="WK450" s="4"/>
      <c r="WL450" s="4"/>
      <c r="WM450" s="4"/>
      <c r="WN450" s="4"/>
      <c r="WO450" s="4"/>
      <c r="WP450" s="4"/>
      <c r="WQ450" s="4"/>
      <c r="WR450" s="4"/>
      <c r="WS450" s="4"/>
      <c r="WT450" s="4"/>
      <c r="WU450" s="4"/>
      <c r="WV450" s="4"/>
      <c r="WW450" s="4"/>
      <c r="WX450" s="4"/>
      <c r="WY450" s="4"/>
      <c r="WZ450" s="4"/>
      <c r="XA450" s="4"/>
      <c r="XB450" s="4"/>
      <c r="XC450" s="4"/>
      <c r="XD450" s="4"/>
      <c r="XE450" s="4"/>
      <c r="XF450" s="4"/>
      <c r="XG450" s="4"/>
      <c r="XH450" s="4"/>
      <c r="XI450" s="4"/>
      <c r="XJ450" s="4"/>
      <c r="XK450" s="4"/>
      <c r="XL450" s="4"/>
      <c r="XM450" s="4"/>
      <c r="XN450" s="4"/>
      <c r="XO450" s="4"/>
      <c r="XP450" s="4"/>
      <c r="XQ450" s="4"/>
      <c r="XR450" s="4"/>
      <c r="XS450" s="4"/>
      <c r="XT450" s="4"/>
      <c r="XU450" s="4"/>
      <c r="XV450" s="4"/>
      <c r="XW450" s="4"/>
      <c r="XX450" s="4"/>
      <c r="XY450" s="4"/>
      <c r="XZ450" s="4"/>
      <c r="YA450" s="4"/>
      <c r="YB450" s="4"/>
      <c r="YC450" s="4"/>
      <c r="YD450" s="4"/>
      <c r="YE450" s="4"/>
      <c r="YF450" s="4"/>
      <c r="YG450" s="4"/>
      <c r="YH450" s="4"/>
      <c r="YI450" s="4"/>
      <c r="YJ450" s="4"/>
      <c r="YK450" s="4"/>
      <c r="YL450" s="4"/>
      <c r="YM450" s="4"/>
      <c r="YN450" s="4"/>
      <c r="YO450" s="4"/>
      <c r="YP450" s="4"/>
      <c r="YQ450" s="4"/>
      <c r="YR450" s="4"/>
      <c r="YS450" s="4"/>
      <c r="YT450" s="4"/>
      <c r="YU450" s="4"/>
      <c r="YV450" s="4"/>
      <c r="YW450" s="4"/>
      <c r="YX450" s="4"/>
      <c r="YY450" s="4"/>
      <c r="YZ450" s="4"/>
      <c r="ZA450" s="4"/>
      <c r="ZB450" s="4"/>
      <c r="ZC450" s="4"/>
      <c r="ZD450" s="4"/>
      <c r="ZE450" s="4"/>
      <c r="ZF450" s="4"/>
      <c r="ZG450" s="4"/>
      <c r="ZH450" s="4"/>
      <c r="ZI450" s="4"/>
      <c r="ZJ450" s="4"/>
      <c r="ZK450" s="4"/>
      <c r="ZL450" s="4"/>
      <c r="ZM450" s="4"/>
    </row>
    <row r="451" spans="1:689" s="5" customFormat="1" ht="14.1" customHeight="1" x14ac:dyDescent="0.25">
      <c r="A451" s="4"/>
      <c r="B451" s="36"/>
      <c r="C451" s="23"/>
      <c r="D451" s="14"/>
      <c r="E451" s="1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  <c r="UG451" s="4"/>
      <c r="UH451" s="4"/>
      <c r="UI451" s="4"/>
      <c r="UJ451" s="4"/>
      <c r="UK451" s="4"/>
      <c r="UL451" s="4"/>
      <c r="UM451" s="4"/>
      <c r="UN451" s="4"/>
      <c r="UO451" s="4"/>
      <c r="UP451" s="4"/>
      <c r="UQ451" s="4"/>
      <c r="UR451" s="4"/>
      <c r="US451" s="4"/>
      <c r="UT451" s="4"/>
      <c r="UU451" s="4"/>
      <c r="UV451" s="4"/>
      <c r="UW451" s="4"/>
      <c r="UX451" s="4"/>
      <c r="UY451" s="4"/>
      <c r="UZ451" s="4"/>
      <c r="VA451" s="4"/>
      <c r="VB451" s="4"/>
      <c r="VC451" s="4"/>
      <c r="VD451" s="4"/>
      <c r="VE451" s="4"/>
      <c r="VF451" s="4"/>
      <c r="VG451" s="4"/>
      <c r="VH451" s="4"/>
      <c r="VI451" s="4"/>
      <c r="VJ451" s="4"/>
      <c r="VK451" s="4"/>
      <c r="VL451" s="4"/>
      <c r="VM451" s="4"/>
      <c r="VN451" s="4"/>
      <c r="VO451" s="4"/>
      <c r="VP451" s="4"/>
      <c r="VQ451" s="4"/>
      <c r="VR451" s="4"/>
      <c r="VS451" s="4"/>
      <c r="VT451" s="4"/>
      <c r="VU451" s="4"/>
      <c r="VV451" s="4"/>
      <c r="VW451" s="4"/>
      <c r="VX451" s="4"/>
      <c r="VY451" s="4"/>
      <c r="VZ451" s="4"/>
      <c r="WA451" s="4"/>
      <c r="WB451" s="4"/>
      <c r="WC451" s="4"/>
      <c r="WD451" s="4"/>
      <c r="WE451" s="4"/>
      <c r="WF451" s="4"/>
      <c r="WG451" s="4"/>
      <c r="WH451" s="4"/>
      <c r="WI451" s="4"/>
      <c r="WJ451" s="4"/>
      <c r="WK451" s="4"/>
      <c r="WL451" s="4"/>
      <c r="WM451" s="4"/>
      <c r="WN451" s="4"/>
      <c r="WO451" s="4"/>
      <c r="WP451" s="4"/>
      <c r="WQ451" s="4"/>
      <c r="WR451" s="4"/>
      <c r="WS451" s="4"/>
      <c r="WT451" s="4"/>
      <c r="WU451" s="4"/>
      <c r="WV451" s="4"/>
      <c r="WW451" s="4"/>
      <c r="WX451" s="4"/>
      <c r="WY451" s="4"/>
      <c r="WZ451" s="4"/>
      <c r="XA451" s="4"/>
      <c r="XB451" s="4"/>
      <c r="XC451" s="4"/>
      <c r="XD451" s="4"/>
      <c r="XE451" s="4"/>
      <c r="XF451" s="4"/>
      <c r="XG451" s="4"/>
      <c r="XH451" s="4"/>
      <c r="XI451" s="4"/>
      <c r="XJ451" s="4"/>
      <c r="XK451" s="4"/>
      <c r="XL451" s="4"/>
      <c r="XM451" s="4"/>
      <c r="XN451" s="4"/>
      <c r="XO451" s="4"/>
      <c r="XP451" s="4"/>
      <c r="XQ451" s="4"/>
      <c r="XR451" s="4"/>
      <c r="XS451" s="4"/>
      <c r="XT451" s="4"/>
      <c r="XU451" s="4"/>
      <c r="XV451" s="4"/>
      <c r="XW451" s="4"/>
      <c r="XX451" s="4"/>
      <c r="XY451" s="4"/>
      <c r="XZ451" s="4"/>
      <c r="YA451" s="4"/>
      <c r="YB451" s="4"/>
      <c r="YC451" s="4"/>
      <c r="YD451" s="4"/>
      <c r="YE451" s="4"/>
      <c r="YF451" s="4"/>
      <c r="YG451" s="4"/>
      <c r="YH451" s="4"/>
      <c r="YI451" s="4"/>
      <c r="YJ451" s="4"/>
      <c r="YK451" s="4"/>
      <c r="YL451" s="4"/>
      <c r="YM451" s="4"/>
      <c r="YN451" s="4"/>
      <c r="YO451" s="4"/>
      <c r="YP451" s="4"/>
      <c r="YQ451" s="4"/>
      <c r="YR451" s="4"/>
      <c r="YS451" s="4"/>
      <c r="YT451" s="4"/>
      <c r="YU451" s="4"/>
      <c r="YV451" s="4"/>
      <c r="YW451" s="4"/>
      <c r="YX451" s="4"/>
      <c r="YY451" s="4"/>
      <c r="YZ451" s="4"/>
      <c r="ZA451" s="4"/>
      <c r="ZB451" s="4"/>
      <c r="ZC451" s="4"/>
      <c r="ZD451" s="4"/>
      <c r="ZE451" s="4"/>
      <c r="ZF451" s="4"/>
      <c r="ZG451" s="4"/>
      <c r="ZH451" s="4"/>
      <c r="ZI451" s="4"/>
      <c r="ZJ451" s="4"/>
      <c r="ZK451" s="4"/>
      <c r="ZL451" s="4"/>
      <c r="ZM451" s="4"/>
    </row>
    <row r="452" spans="1:689" s="5" customFormat="1" ht="14.1" customHeight="1" x14ac:dyDescent="0.25">
      <c r="A452" s="4"/>
      <c r="B452" s="36"/>
      <c r="C452" s="23"/>
      <c r="D452" s="14"/>
      <c r="E452" s="1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  <c r="UG452" s="4"/>
      <c r="UH452" s="4"/>
      <c r="UI452" s="4"/>
      <c r="UJ452" s="4"/>
      <c r="UK452" s="4"/>
      <c r="UL452" s="4"/>
      <c r="UM452" s="4"/>
      <c r="UN452" s="4"/>
      <c r="UO452" s="4"/>
      <c r="UP452" s="4"/>
      <c r="UQ452" s="4"/>
      <c r="UR452" s="4"/>
      <c r="US452" s="4"/>
      <c r="UT452" s="4"/>
      <c r="UU452" s="4"/>
      <c r="UV452" s="4"/>
      <c r="UW452" s="4"/>
      <c r="UX452" s="4"/>
      <c r="UY452" s="4"/>
      <c r="UZ452" s="4"/>
      <c r="VA452" s="4"/>
      <c r="VB452" s="4"/>
      <c r="VC452" s="4"/>
      <c r="VD452" s="4"/>
      <c r="VE452" s="4"/>
      <c r="VF452" s="4"/>
      <c r="VG452" s="4"/>
      <c r="VH452" s="4"/>
      <c r="VI452" s="4"/>
      <c r="VJ452" s="4"/>
      <c r="VK452" s="4"/>
      <c r="VL452" s="4"/>
      <c r="VM452" s="4"/>
      <c r="VN452" s="4"/>
      <c r="VO452" s="4"/>
      <c r="VP452" s="4"/>
      <c r="VQ452" s="4"/>
      <c r="VR452" s="4"/>
      <c r="VS452" s="4"/>
      <c r="VT452" s="4"/>
      <c r="VU452" s="4"/>
      <c r="VV452" s="4"/>
      <c r="VW452" s="4"/>
      <c r="VX452" s="4"/>
      <c r="VY452" s="4"/>
      <c r="VZ452" s="4"/>
      <c r="WA452" s="4"/>
      <c r="WB452" s="4"/>
      <c r="WC452" s="4"/>
      <c r="WD452" s="4"/>
      <c r="WE452" s="4"/>
      <c r="WF452" s="4"/>
      <c r="WG452" s="4"/>
      <c r="WH452" s="4"/>
      <c r="WI452" s="4"/>
      <c r="WJ452" s="4"/>
      <c r="WK452" s="4"/>
      <c r="WL452" s="4"/>
      <c r="WM452" s="4"/>
      <c r="WN452" s="4"/>
      <c r="WO452" s="4"/>
      <c r="WP452" s="4"/>
      <c r="WQ452" s="4"/>
      <c r="WR452" s="4"/>
      <c r="WS452" s="4"/>
      <c r="WT452" s="4"/>
      <c r="WU452" s="4"/>
      <c r="WV452" s="4"/>
      <c r="WW452" s="4"/>
      <c r="WX452" s="4"/>
      <c r="WY452" s="4"/>
      <c r="WZ452" s="4"/>
      <c r="XA452" s="4"/>
      <c r="XB452" s="4"/>
      <c r="XC452" s="4"/>
      <c r="XD452" s="4"/>
      <c r="XE452" s="4"/>
      <c r="XF452" s="4"/>
      <c r="XG452" s="4"/>
      <c r="XH452" s="4"/>
      <c r="XI452" s="4"/>
      <c r="XJ452" s="4"/>
      <c r="XK452" s="4"/>
      <c r="XL452" s="4"/>
      <c r="XM452" s="4"/>
      <c r="XN452" s="4"/>
      <c r="XO452" s="4"/>
      <c r="XP452" s="4"/>
      <c r="XQ452" s="4"/>
      <c r="XR452" s="4"/>
      <c r="XS452" s="4"/>
      <c r="XT452" s="4"/>
      <c r="XU452" s="4"/>
      <c r="XV452" s="4"/>
      <c r="XW452" s="4"/>
      <c r="XX452" s="4"/>
      <c r="XY452" s="4"/>
      <c r="XZ452" s="4"/>
      <c r="YA452" s="4"/>
      <c r="YB452" s="4"/>
      <c r="YC452" s="4"/>
      <c r="YD452" s="4"/>
      <c r="YE452" s="4"/>
      <c r="YF452" s="4"/>
      <c r="YG452" s="4"/>
      <c r="YH452" s="4"/>
      <c r="YI452" s="4"/>
      <c r="YJ452" s="4"/>
      <c r="YK452" s="4"/>
      <c r="YL452" s="4"/>
      <c r="YM452" s="4"/>
      <c r="YN452" s="4"/>
      <c r="YO452" s="4"/>
      <c r="YP452" s="4"/>
      <c r="YQ452" s="4"/>
      <c r="YR452" s="4"/>
      <c r="YS452" s="4"/>
      <c r="YT452" s="4"/>
      <c r="YU452" s="4"/>
      <c r="YV452" s="4"/>
      <c r="YW452" s="4"/>
      <c r="YX452" s="4"/>
      <c r="YY452" s="4"/>
      <c r="YZ452" s="4"/>
      <c r="ZA452" s="4"/>
      <c r="ZB452" s="4"/>
      <c r="ZC452" s="4"/>
      <c r="ZD452" s="4"/>
      <c r="ZE452" s="4"/>
      <c r="ZF452" s="4"/>
      <c r="ZG452" s="4"/>
      <c r="ZH452" s="4"/>
      <c r="ZI452" s="4"/>
      <c r="ZJ452" s="4"/>
      <c r="ZK452" s="4"/>
      <c r="ZL452" s="4"/>
      <c r="ZM452" s="4"/>
    </row>
    <row r="453" spans="1:689" s="5" customFormat="1" ht="14.1" customHeight="1" x14ac:dyDescent="0.25">
      <c r="A453" s="4"/>
      <c r="B453" s="36"/>
      <c r="C453" s="23"/>
      <c r="D453" s="14"/>
      <c r="E453" s="1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  <c r="UG453" s="4"/>
      <c r="UH453" s="4"/>
      <c r="UI453" s="4"/>
      <c r="UJ453" s="4"/>
      <c r="UK453" s="4"/>
      <c r="UL453" s="4"/>
      <c r="UM453" s="4"/>
      <c r="UN453" s="4"/>
      <c r="UO453" s="4"/>
      <c r="UP453" s="4"/>
      <c r="UQ453" s="4"/>
      <c r="UR453" s="4"/>
      <c r="US453" s="4"/>
      <c r="UT453" s="4"/>
      <c r="UU453" s="4"/>
      <c r="UV453" s="4"/>
      <c r="UW453" s="4"/>
      <c r="UX453" s="4"/>
      <c r="UY453" s="4"/>
      <c r="UZ453" s="4"/>
      <c r="VA453" s="4"/>
      <c r="VB453" s="4"/>
      <c r="VC453" s="4"/>
      <c r="VD453" s="4"/>
      <c r="VE453" s="4"/>
      <c r="VF453" s="4"/>
      <c r="VG453" s="4"/>
      <c r="VH453" s="4"/>
      <c r="VI453" s="4"/>
      <c r="VJ453" s="4"/>
      <c r="VK453" s="4"/>
      <c r="VL453" s="4"/>
      <c r="VM453" s="4"/>
      <c r="VN453" s="4"/>
      <c r="VO453" s="4"/>
      <c r="VP453" s="4"/>
      <c r="VQ453" s="4"/>
      <c r="VR453" s="4"/>
      <c r="VS453" s="4"/>
      <c r="VT453" s="4"/>
      <c r="VU453" s="4"/>
      <c r="VV453" s="4"/>
      <c r="VW453" s="4"/>
      <c r="VX453" s="4"/>
      <c r="VY453" s="4"/>
      <c r="VZ453" s="4"/>
      <c r="WA453" s="4"/>
      <c r="WB453" s="4"/>
      <c r="WC453" s="4"/>
      <c r="WD453" s="4"/>
      <c r="WE453" s="4"/>
      <c r="WF453" s="4"/>
      <c r="WG453" s="4"/>
      <c r="WH453" s="4"/>
      <c r="WI453" s="4"/>
      <c r="WJ453" s="4"/>
      <c r="WK453" s="4"/>
      <c r="WL453" s="4"/>
      <c r="WM453" s="4"/>
      <c r="WN453" s="4"/>
      <c r="WO453" s="4"/>
      <c r="WP453" s="4"/>
      <c r="WQ453" s="4"/>
      <c r="WR453" s="4"/>
      <c r="WS453" s="4"/>
      <c r="WT453" s="4"/>
      <c r="WU453" s="4"/>
      <c r="WV453" s="4"/>
      <c r="WW453" s="4"/>
      <c r="WX453" s="4"/>
      <c r="WY453" s="4"/>
      <c r="WZ453" s="4"/>
      <c r="XA453" s="4"/>
      <c r="XB453" s="4"/>
      <c r="XC453" s="4"/>
      <c r="XD453" s="4"/>
      <c r="XE453" s="4"/>
      <c r="XF453" s="4"/>
      <c r="XG453" s="4"/>
      <c r="XH453" s="4"/>
      <c r="XI453" s="4"/>
      <c r="XJ453" s="4"/>
      <c r="XK453" s="4"/>
      <c r="XL453" s="4"/>
      <c r="XM453" s="4"/>
      <c r="XN453" s="4"/>
      <c r="XO453" s="4"/>
      <c r="XP453" s="4"/>
      <c r="XQ453" s="4"/>
      <c r="XR453" s="4"/>
      <c r="XS453" s="4"/>
      <c r="XT453" s="4"/>
      <c r="XU453" s="4"/>
      <c r="XV453" s="4"/>
      <c r="XW453" s="4"/>
      <c r="XX453" s="4"/>
      <c r="XY453" s="4"/>
      <c r="XZ453" s="4"/>
      <c r="YA453" s="4"/>
      <c r="YB453" s="4"/>
      <c r="YC453" s="4"/>
      <c r="YD453" s="4"/>
      <c r="YE453" s="4"/>
      <c r="YF453" s="4"/>
      <c r="YG453" s="4"/>
      <c r="YH453" s="4"/>
      <c r="YI453" s="4"/>
      <c r="YJ453" s="4"/>
      <c r="YK453" s="4"/>
      <c r="YL453" s="4"/>
      <c r="YM453" s="4"/>
      <c r="YN453" s="4"/>
      <c r="YO453" s="4"/>
      <c r="YP453" s="4"/>
      <c r="YQ453" s="4"/>
      <c r="YR453" s="4"/>
      <c r="YS453" s="4"/>
      <c r="YT453" s="4"/>
      <c r="YU453" s="4"/>
      <c r="YV453" s="4"/>
      <c r="YW453" s="4"/>
      <c r="YX453" s="4"/>
      <c r="YY453" s="4"/>
      <c r="YZ453" s="4"/>
      <c r="ZA453" s="4"/>
      <c r="ZB453" s="4"/>
      <c r="ZC453" s="4"/>
      <c r="ZD453" s="4"/>
      <c r="ZE453" s="4"/>
      <c r="ZF453" s="4"/>
      <c r="ZG453" s="4"/>
      <c r="ZH453" s="4"/>
      <c r="ZI453" s="4"/>
      <c r="ZJ453" s="4"/>
      <c r="ZK453" s="4"/>
      <c r="ZL453" s="4"/>
      <c r="ZM453" s="4"/>
    </row>
    <row r="454" spans="1:689" s="5" customFormat="1" ht="14.1" customHeight="1" x14ac:dyDescent="0.25">
      <c r="A454" s="4"/>
      <c r="B454" s="36"/>
      <c r="C454" s="23"/>
      <c r="D454" s="14"/>
      <c r="E454" s="1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  <c r="UG454" s="4"/>
      <c r="UH454" s="4"/>
      <c r="UI454" s="4"/>
      <c r="UJ454" s="4"/>
      <c r="UK454" s="4"/>
      <c r="UL454" s="4"/>
      <c r="UM454" s="4"/>
      <c r="UN454" s="4"/>
      <c r="UO454" s="4"/>
      <c r="UP454" s="4"/>
      <c r="UQ454" s="4"/>
      <c r="UR454" s="4"/>
      <c r="US454" s="4"/>
      <c r="UT454" s="4"/>
      <c r="UU454" s="4"/>
      <c r="UV454" s="4"/>
      <c r="UW454" s="4"/>
      <c r="UX454" s="4"/>
      <c r="UY454" s="4"/>
      <c r="UZ454" s="4"/>
      <c r="VA454" s="4"/>
      <c r="VB454" s="4"/>
      <c r="VC454" s="4"/>
      <c r="VD454" s="4"/>
      <c r="VE454" s="4"/>
      <c r="VF454" s="4"/>
      <c r="VG454" s="4"/>
      <c r="VH454" s="4"/>
      <c r="VI454" s="4"/>
      <c r="VJ454" s="4"/>
      <c r="VK454" s="4"/>
      <c r="VL454" s="4"/>
      <c r="VM454" s="4"/>
      <c r="VN454" s="4"/>
      <c r="VO454" s="4"/>
      <c r="VP454" s="4"/>
      <c r="VQ454" s="4"/>
      <c r="VR454" s="4"/>
      <c r="VS454" s="4"/>
      <c r="VT454" s="4"/>
      <c r="VU454" s="4"/>
      <c r="VV454" s="4"/>
      <c r="VW454" s="4"/>
      <c r="VX454" s="4"/>
      <c r="VY454" s="4"/>
      <c r="VZ454" s="4"/>
      <c r="WA454" s="4"/>
      <c r="WB454" s="4"/>
      <c r="WC454" s="4"/>
      <c r="WD454" s="4"/>
      <c r="WE454" s="4"/>
      <c r="WF454" s="4"/>
      <c r="WG454" s="4"/>
      <c r="WH454" s="4"/>
      <c r="WI454" s="4"/>
      <c r="WJ454" s="4"/>
      <c r="WK454" s="4"/>
      <c r="WL454" s="4"/>
      <c r="WM454" s="4"/>
      <c r="WN454" s="4"/>
      <c r="WO454" s="4"/>
      <c r="WP454" s="4"/>
      <c r="WQ454" s="4"/>
      <c r="WR454" s="4"/>
      <c r="WS454" s="4"/>
      <c r="WT454" s="4"/>
      <c r="WU454" s="4"/>
      <c r="WV454" s="4"/>
      <c r="WW454" s="4"/>
      <c r="WX454" s="4"/>
      <c r="WY454" s="4"/>
      <c r="WZ454" s="4"/>
      <c r="XA454" s="4"/>
      <c r="XB454" s="4"/>
      <c r="XC454" s="4"/>
      <c r="XD454" s="4"/>
      <c r="XE454" s="4"/>
      <c r="XF454" s="4"/>
      <c r="XG454" s="4"/>
      <c r="XH454" s="4"/>
      <c r="XI454" s="4"/>
      <c r="XJ454" s="4"/>
      <c r="XK454" s="4"/>
      <c r="XL454" s="4"/>
      <c r="XM454" s="4"/>
      <c r="XN454" s="4"/>
      <c r="XO454" s="4"/>
      <c r="XP454" s="4"/>
      <c r="XQ454" s="4"/>
      <c r="XR454" s="4"/>
      <c r="XS454" s="4"/>
      <c r="XT454" s="4"/>
      <c r="XU454" s="4"/>
      <c r="XV454" s="4"/>
      <c r="XW454" s="4"/>
      <c r="XX454" s="4"/>
      <c r="XY454" s="4"/>
      <c r="XZ454" s="4"/>
      <c r="YA454" s="4"/>
      <c r="YB454" s="4"/>
      <c r="YC454" s="4"/>
      <c r="YD454" s="4"/>
      <c r="YE454" s="4"/>
      <c r="YF454" s="4"/>
      <c r="YG454" s="4"/>
      <c r="YH454" s="4"/>
      <c r="YI454" s="4"/>
      <c r="YJ454" s="4"/>
      <c r="YK454" s="4"/>
      <c r="YL454" s="4"/>
      <c r="YM454" s="4"/>
      <c r="YN454" s="4"/>
      <c r="YO454" s="4"/>
      <c r="YP454" s="4"/>
      <c r="YQ454" s="4"/>
      <c r="YR454" s="4"/>
      <c r="YS454" s="4"/>
      <c r="YT454" s="4"/>
      <c r="YU454" s="4"/>
      <c r="YV454" s="4"/>
      <c r="YW454" s="4"/>
      <c r="YX454" s="4"/>
      <c r="YY454" s="4"/>
      <c r="YZ454" s="4"/>
      <c r="ZA454" s="4"/>
      <c r="ZB454" s="4"/>
      <c r="ZC454" s="4"/>
      <c r="ZD454" s="4"/>
      <c r="ZE454" s="4"/>
      <c r="ZF454" s="4"/>
      <c r="ZG454" s="4"/>
      <c r="ZH454" s="4"/>
      <c r="ZI454" s="4"/>
      <c r="ZJ454" s="4"/>
      <c r="ZK454" s="4"/>
      <c r="ZL454" s="4"/>
      <c r="ZM454" s="4"/>
    </row>
    <row r="455" spans="1:689" s="5" customFormat="1" ht="14.1" customHeight="1" x14ac:dyDescent="0.25">
      <c r="A455" s="4"/>
      <c r="B455" s="36"/>
      <c r="C455" s="23"/>
      <c r="D455" s="14"/>
      <c r="E455" s="1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  <c r="UG455" s="4"/>
      <c r="UH455" s="4"/>
      <c r="UI455" s="4"/>
      <c r="UJ455" s="4"/>
      <c r="UK455" s="4"/>
      <c r="UL455" s="4"/>
      <c r="UM455" s="4"/>
      <c r="UN455" s="4"/>
      <c r="UO455" s="4"/>
      <c r="UP455" s="4"/>
      <c r="UQ455" s="4"/>
      <c r="UR455" s="4"/>
      <c r="US455" s="4"/>
      <c r="UT455" s="4"/>
      <c r="UU455" s="4"/>
      <c r="UV455" s="4"/>
      <c r="UW455" s="4"/>
      <c r="UX455" s="4"/>
      <c r="UY455" s="4"/>
      <c r="UZ455" s="4"/>
      <c r="VA455" s="4"/>
      <c r="VB455" s="4"/>
      <c r="VC455" s="4"/>
      <c r="VD455" s="4"/>
      <c r="VE455" s="4"/>
      <c r="VF455" s="4"/>
      <c r="VG455" s="4"/>
      <c r="VH455" s="4"/>
      <c r="VI455" s="4"/>
      <c r="VJ455" s="4"/>
      <c r="VK455" s="4"/>
      <c r="VL455" s="4"/>
      <c r="VM455" s="4"/>
      <c r="VN455" s="4"/>
      <c r="VO455" s="4"/>
      <c r="VP455" s="4"/>
      <c r="VQ455" s="4"/>
      <c r="VR455" s="4"/>
      <c r="VS455" s="4"/>
      <c r="VT455" s="4"/>
      <c r="VU455" s="4"/>
      <c r="VV455" s="4"/>
      <c r="VW455" s="4"/>
      <c r="VX455" s="4"/>
      <c r="VY455" s="4"/>
      <c r="VZ455" s="4"/>
      <c r="WA455" s="4"/>
      <c r="WB455" s="4"/>
      <c r="WC455" s="4"/>
      <c r="WD455" s="4"/>
      <c r="WE455" s="4"/>
      <c r="WF455" s="4"/>
      <c r="WG455" s="4"/>
      <c r="WH455" s="4"/>
      <c r="WI455" s="4"/>
      <c r="WJ455" s="4"/>
      <c r="WK455" s="4"/>
      <c r="WL455" s="4"/>
      <c r="WM455" s="4"/>
      <c r="WN455" s="4"/>
      <c r="WO455" s="4"/>
      <c r="WP455" s="4"/>
      <c r="WQ455" s="4"/>
      <c r="WR455" s="4"/>
      <c r="WS455" s="4"/>
      <c r="WT455" s="4"/>
      <c r="WU455" s="4"/>
      <c r="WV455" s="4"/>
      <c r="WW455" s="4"/>
      <c r="WX455" s="4"/>
      <c r="WY455" s="4"/>
      <c r="WZ455" s="4"/>
      <c r="XA455" s="4"/>
      <c r="XB455" s="4"/>
      <c r="XC455" s="4"/>
      <c r="XD455" s="4"/>
      <c r="XE455" s="4"/>
      <c r="XF455" s="4"/>
      <c r="XG455" s="4"/>
      <c r="XH455" s="4"/>
      <c r="XI455" s="4"/>
      <c r="XJ455" s="4"/>
      <c r="XK455" s="4"/>
      <c r="XL455" s="4"/>
      <c r="XM455" s="4"/>
      <c r="XN455" s="4"/>
      <c r="XO455" s="4"/>
      <c r="XP455" s="4"/>
      <c r="XQ455" s="4"/>
      <c r="XR455" s="4"/>
      <c r="XS455" s="4"/>
      <c r="XT455" s="4"/>
      <c r="XU455" s="4"/>
      <c r="XV455" s="4"/>
      <c r="XW455" s="4"/>
      <c r="XX455" s="4"/>
      <c r="XY455" s="4"/>
      <c r="XZ455" s="4"/>
      <c r="YA455" s="4"/>
      <c r="YB455" s="4"/>
      <c r="YC455" s="4"/>
      <c r="YD455" s="4"/>
      <c r="YE455" s="4"/>
      <c r="YF455" s="4"/>
      <c r="YG455" s="4"/>
      <c r="YH455" s="4"/>
      <c r="YI455" s="4"/>
      <c r="YJ455" s="4"/>
      <c r="YK455" s="4"/>
      <c r="YL455" s="4"/>
      <c r="YM455" s="4"/>
      <c r="YN455" s="4"/>
      <c r="YO455" s="4"/>
      <c r="YP455" s="4"/>
      <c r="YQ455" s="4"/>
      <c r="YR455" s="4"/>
      <c r="YS455" s="4"/>
      <c r="YT455" s="4"/>
      <c r="YU455" s="4"/>
      <c r="YV455" s="4"/>
      <c r="YW455" s="4"/>
      <c r="YX455" s="4"/>
      <c r="YY455" s="4"/>
      <c r="YZ455" s="4"/>
      <c r="ZA455" s="4"/>
      <c r="ZB455" s="4"/>
      <c r="ZC455" s="4"/>
      <c r="ZD455" s="4"/>
      <c r="ZE455" s="4"/>
      <c r="ZF455" s="4"/>
      <c r="ZG455" s="4"/>
      <c r="ZH455" s="4"/>
      <c r="ZI455" s="4"/>
      <c r="ZJ455" s="4"/>
      <c r="ZK455" s="4"/>
      <c r="ZL455" s="4"/>
      <c r="ZM455" s="4"/>
    </row>
    <row r="456" spans="1:689" s="5" customFormat="1" ht="14.1" customHeight="1" x14ac:dyDescent="0.25">
      <c r="A456" s="4"/>
      <c r="B456" s="36"/>
      <c r="C456" s="23"/>
      <c r="D456" s="14"/>
      <c r="E456" s="1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  <c r="UG456" s="4"/>
      <c r="UH456" s="4"/>
      <c r="UI456" s="4"/>
      <c r="UJ456" s="4"/>
      <c r="UK456" s="4"/>
      <c r="UL456" s="4"/>
      <c r="UM456" s="4"/>
      <c r="UN456" s="4"/>
      <c r="UO456" s="4"/>
      <c r="UP456" s="4"/>
      <c r="UQ456" s="4"/>
      <c r="UR456" s="4"/>
      <c r="US456" s="4"/>
      <c r="UT456" s="4"/>
      <c r="UU456" s="4"/>
      <c r="UV456" s="4"/>
      <c r="UW456" s="4"/>
      <c r="UX456" s="4"/>
      <c r="UY456" s="4"/>
      <c r="UZ456" s="4"/>
      <c r="VA456" s="4"/>
      <c r="VB456" s="4"/>
      <c r="VC456" s="4"/>
      <c r="VD456" s="4"/>
      <c r="VE456" s="4"/>
      <c r="VF456" s="4"/>
      <c r="VG456" s="4"/>
      <c r="VH456" s="4"/>
      <c r="VI456" s="4"/>
      <c r="VJ456" s="4"/>
      <c r="VK456" s="4"/>
      <c r="VL456" s="4"/>
      <c r="VM456" s="4"/>
      <c r="VN456" s="4"/>
      <c r="VO456" s="4"/>
      <c r="VP456" s="4"/>
      <c r="VQ456" s="4"/>
      <c r="VR456" s="4"/>
      <c r="VS456" s="4"/>
      <c r="VT456" s="4"/>
      <c r="VU456" s="4"/>
      <c r="VV456" s="4"/>
      <c r="VW456" s="4"/>
      <c r="VX456" s="4"/>
      <c r="VY456" s="4"/>
      <c r="VZ456" s="4"/>
      <c r="WA456" s="4"/>
      <c r="WB456" s="4"/>
      <c r="WC456" s="4"/>
      <c r="WD456" s="4"/>
      <c r="WE456" s="4"/>
      <c r="WF456" s="4"/>
      <c r="WG456" s="4"/>
      <c r="WH456" s="4"/>
      <c r="WI456" s="4"/>
      <c r="WJ456" s="4"/>
      <c r="WK456" s="4"/>
      <c r="WL456" s="4"/>
      <c r="WM456" s="4"/>
      <c r="WN456" s="4"/>
      <c r="WO456" s="4"/>
      <c r="WP456" s="4"/>
      <c r="WQ456" s="4"/>
      <c r="WR456" s="4"/>
      <c r="WS456" s="4"/>
      <c r="WT456" s="4"/>
      <c r="WU456" s="4"/>
      <c r="WV456" s="4"/>
      <c r="WW456" s="4"/>
      <c r="WX456" s="4"/>
      <c r="WY456" s="4"/>
      <c r="WZ456" s="4"/>
      <c r="XA456" s="4"/>
      <c r="XB456" s="4"/>
      <c r="XC456" s="4"/>
      <c r="XD456" s="4"/>
      <c r="XE456" s="4"/>
      <c r="XF456" s="4"/>
      <c r="XG456" s="4"/>
      <c r="XH456" s="4"/>
      <c r="XI456" s="4"/>
      <c r="XJ456" s="4"/>
      <c r="XK456" s="4"/>
      <c r="XL456" s="4"/>
      <c r="XM456" s="4"/>
      <c r="XN456" s="4"/>
      <c r="XO456" s="4"/>
      <c r="XP456" s="4"/>
      <c r="XQ456" s="4"/>
      <c r="XR456" s="4"/>
      <c r="XS456" s="4"/>
      <c r="XT456" s="4"/>
      <c r="XU456" s="4"/>
      <c r="XV456" s="4"/>
      <c r="XW456" s="4"/>
      <c r="XX456" s="4"/>
      <c r="XY456" s="4"/>
      <c r="XZ456" s="4"/>
      <c r="YA456" s="4"/>
      <c r="YB456" s="4"/>
      <c r="YC456" s="4"/>
      <c r="YD456" s="4"/>
      <c r="YE456" s="4"/>
      <c r="YF456" s="4"/>
      <c r="YG456" s="4"/>
      <c r="YH456" s="4"/>
      <c r="YI456" s="4"/>
      <c r="YJ456" s="4"/>
      <c r="YK456" s="4"/>
      <c r="YL456" s="4"/>
      <c r="YM456" s="4"/>
      <c r="YN456" s="4"/>
      <c r="YO456" s="4"/>
      <c r="YP456" s="4"/>
      <c r="YQ456" s="4"/>
      <c r="YR456" s="4"/>
      <c r="YS456" s="4"/>
      <c r="YT456" s="4"/>
      <c r="YU456" s="4"/>
      <c r="YV456" s="4"/>
      <c r="YW456" s="4"/>
      <c r="YX456" s="4"/>
      <c r="YY456" s="4"/>
      <c r="YZ456" s="4"/>
      <c r="ZA456" s="4"/>
      <c r="ZB456" s="4"/>
      <c r="ZC456" s="4"/>
      <c r="ZD456" s="4"/>
      <c r="ZE456" s="4"/>
      <c r="ZF456" s="4"/>
      <c r="ZG456" s="4"/>
      <c r="ZH456" s="4"/>
      <c r="ZI456" s="4"/>
      <c r="ZJ456" s="4"/>
      <c r="ZK456" s="4"/>
      <c r="ZL456" s="4"/>
      <c r="ZM456" s="4"/>
    </row>
    <row r="457" spans="1:689" s="5" customFormat="1" ht="14.1" customHeight="1" x14ac:dyDescent="0.25">
      <c r="A457" s="4"/>
      <c r="B457" s="36"/>
      <c r="C457" s="23"/>
      <c r="D457" s="14"/>
      <c r="E457" s="1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  <c r="UG457" s="4"/>
      <c r="UH457" s="4"/>
      <c r="UI457" s="4"/>
      <c r="UJ457" s="4"/>
      <c r="UK457" s="4"/>
      <c r="UL457" s="4"/>
      <c r="UM457" s="4"/>
      <c r="UN457" s="4"/>
      <c r="UO457" s="4"/>
      <c r="UP457" s="4"/>
      <c r="UQ457" s="4"/>
      <c r="UR457" s="4"/>
      <c r="US457" s="4"/>
      <c r="UT457" s="4"/>
      <c r="UU457" s="4"/>
      <c r="UV457" s="4"/>
      <c r="UW457" s="4"/>
      <c r="UX457" s="4"/>
      <c r="UY457" s="4"/>
      <c r="UZ457" s="4"/>
      <c r="VA457" s="4"/>
      <c r="VB457" s="4"/>
      <c r="VC457" s="4"/>
      <c r="VD457" s="4"/>
      <c r="VE457" s="4"/>
      <c r="VF457" s="4"/>
      <c r="VG457" s="4"/>
      <c r="VH457" s="4"/>
      <c r="VI457" s="4"/>
      <c r="VJ457" s="4"/>
      <c r="VK457" s="4"/>
      <c r="VL457" s="4"/>
      <c r="VM457" s="4"/>
      <c r="VN457" s="4"/>
      <c r="VO457" s="4"/>
      <c r="VP457" s="4"/>
      <c r="VQ457" s="4"/>
      <c r="VR457" s="4"/>
      <c r="VS457" s="4"/>
      <c r="VT457" s="4"/>
      <c r="VU457" s="4"/>
      <c r="VV457" s="4"/>
      <c r="VW457" s="4"/>
      <c r="VX457" s="4"/>
      <c r="VY457" s="4"/>
      <c r="VZ457" s="4"/>
      <c r="WA457" s="4"/>
      <c r="WB457" s="4"/>
      <c r="WC457" s="4"/>
      <c r="WD457" s="4"/>
      <c r="WE457" s="4"/>
      <c r="WF457" s="4"/>
      <c r="WG457" s="4"/>
      <c r="WH457" s="4"/>
      <c r="WI457" s="4"/>
      <c r="WJ457" s="4"/>
      <c r="WK457" s="4"/>
      <c r="WL457" s="4"/>
      <c r="WM457" s="4"/>
      <c r="WN457" s="4"/>
      <c r="WO457" s="4"/>
      <c r="WP457" s="4"/>
      <c r="WQ457" s="4"/>
      <c r="WR457" s="4"/>
      <c r="WS457" s="4"/>
      <c r="WT457" s="4"/>
      <c r="WU457" s="4"/>
      <c r="WV457" s="4"/>
      <c r="WW457" s="4"/>
      <c r="WX457" s="4"/>
      <c r="WY457" s="4"/>
      <c r="WZ457" s="4"/>
      <c r="XA457" s="4"/>
      <c r="XB457" s="4"/>
      <c r="XC457" s="4"/>
      <c r="XD457" s="4"/>
      <c r="XE457" s="4"/>
      <c r="XF457" s="4"/>
      <c r="XG457" s="4"/>
      <c r="XH457" s="4"/>
      <c r="XI457" s="4"/>
      <c r="XJ457" s="4"/>
      <c r="XK457" s="4"/>
      <c r="XL457" s="4"/>
      <c r="XM457" s="4"/>
      <c r="XN457" s="4"/>
      <c r="XO457" s="4"/>
      <c r="XP457" s="4"/>
      <c r="XQ457" s="4"/>
      <c r="XR457" s="4"/>
      <c r="XS457" s="4"/>
      <c r="XT457" s="4"/>
      <c r="XU457" s="4"/>
      <c r="XV457" s="4"/>
      <c r="XW457" s="4"/>
      <c r="XX457" s="4"/>
      <c r="XY457" s="4"/>
      <c r="XZ457" s="4"/>
      <c r="YA457" s="4"/>
      <c r="YB457" s="4"/>
      <c r="YC457" s="4"/>
      <c r="YD457" s="4"/>
      <c r="YE457" s="4"/>
      <c r="YF457" s="4"/>
      <c r="YG457" s="4"/>
      <c r="YH457" s="4"/>
      <c r="YI457" s="4"/>
      <c r="YJ457" s="4"/>
      <c r="YK457" s="4"/>
      <c r="YL457" s="4"/>
      <c r="YM457" s="4"/>
      <c r="YN457" s="4"/>
      <c r="YO457" s="4"/>
      <c r="YP457" s="4"/>
      <c r="YQ457" s="4"/>
      <c r="YR457" s="4"/>
      <c r="YS457" s="4"/>
      <c r="YT457" s="4"/>
      <c r="YU457" s="4"/>
      <c r="YV457" s="4"/>
      <c r="YW457" s="4"/>
      <c r="YX457" s="4"/>
      <c r="YY457" s="4"/>
      <c r="YZ457" s="4"/>
      <c r="ZA457" s="4"/>
      <c r="ZB457" s="4"/>
      <c r="ZC457" s="4"/>
      <c r="ZD457" s="4"/>
      <c r="ZE457" s="4"/>
      <c r="ZF457" s="4"/>
      <c r="ZG457" s="4"/>
      <c r="ZH457" s="4"/>
      <c r="ZI457" s="4"/>
      <c r="ZJ457" s="4"/>
      <c r="ZK457" s="4"/>
      <c r="ZL457" s="4"/>
      <c r="ZM457" s="4"/>
    </row>
    <row r="458" spans="1:689" s="5" customFormat="1" ht="14.1" customHeight="1" x14ac:dyDescent="0.25">
      <c r="A458" s="4"/>
      <c r="B458" s="36"/>
      <c r="C458" s="23"/>
      <c r="D458" s="14"/>
      <c r="E458" s="1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  <c r="UG458" s="4"/>
      <c r="UH458" s="4"/>
      <c r="UI458" s="4"/>
      <c r="UJ458" s="4"/>
      <c r="UK458" s="4"/>
      <c r="UL458" s="4"/>
      <c r="UM458" s="4"/>
      <c r="UN458" s="4"/>
      <c r="UO458" s="4"/>
      <c r="UP458" s="4"/>
      <c r="UQ458" s="4"/>
      <c r="UR458" s="4"/>
      <c r="US458" s="4"/>
      <c r="UT458" s="4"/>
      <c r="UU458" s="4"/>
      <c r="UV458" s="4"/>
      <c r="UW458" s="4"/>
      <c r="UX458" s="4"/>
      <c r="UY458" s="4"/>
      <c r="UZ458" s="4"/>
      <c r="VA458" s="4"/>
      <c r="VB458" s="4"/>
      <c r="VC458" s="4"/>
      <c r="VD458" s="4"/>
      <c r="VE458" s="4"/>
      <c r="VF458" s="4"/>
      <c r="VG458" s="4"/>
      <c r="VH458" s="4"/>
      <c r="VI458" s="4"/>
      <c r="VJ458" s="4"/>
      <c r="VK458" s="4"/>
      <c r="VL458" s="4"/>
      <c r="VM458" s="4"/>
      <c r="VN458" s="4"/>
      <c r="VO458" s="4"/>
      <c r="VP458" s="4"/>
      <c r="VQ458" s="4"/>
      <c r="VR458" s="4"/>
      <c r="VS458" s="4"/>
      <c r="VT458" s="4"/>
      <c r="VU458" s="4"/>
      <c r="VV458" s="4"/>
      <c r="VW458" s="4"/>
      <c r="VX458" s="4"/>
      <c r="VY458" s="4"/>
      <c r="VZ458" s="4"/>
      <c r="WA458" s="4"/>
      <c r="WB458" s="4"/>
      <c r="WC458" s="4"/>
      <c r="WD458" s="4"/>
      <c r="WE458" s="4"/>
      <c r="WF458" s="4"/>
      <c r="WG458" s="4"/>
      <c r="WH458" s="4"/>
      <c r="WI458" s="4"/>
      <c r="WJ458" s="4"/>
      <c r="WK458" s="4"/>
      <c r="WL458" s="4"/>
      <c r="WM458" s="4"/>
      <c r="WN458" s="4"/>
      <c r="WO458" s="4"/>
      <c r="WP458" s="4"/>
      <c r="WQ458" s="4"/>
      <c r="WR458" s="4"/>
      <c r="WS458" s="4"/>
      <c r="WT458" s="4"/>
      <c r="WU458" s="4"/>
      <c r="WV458" s="4"/>
      <c r="WW458" s="4"/>
      <c r="WX458" s="4"/>
      <c r="WY458" s="4"/>
      <c r="WZ458" s="4"/>
      <c r="XA458" s="4"/>
      <c r="XB458" s="4"/>
      <c r="XC458" s="4"/>
      <c r="XD458" s="4"/>
      <c r="XE458" s="4"/>
      <c r="XF458" s="4"/>
      <c r="XG458" s="4"/>
      <c r="XH458" s="4"/>
      <c r="XI458" s="4"/>
      <c r="XJ458" s="4"/>
      <c r="XK458" s="4"/>
      <c r="XL458" s="4"/>
      <c r="XM458" s="4"/>
      <c r="XN458" s="4"/>
      <c r="XO458" s="4"/>
      <c r="XP458" s="4"/>
      <c r="XQ458" s="4"/>
      <c r="XR458" s="4"/>
      <c r="XS458" s="4"/>
      <c r="XT458" s="4"/>
      <c r="XU458" s="4"/>
      <c r="XV458" s="4"/>
      <c r="XW458" s="4"/>
      <c r="XX458" s="4"/>
      <c r="XY458" s="4"/>
      <c r="XZ458" s="4"/>
      <c r="YA458" s="4"/>
      <c r="YB458" s="4"/>
      <c r="YC458" s="4"/>
      <c r="YD458" s="4"/>
      <c r="YE458" s="4"/>
      <c r="YF458" s="4"/>
      <c r="YG458" s="4"/>
      <c r="YH458" s="4"/>
      <c r="YI458" s="4"/>
      <c r="YJ458" s="4"/>
      <c r="YK458" s="4"/>
      <c r="YL458" s="4"/>
      <c r="YM458" s="4"/>
      <c r="YN458" s="4"/>
      <c r="YO458" s="4"/>
      <c r="YP458" s="4"/>
      <c r="YQ458" s="4"/>
      <c r="YR458" s="4"/>
      <c r="YS458" s="4"/>
      <c r="YT458" s="4"/>
      <c r="YU458" s="4"/>
      <c r="YV458" s="4"/>
      <c r="YW458" s="4"/>
      <c r="YX458" s="4"/>
      <c r="YY458" s="4"/>
      <c r="YZ458" s="4"/>
      <c r="ZA458" s="4"/>
      <c r="ZB458" s="4"/>
      <c r="ZC458" s="4"/>
      <c r="ZD458" s="4"/>
      <c r="ZE458" s="4"/>
      <c r="ZF458" s="4"/>
      <c r="ZG458" s="4"/>
      <c r="ZH458" s="4"/>
      <c r="ZI458" s="4"/>
      <c r="ZJ458" s="4"/>
      <c r="ZK458" s="4"/>
      <c r="ZL458" s="4"/>
      <c r="ZM458" s="4"/>
    </row>
    <row r="459" spans="1:689" s="5" customFormat="1" ht="14.1" customHeight="1" x14ac:dyDescent="0.25">
      <c r="A459" s="4"/>
      <c r="B459" s="36"/>
      <c r="C459" s="23"/>
      <c r="D459" s="14"/>
      <c r="E459" s="1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  <c r="UG459" s="4"/>
      <c r="UH459" s="4"/>
      <c r="UI459" s="4"/>
      <c r="UJ459" s="4"/>
      <c r="UK459" s="4"/>
      <c r="UL459" s="4"/>
      <c r="UM459" s="4"/>
      <c r="UN459" s="4"/>
      <c r="UO459" s="4"/>
      <c r="UP459" s="4"/>
      <c r="UQ459" s="4"/>
      <c r="UR459" s="4"/>
      <c r="US459" s="4"/>
      <c r="UT459" s="4"/>
      <c r="UU459" s="4"/>
      <c r="UV459" s="4"/>
      <c r="UW459" s="4"/>
      <c r="UX459" s="4"/>
      <c r="UY459" s="4"/>
      <c r="UZ459" s="4"/>
      <c r="VA459" s="4"/>
      <c r="VB459" s="4"/>
      <c r="VC459" s="4"/>
      <c r="VD459" s="4"/>
      <c r="VE459" s="4"/>
      <c r="VF459" s="4"/>
      <c r="VG459" s="4"/>
      <c r="VH459" s="4"/>
      <c r="VI459" s="4"/>
      <c r="VJ459" s="4"/>
      <c r="VK459" s="4"/>
      <c r="VL459" s="4"/>
      <c r="VM459" s="4"/>
      <c r="VN459" s="4"/>
      <c r="VO459" s="4"/>
      <c r="VP459" s="4"/>
      <c r="VQ459" s="4"/>
      <c r="VR459" s="4"/>
      <c r="VS459" s="4"/>
      <c r="VT459" s="4"/>
      <c r="VU459" s="4"/>
      <c r="VV459" s="4"/>
      <c r="VW459" s="4"/>
      <c r="VX459" s="4"/>
      <c r="VY459" s="4"/>
      <c r="VZ459" s="4"/>
      <c r="WA459" s="4"/>
      <c r="WB459" s="4"/>
      <c r="WC459" s="4"/>
      <c r="WD459" s="4"/>
      <c r="WE459" s="4"/>
      <c r="WF459" s="4"/>
      <c r="WG459" s="4"/>
      <c r="WH459" s="4"/>
      <c r="WI459" s="4"/>
      <c r="WJ459" s="4"/>
      <c r="WK459" s="4"/>
      <c r="WL459" s="4"/>
      <c r="WM459" s="4"/>
      <c r="WN459" s="4"/>
      <c r="WO459" s="4"/>
      <c r="WP459" s="4"/>
      <c r="WQ459" s="4"/>
      <c r="WR459" s="4"/>
      <c r="WS459" s="4"/>
      <c r="WT459" s="4"/>
      <c r="WU459" s="4"/>
      <c r="WV459" s="4"/>
      <c r="WW459" s="4"/>
      <c r="WX459" s="4"/>
      <c r="WY459" s="4"/>
      <c r="WZ459" s="4"/>
      <c r="XA459" s="4"/>
      <c r="XB459" s="4"/>
      <c r="XC459" s="4"/>
      <c r="XD459" s="4"/>
      <c r="XE459" s="4"/>
      <c r="XF459" s="4"/>
      <c r="XG459" s="4"/>
      <c r="XH459" s="4"/>
      <c r="XI459" s="4"/>
      <c r="XJ459" s="4"/>
      <c r="XK459" s="4"/>
      <c r="XL459" s="4"/>
      <c r="XM459" s="4"/>
      <c r="XN459" s="4"/>
      <c r="XO459" s="4"/>
      <c r="XP459" s="4"/>
      <c r="XQ459" s="4"/>
      <c r="XR459" s="4"/>
      <c r="XS459" s="4"/>
      <c r="XT459" s="4"/>
      <c r="XU459" s="4"/>
      <c r="XV459" s="4"/>
      <c r="XW459" s="4"/>
      <c r="XX459" s="4"/>
      <c r="XY459" s="4"/>
      <c r="XZ459" s="4"/>
      <c r="YA459" s="4"/>
      <c r="YB459" s="4"/>
      <c r="YC459" s="4"/>
      <c r="YD459" s="4"/>
      <c r="YE459" s="4"/>
      <c r="YF459" s="4"/>
      <c r="YG459" s="4"/>
      <c r="YH459" s="4"/>
      <c r="YI459" s="4"/>
      <c r="YJ459" s="4"/>
      <c r="YK459" s="4"/>
      <c r="YL459" s="4"/>
      <c r="YM459" s="4"/>
      <c r="YN459" s="4"/>
      <c r="YO459" s="4"/>
      <c r="YP459" s="4"/>
      <c r="YQ459" s="4"/>
      <c r="YR459" s="4"/>
      <c r="YS459" s="4"/>
      <c r="YT459" s="4"/>
      <c r="YU459" s="4"/>
      <c r="YV459" s="4"/>
      <c r="YW459" s="4"/>
      <c r="YX459" s="4"/>
      <c r="YY459" s="4"/>
      <c r="YZ459" s="4"/>
      <c r="ZA459" s="4"/>
      <c r="ZB459" s="4"/>
      <c r="ZC459" s="4"/>
      <c r="ZD459" s="4"/>
      <c r="ZE459" s="4"/>
      <c r="ZF459" s="4"/>
      <c r="ZG459" s="4"/>
      <c r="ZH459" s="4"/>
      <c r="ZI459" s="4"/>
      <c r="ZJ459" s="4"/>
      <c r="ZK459" s="4"/>
      <c r="ZL459" s="4"/>
      <c r="ZM459" s="4"/>
    </row>
    <row r="460" spans="1:689" s="5" customFormat="1" ht="14.1" customHeight="1" x14ac:dyDescent="0.25">
      <c r="A460" s="4"/>
      <c r="B460" s="36"/>
      <c r="C460" s="23"/>
      <c r="D460" s="14"/>
      <c r="E460" s="1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  <c r="UG460" s="4"/>
      <c r="UH460" s="4"/>
      <c r="UI460" s="4"/>
      <c r="UJ460" s="4"/>
      <c r="UK460" s="4"/>
      <c r="UL460" s="4"/>
      <c r="UM460" s="4"/>
      <c r="UN460" s="4"/>
      <c r="UO460" s="4"/>
      <c r="UP460" s="4"/>
      <c r="UQ460" s="4"/>
      <c r="UR460" s="4"/>
      <c r="US460" s="4"/>
      <c r="UT460" s="4"/>
      <c r="UU460" s="4"/>
      <c r="UV460" s="4"/>
      <c r="UW460" s="4"/>
      <c r="UX460" s="4"/>
      <c r="UY460" s="4"/>
      <c r="UZ460" s="4"/>
      <c r="VA460" s="4"/>
      <c r="VB460" s="4"/>
      <c r="VC460" s="4"/>
      <c r="VD460" s="4"/>
      <c r="VE460" s="4"/>
      <c r="VF460" s="4"/>
      <c r="VG460" s="4"/>
      <c r="VH460" s="4"/>
      <c r="VI460" s="4"/>
      <c r="VJ460" s="4"/>
      <c r="VK460" s="4"/>
      <c r="VL460" s="4"/>
      <c r="VM460" s="4"/>
      <c r="VN460" s="4"/>
      <c r="VO460" s="4"/>
      <c r="VP460" s="4"/>
      <c r="VQ460" s="4"/>
      <c r="VR460" s="4"/>
      <c r="VS460" s="4"/>
      <c r="VT460" s="4"/>
      <c r="VU460" s="4"/>
      <c r="VV460" s="4"/>
      <c r="VW460" s="4"/>
      <c r="VX460" s="4"/>
      <c r="VY460" s="4"/>
      <c r="VZ460" s="4"/>
      <c r="WA460" s="4"/>
      <c r="WB460" s="4"/>
      <c r="WC460" s="4"/>
      <c r="WD460" s="4"/>
      <c r="WE460" s="4"/>
      <c r="WF460" s="4"/>
      <c r="WG460" s="4"/>
      <c r="WH460" s="4"/>
      <c r="WI460" s="4"/>
      <c r="WJ460" s="4"/>
      <c r="WK460" s="4"/>
      <c r="WL460" s="4"/>
      <c r="WM460" s="4"/>
      <c r="WN460" s="4"/>
      <c r="WO460" s="4"/>
      <c r="WP460" s="4"/>
      <c r="WQ460" s="4"/>
      <c r="WR460" s="4"/>
      <c r="WS460" s="4"/>
      <c r="WT460" s="4"/>
      <c r="WU460" s="4"/>
      <c r="WV460" s="4"/>
      <c r="WW460" s="4"/>
      <c r="WX460" s="4"/>
      <c r="WY460" s="4"/>
      <c r="WZ460" s="4"/>
      <c r="XA460" s="4"/>
      <c r="XB460" s="4"/>
      <c r="XC460" s="4"/>
      <c r="XD460" s="4"/>
      <c r="XE460" s="4"/>
      <c r="XF460" s="4"/>
      <c r="XG460" s="4"/>
      <c r="XH460" s="4"/>
      <c r="XI460" s="4"/>
      <c r="XJ460" s="4"/>
      <c r="XK460" s="4"/>
      <c r="XL460" s="4"/>
      <c r="XM460" s="4"/>
      <c r="XN460" s="4"/>
      <c r="XO460" s="4"/>
      <c r="XP460" s="4"/>
      <c r="XQ460" s="4"/>
      <c r="XR460" s="4"/>
      <c r="XS460" s="4"/>
      <c r="XT460" s="4"/>
      <c r="XU460" s="4"/>
      <c r="XV460" s="4"/>
      <c r="XW460" s="4"/>
      <c r="XX460" s="4"/>
      <c r="XY460" s="4"/>
      <c r="XZ460" s="4"/>
      <c r="YA460" s="4"/>
      <c r="YB460" s="4"/>
      <c r="YC460" s="4"/>
      <c r="YD460" s="4"/>
      <c r="YE460" s="4"/>
      <c r="YF460" s="4"/>
      <c r="YG460" s="4"/>
      <c r="YH460" s="4"/>
      <c r="YI460" s="4"/>
      <c r="YJ460" s="4"/>
      <c r="YK460" s="4"/>
      <c r="YL460" s="4"/>
      <c r="YM460" s="4"/>
      <c r="YN460" s="4"/>
      <c r="YO460" s="4"/>
      <c r="YP460" s="4"/>
      <c r="YQ460" s="4"/>
      <c r="YR460" s="4"/>
      <c r="YS460" s="4"/>
      <c r="YT460" s="4"/>
      <c r="YU460" s="4"/>
      <c r="YV460" s="4"/>
      <c r="YW460" s="4"/>
      <c r="YX460" s="4"/>
      <c r="YY460" s="4"/>
      <c r="YZ460" s="4"/>
      <c r="ZA460" s="4"/>
      <c r="ZB460" s="4"/>
      <c r="ZC460" s="4"/>
      <c r="ZD460" s="4"/>
      <c r="ZE460" s="4"/>
      <c r="ZF460" s="4"/>
      <c r="ZG460" s="4"/>
      <c r="ZH460" s="4"/>
      <c r="ZI460" s="4"/>
      <c r="ZJ460" s="4"/>
      <c r="ZK460" s="4"/>
      <c r="ZL460" s="4"/>
      <c r="ZM460" s="4"/>
    </row>
    <row r="461" spans="1:689" s="5" customFormat="1" ht="14.1" customHeight="1" x14ac:dyDescent="0.25">
      <c r="A461" s="4"/>
      <c r="B461" s="36"/>
      <c r="C461" s="23"/>
      <c r="D461" s="14"/>
      <c r="E461" s="1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  <c r="UG461" s="4"/>
      <c r="UH461" s="4"/>
      <c r="UI461" s="4"/>
      <c r="UJ461" s="4"/>
      <c r="UK461" s="4"/>
      <c r="UL461" s="4"/>
      <c r="UM461" s="4"/>
      <c r="UN461" s="4"/>
      <c r="UO461" s="4"/>
      <c r="UP461" s="4"/>
      <c r="UQ461" s="4"/>
      <c r="UR461" s="4"/>
      <c r="US461" s="4"/>
      <c r="UT461" s="4"/>
      <c r="UU461" s="4"/>
      <c r="UV461" s="4"/>
      <c r="UW461" s="4"/>
      <c r="UX461" s="4"/>
      <c r="UY461" s="4"/>
      <c r="UZ461" s="4"/>
      <c r="VA461" s="4"/>
      <c r="VB461" s="4"/>
      <c r="VC461" s="4"/>
      <c r="VD461" s="4"/>
      <c r="VE461" s="4"/>
      <c r="VF461" s="4"/>
      <c r="VG461" s="4"/>
      <c r="VH461" s="4"/>
      <c r="VI461" s="4"/>
      <c r="VJ461" s="4"/>
      <c r="VK461" s="4"/>
      <c r="VL461" s="4"/>
      <c r="VM461" s="4"/>
      <c r="VN461" s="4"/>
      <c r="VO461" s="4"/>
      <c r="VP461" s="4"/>
      <c r="VQ461" s="4"/>
      <c r="VR461" s="4"/>
      <c r="VS461" s="4"/>
      <c r="VT461" s="4"/>
      <c r="VU461" s="4"/>
      <c r="VV461" s="4"/>
      <c r="VW461" s="4"/>
      <c r="VX461" s="4"/>
      <c r="VY461" s="4"/>
      <c r="VZ461" s="4"/>
      <c r="WA461" s="4"/>
      <c r="WB461" s="4"/>
      <c r="WC461" s="4"/>
      <c r="WD461" s="4"/>
      <c r="WE461" s="4"/>
      <c r="WF461" s="4"/>
      <c r="WG461" s="4"/>
      <c r="WH461" s="4"/>
      <c r="WI461" s="4"/>
      <c r="WJ461" s="4"/>
      <c r="WK461" s="4"/>
      <c r="WL461" s="4"/>
      <c r="WM461" s="4"/>
      <c r="WN461" s="4"/>
      <c r="WO461" s="4"/>
      <c r="WP461" s="4"/>
      <c r="WQ461" s="4"/>
      <c r="WR461" s="4"/>
      <c r="WS461" s="4"/>
      <c r="WT461" s="4"/>
      <c r="WU461" s="4"/>
      <c r="WV461" s="4"/>
      <c r="WW461" s="4"/>
      <c r="WX461" s="4"/>
      <c r="WY461" s="4"/>
      <c r="WZ461" s="4"/>
      <c r="XA461" s="4"/>
      <c r="XB461" s="4"/>
      <c r="XC461" s="4"/>
      <c r="XD461" s="4"/>
      <c r="XE461" s="4"/>
      <c r="XF461" s="4"/>
      <c r="XG461" s="4"/>
      <c r="XH461" s="4"/>
      <c r="XI461" s="4"/>
      <c r="XJ461" s="4"/>
      <c r="XK461" s="4"/>
      <c r="XL461" s="4"/>
      <c r="XM461" s="4"/>
      <c r="XN461" s="4"/>
      <c r="XO461" s="4"/>
      <c r="XP461" s="4"/>
      <c r="XQ461" s="4"/>
      <c r="XR461" s="4"/>
      <c r="XS461" s="4"/>
      <c r="XT461" s="4"/>
      <c r="XU461" s="4"/>
      <c r="XV461" s="4"/>
      <c r="XW461" s="4"/>
      <c r="XX461" s="4"/>
      <c r="XY461" s="4"/>
      <c r="XZ461" s="4"/>
      <c r="YA461" s="4"/>
      <c r="YB461" s="4"/>
      <c r="YC461" s="4"/>
      <c r="YD461" s="4"/>
      <c r="YE461" s="4"/>
      <c r="YF461" s="4"/>
      <c r="YG461" s="4"/>
      <c r="YH461" s="4"/>
      <c r="YI461" s="4"/>
      <c r="YJ461" s="4"/>
      <c r="YK461" s="4"/>
      <c r="YL461" s="4"/>
      <c r="YM461" s="4"/>
      <c r="YN461" s="4"/>
      <c r="YO461" s="4"/>
      <c r="YP461" s="4"/>
      <c r="YQ461" s="4"/>
      <c r="YR461" s="4"/>
      <c r="YS461" s="4"/>
      <c r="YT461" s="4"/>
      <c r="YU461" s="4"/>
      <c r="YV461" s="4"/>
      <c r="YW461" s="4"/>
      <c r="YX461" s="4"/>
      <c r="YY461" s="4"/>
      <c r="YZ461" s="4"/>
      <c r="ZA461" s="4"/>
      <c r="ZB461" s="4"/>
      <c r="ZC461" s="4"/>
      <c r="ZD461" s="4"/>
      <c r="ZE461" s="4"/>
      <c r="ZF461" s="4"/>
      <c r="ZG461" s="4"/>
      <c r="ZH461" s="4"/>
      <c r="ZI461" s="4"/>
      <c r="ZJ461" s="4"/>
      <c r="ZK461" s="4"/>
      <c r="ZL461" s="4"/>
      <c r="ZM461" s="4"/>
    </row>
    <row r="462" spans="1:689" s="5" customFormat="1" ht="14.1" customHeight="1" x14ac:dyDescent="0.25">
      <c r="A462" s="4"/>
      <c r="B462" s="36"/>
      <c r="C462" s="23"/>
      <c r="D462" s="14"/>
      <c r="E462" s="1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  <c r="UG462" s="4"/>
      <c r="UH462" s="4"/>
      <c r="UI462" s="4"/>
      <c r="UJ462" s="4"/>
      <c r="UK462" s="4"/>
      <c r="UL462" s="4"/>
      <c r="UM462" s="4"/>
      <c r="UN462" s="4"/>
      <c r="UO462" s="4"/>
      <c r="UP462" s="4"/>
      <c r="UQ462" s="4"/>
      <c r="UR462" s="4"/>
      <c r="US462" s="4"/>
      <c r="UT462" s="4"/>
      <c r="UU462" s="4"/>
      <c r="UV462" s="4"/>
      <c r="UW462" s="4"/>
      <c r="UX462" s="4"/>
      <c r="UY462" s="4"/>
      <c r="UZ462" s="4"/>
      <c r="VA462" s="4"/>
      <c r="VB462" s="4"/>
      <c r="VC462" s="4"/>
      <c r="VD462" s="4"/>
      <c r="VE462" s="4"/>
      <c r="VF462" s="4"/>
      <c r="VG462" s="4"/>
      <c r="VH462" s="4"/>
      <c r="VI462" s="4"/>
      <c r="VJ462" s="4"/>
      <c r="VK462" s="4"/>
      <c r="VL462" s="4"/>
      <c r="VM462" s="4"/>
      <c r="VN462" s="4"/>
      <c r="VO462" s="4"/>
      <c r="VP462" s="4"/>
      <c r="VQ462" s="4"/>
      <c r="VR462" s="4"/>
      <c r="VS462" s="4"/>
      <c r="VT462" s="4"/>
      <c r="VU462" s="4"/>
      <c r="VV462" s="4"/>
      <c r="VW462" s="4"/>
      <c r="VX462" s="4"/>
      <c r="VY462" s="4"/>
      <c r="VZ462" s="4"/>
      <c r="WA462" s="4"/>
      <c r="WB462" s="4"/>
      <c r="WC462" s="4"/>
      <c r="WD462" s="4"/>
      <c r="WE462" s="4"/>
      <c r="WF462" s="4"/>
      <c r="WG462" s="4"/>
      <c r="WH462" s="4"/>
      <c r="WI462" s="4"/>
      <c r="WJ462" s="4"/>
      <c r="WK462" s="4"/>
      <c r="WL462" s="4"/>
      <c r="WM462" s="4"/>
      <c r="WN462" s="4"/>
      <c r="WO462" s="4"/>
      <c r="WP462" s="4"/>
      <c r="WQ462" s="4"/>
      <c r="WR462" s="4"/>
      <c r="WS462" s="4"/>
      <c r="WT462" s="4"/>
      <c r="WU462" s="4"/>
      <c r="WV462" s="4"/>
      <c r="WW462" s="4"/>
      <c r="WX462" s="4"/>
      <c r="WY462" s="4"/>
      <c r="WZ462" s="4"/>
      <c r="XA462" s="4"/>
      <c r="XB462" s="4"/>
      <c r="XC462" s="4"/>
      <c r="XD462" s="4"/>
      <c r="XE462" s="4"/>
      <c r="XF462" s="4"/>
      <c r="XG462" s="4"/>
      <c r="XH462" s="4"/>
      <c r="XI462" s="4"/>
      <c r="XJ462" s="4"/>
      <c r="XK462" s="4"/>
      <c r="XL462" s="4"/>
      <c r="XM462" s="4"/>
      <c r="XN462" s="4"/>
      <c r="XO462" s="4"/>
      <c r="XP462" s="4"/>
      <c r="XQ462" s="4"/>
      <c r="XR462" s="4"/>
      <c r="XS462" s="4"/>
      <c r="XT462" s="4"/>
      <c r="XU462" s="4"/>
      <c r="XV462" s="4"/>
      <c r="XW462" s="4"/>
      <c r="XX462" s="4"/>
      <c r="XY462" s="4"/>
      <c r="XZ462" s="4"/>
      <c r="YA462" s="4"/>
      <c r="YB462" s="4"/>
      <c r="YC462" s="4"/>
      <c r="YD462" s="4"/>
      <c r="YE462" s="4"/>
      <c r="YF462" s="4"/>
      <c r="YG462" s="4"/>
      <c r="YH462" s="4"/>
      <c r="YI462" s="4"/>
      <c r="YJ462" s="4"/>
      <c r="YK462" s="4"/>
      <c r="YL462" s="4"/>
      <c r="YM462" s="4"/>
      <c r="YN462" s="4"/>
      <c r="YO462" s="4"/>
      <c r="YP462" s="4"/>
      <c r="YQ462" s="4"/>
      <c r="YR462" s="4"/>
      <c r="YS462" s="4"/>
      <c r="YT462" s="4"/>
      <c r="YU462" s="4"/>
      <c r="YV462" s="4"/>
      <c r="YW462" s="4"/>
      <c r="YX462" s="4"/>
      <c r="YY462" s="4"/>
      <c r="YZ462" s="4"/>
      <c r="ZA462" s="4"/>
      <c r="ZB462" s="4"/>
      <c r="ZC462" s="4"/>
      <c r="ZD462" s="4"/>
      <c r="ZE462" s="4"/>
      <c r="ZF462" s="4"/>
      <c r="ZG462" s="4"/>
      <c r="ZH462" s="4"/>
      <c r="ZI462" s="4"/>
      <c r="ZJ462" s="4"/>
      <c r="ZK462" s="4"/>
      <c r="ZL462" s="4"/>
      <c r="ZM462" s="4"/>
    </row>
    <row r="463" spans="1:689" s="5" customFormat="1" ht="14.1" customHeight="1" x14ac:dyDescent="0.25">
      <c r="A463" s="4"/>
      <c r="B463" s="36"/>
      <c r="C463" s="23"/>
      <c r="D463" s="14"/>
      <c r="E463" s="1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  <c r="UG463" s="4"/>
      <c r="UH463" s="4"/>
      <c r="UI463" s="4"/>
      <c r="UJ463" s="4"/>
      <c r="UK463" s="4"/>
      <c r="UL463" s="4"/>
      <c r="UM463" s="4"/>
      <c r="UN463" s="4"/>
      <c r="UO463" s="4"/>
      <c r="UP463" s="4"/>
      <c r="UQ463" s="4"/>
      <c r="UR463" s="4"/>
      <c r="US463" s="4"/>
      <c r="UT463" s="4"/>
      <c r="UU463" s="4"/>
      <c r="UV463" s="4"/>
      <c r="UW463" s="4"/>
      <c r="UX463" s="4"/>
      <c r="UY463" s="4"/>
      <c r="UZ463" s="4"/>
      <c r="VA463" s="4"/>
      <c r="VB463" s="4"/>
      <c r="VC463" s="4"/>
      <c r="VD463" s="4"/>
      <c r="VE463" s="4"/>
      <c r="VF463" s="4"/>
      <c r="VG463" s="4"/>
      <c r="VH463" s="4"/>
      <c r="VI463" s="4"/>
      <c r="VJ463" s="4"/>
      <c r="VK463" s="4"/>
      <c r="VL463" s="4"/>
      <c r="VM463" s="4"/>
      <c r="VN463" s="4"/>
      <c r="VO463" s="4"/>
      <c r="VP463" s="4"/>
      <c r="VQ463" s="4"/>
      <c r="VR463" s="4"/>
      <c r="VS463" s="4"/>
      <c r="VT463" s="4"/>
      <c r="VU463" s="4"/>
      <c r="VV463" s="4"/>
      <c r="VW463" s="4"/>
      <c r="VX463" s="4"/>
      <c r="VY463" s="4"/>
      <c r="VZ463" s="4"/>
      <c r="WA463" s="4"/>
      <c r="WB463" s="4"/>
      <c r="WC463" s="4"/>
      <c r="WD463" s="4"/>
      <c r="WE463" s="4"/>
      <c r="WF463" s="4"/>
      <c r="WG463" s="4"/>
      <c r="WH463" s="4"/>
      <c r="WI463" s="4"/>
      <c r="WJ463" s="4"/>
      <c r="WK463" s="4"/>
      <c r="WL463" s="4"/>
      <c r="WM463" s="4"/>
      <c r="WN463" s="4"/>
      <c r="WO463" s="4"/>
      <c r="WP463" s="4"/>
      <c r="WQ463" s="4"/>
      <c r="WR463" s="4"/>
      <c r="WS463" s="4"/>
      <c r="WT463" s="4"/>
      <c r="WU463" s="4"/>
      <c r="WV463" s="4"/>
      <c r="WW463" s="4"/>
      <c r="WX463" s="4"/>
      <c r="WY463" s="4"/>
      <c r="WZ463" s="4"/>
      <c r="XA463" s="4"/>
      <c r="XB463" s="4"/>
      <c r="XC463" s="4"/>
      <c r="XD463" s="4"/>
      <c r="XE463" s="4"/>
      <c r="XF463" s="4"/>
      <c r="XG463" s="4"/>
      <c r="XH463" s="4"/>
      <c r="XI463" s="4"/>
      <c r="XJ463" s="4"/>
      <c r="XK463" s="4"/>
      <c r="XL463" s="4"/>
      <c r="XM463" s="4"/>
      <c r="XN463" s="4"/>
      <c r="XO463" s="4"/>
      <c r="XP463" s="4"/>
      <c r="XQ463" s="4"/>
      <c r="XR463" s="4"/>
      <c r="XS463" s="4"/>
      <c r="XT463" s="4"/>
      <c r="XU463" s="4"/>
      <c r="XV463" s="4"/>
      <c r="XW463" s="4"/>
      <c r="XX463" s="4"/>
      <c r="XY463" s="4"/>
      <c r="XZ463" s="4"/>
      <c r="YA463" s="4"/>
      <c r="YB463" s="4"/>
      <c r="YC463" s="4"/>
      <c r="YD463" s="4"/>
      <c r="YE463" s="4"/>
      <c r="YF463" s="4"/>
      <c r="YG463" s="4"/>
      <c r="YH463" s="4"/>
      <c r="YI463" s="4"/>
      <c r="YJ463" s="4"/>
      <c r="YK463" s="4"/>
      <c r="YL463" s="4"/>
      <c r="YM463" s="4"/>
      <c r="YN463" s="4"/>
      <c r="YO463" s="4"/>
      <c r="YP463" s="4"/>
      <c r="YQ463" s="4"/>
      <c r="YR463" s="4"/>
      <c r="YS463" s="4"/>
      <c r="YT463" s="4"/>
      <c r="YU463" s="4"/>
      <c r="YV463" s="4"/>
      <c r="YW463" s="4"/>
      <c r="YX463" s="4"/>
      <c r="YY463" s="4"/>
      <c r="YZ463" s="4"/>
      <c r="ZA463" s="4"/>
      <c r="ZB463" s="4"/>
      <c r="ZC463" s="4"/>
      <c r="ZD463" s="4"/>
      <c r="ZE463" s="4"/>
      <c r="ZF463" s="4"/>
      <c r="ZG463" s="4"/>
      <c r="ZH463" s="4"/>
      <c r="ZI463" s="4"/>
      <c r="ZJ463" s="4"/>
      <c r="ZK463" s="4"/>
      <c r="ZL463" s="4"/>
      <c r="ZM463" s="4"/>
    </row>
    <row r="464" spans="1:689" s="5" customFormat="1" ht="14.1" customHeight="1" x14ac:dyDescent="0.25">
      <c r="A464" s="4"/>
      <c r="B464" s="36"/>
      <c r="C464" s="23"/>
      <c r="D464" s="14"/>
      <c r="E464" s="1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WP464" s="4"/>
      <c r="WQ464" s="4"/>
      <c r="WR464" s="4"/>
      <c r="WS464" s="4"/>
      <c r="WT464" s="4"/>
      <c r="WU464" s="4"/>
      <c r="WV464" s="4"/>
      <c r="WW464" s="4"/>
      <c r="WX464" s="4"/>
      <c r="WY464" s="4"/>
      <c r="WZ464" s="4"/>
      <c r="XA464" s="4"/>
      <c r="XB464" s="4"/>
      <c r="XC464" s="4"/>
      <c r="XD464" s="4"/>
      <c r="XE464" s="4"/>
      <c r="XF464" s="4"/>
      <c r="XG464" s="4"/>
      <c r="XH464" s="4"/>
      <c r="XI464" s="4"/>
      <c r="XJ464" s="4"/>
      <c r="XK464" s="4"/>
      <c r="XL464" s="4"/>
      <c r="XM464" s="4"/>
      <c r="XN464" s="4"/>
      <c r="XO464" s="4"/>
      <c r="XP464" s="4"/>
      <c r="XQ464" s="4"/>
      <c r="XR464" s="4"/>
      <c r="XS464" s="4"/>
      <c r="XT464" s="4"/>
      <c r="XU464" s="4"/>
      <c r="XV464" s="4"/>
      <c r="XW464" s="4"/>
      <c r="XX464" s="4"/>
      <c r="XY464" s="4"/>
      <c r="XZ464" s="4"/>
      <c r="YA464" s="4"/>
      <c r="YB464" s="4"/>
      <c r="YC464" s="4"/>
      <c r="YD464" s="4"/>
      <c r="YE464" s="4"/>
      <c r="YF464" s="4"/>
      <c r="YG464" s="4"/>
      <c r="YH464" s="4"/>
      <c r="YI464" s="4"/>
      <c r="YJ464" s="4"/>
      <c r="YK464" s="4"/>
      <c r="YL464" s="4"/>
      <c r="YM464" s="4"/>
      <c r="YN464" s="4"/>
      <c r="YO464" s="4"/>
      <c r="YP464" s="4"/>
      <c r="YQ464" s="4"/>
      <c r="YR464" s="4"/>
      <c r="YS464" s="4"/>
      <c r="YT464" s="4"/>
      <c r="YU464" s="4"/>
      <c r="YV464" s="4"/>
      <c r="YW464" s="4"/>
      <c r="YX464" s="4"/>
      <c r="YY464" s="4"/>
      <c r="YZ464" s="4"/>
      <c r="ZA464" s="4"/>
      <c r="ZB464" s="4"/>
      <c r="ZC464" s="4"/>
      <c r="ZD464" s="4"/>
      <c r="ZE464" s="4"/>
      <c r="ZF464" s="4"/>
      <c r="ZG464" s="4"/>
      <c r="ZH464" s="4"/>
      <c r="ZI464" s="4"/>
      <c r="ZJ464" s="4"/>
      <c r="ZK464" s="4"/>
      <c r="ZL464" s="4"/>
      <c r="ZM464" s="4"/>
    </row>
    <row r="465" spans="1:689" s="5" customFormat="1" ht="14.1" customHeight="1" x14ac:dyDescent="0.25">
      <c r="A465" s="4"/>
      <c r="B465" s="36"/>
      <c r="C465" s="23"/>
      <c r="D465" s="14"/>
      <c r="E465" s="1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  <c r="UG465" s="4"/>
      <c r="UH465" s="4"/>
      <c r="UI465" s="4"/>
      <c r="UJ465" s="4"/>
      <c r="UK465" s="4"/>
      <c r="UL465" s="4"/>
      <c r="UM465" s="4"/>
      <c r="UN465" s="4"/>
      <c r="UO465" s="4"/>
      <c r="UP465" s="4"/>
      <c r="UQ465" s="4"/>
      <c r="UR465" s="4"/>
      <c r="US465" s="4"/>
      <c r="UT465" s="4"/>
      <c r="UU465" s="4"/>
      <c r="UV465" s="4"/>
      <c r="UW465" s="4"/>
      <c r="UX465" s="4"/>
      <c r="UY465" s="4"/>
      <c r="UZ465" s="4"/>
      <c r="VA465" s="4"/>
      <c r="VB465" s="4"/>
      <c r="VC465" s="4"/>
      <c r="VD465" s="4"/>
      <c r="VE465" s="4"/>
      <c r="VF465" s="4"/>
      <c r="VG465" s="4"/>
      <c r="VH465" s="4"/>
      <c r="VI465" s="4"/>
      <c r="VJ465" s="4"/>
      <c r="VK465" s="4"/>
      <c r="VL465" s="4"/>
      <c r="VM465" s="4"/>
      <c r="VN465" s="4"/>
      <c r="VO465" s="4"/>
      <c r="VP465" s="4"/>
      <c r="VQ465" s="4"/>
      <c r="VR465" s="4"/>
      <c r="VS465" s="4"/>
      <c r="VT465" s="4"/>
      <c r="VU465" s="4"/>
      <c r="VV465" s="4"/>
      <c r="VW465" s="4"/>
      <c r="VX465" s="4"/>
      <c r="VY465" s="4"/>
      <c r="VZ465" s="4"/>
      <c r="WA465" s="4"/>
      <c r="WB465" s="4"/>
      <c r="WC465" s="4"/>
      <c r="WD465" s="4"/>
      <c r="WE465" s="4"/>
      <c r="WF465" s="4"/>
      <c r="WG465" s="4"/>
      <c r="WH465" s="4"/>
      <c r="WI465" s="4"/>
      <c r="WJ465" s="4"/>
      <c r="WK465" s="4"/>
      <c r="WL465" s="4"/>
      <c r="WM465" s="4"/>
      <c r="WN465" s="4"/>
      <c r="WO465" s="4"/>
      <c r="WP465" s="4"/>
      <c r="WQ465" s="4"/>
      <c r="WR465" s="4"/>
      <c r="WS465" s="4"/>
      <c r="WT465" s="4"/>
      <c r="WU465" s="4"/>
      <c r="WV465" s="4"/>
      <c r="WW465" s="4"/>
      <c r="WX465" s="4"/>
      <c r="WY465" s="4"/>
      <c r="WZ465" s="4"/>
      <c r="XA465" s="4"/>
      <c r="XB465" s="4"/>
      <c r="XC465" s="4"/>
      <c r="XD465" s="4"/>
      <c r="XE465" s="4"/>
      <c r="XF465" s="4"/>
      <c r="XG465" s="4"/>
      <c r="XH465" s="4"/>
      <c r="XI465" s="4"/>
      <c r="XJ465" s="4"/>
      <c r="XK465" s="4"/>
      <c r="XL465" s="4"/>
      <c r="XM465" s="4"/>
      <c r="XN465" s="4"/>
      <c r="XO465" s="4"/>
      <c r="XP465" s="4"/>
      <c r="XQ465" s="4"/>
      <c r="XR465" s="4"/>
      <c r="XS465" s="4"/>
      <c r="XT465" s="4"/>
      <c r="XU465" s="4"/>
      <c r="XV465" s="4"/>
      <c r="XW465" s="4"/>
      <c r="XX465" s="4"/>
      <c r="XY465" s="4"/>
      <c r="XZ465" s="4"/>
      <c r="YA465" s="4"/>
      <c r="YB465" s="4"/>
      <c r="YC465" s="4"/>
      <c r="YD465" s="4"/>
      <c r="YE465" s="4"/>
      <c r="YF465" s="4"/>
      <c r="YG465" s="4"/>
      <c r="YH465" s="4"/>
      <c r="YI465" s="4"/>
      <c r="YJ465" s="4"/>
      <c r="YK465" s="4"/>
      <c r="YL465" s="4"/>
      <c r="YM465" s="4"/>
      <c r="YN465" s="4"/>
      <c r="YO465" s="4"/>
      <c r="YP465" s="4"/>
      <c r="YQ465" s="4"/>
      <c r="YR465" s="4"/>
      <c r="YS465" s="4"/>
      <c r="YT465" s="4"/>
      <c r="YU465" s="4"/>
      <c r="YV465" s="4"/>
      <c r="YW465" s="4"/>
      <c r="YX465" s="4"/>
      <c r="YY465" s="4"/>
      <c r="YZ465" s="4"/>
      <c r="ZA465" s="4"/>
      <c r="ZB465" s="4"/>
      <c r="ZC465" s="4"/>
      <c r="ZD465" s="4"/>
      <c r="ZE465" s="4"/>
      <c r="ZF465" s="4"/>
      <c r="ZG465" s="4"/>
      <c r="ZH465" s="4"/>
      <c r="ZI465" s="4"/>
      <c r="ZJ465" s="4"/>
      <c r="ZK465" s="4"/>
      <c r="ZL465" s="4"/>
      <c r="ZM465" s="4"/>
    </row>
    <row r="466" spans="1:689" s="5" customFormat="1" ht="14.1" customHeight="1" x14ac:dyDescent="0.25">
      <c r="A466" s="4"/>
      <c r="B466" s="36"/>
      <c r="C466" s="23"/>
      <c r="D466" s="14"/>
      <c r="E466" s="1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  <c r="UG466" s="4"/>
      <c r="UH466" s="4"/>
      <c r="UI466" s="4"/>
      <c r="UJ466" s="4"/>
      <c r="UK466" s="4"/>
      <c r="UL466" s="4"/>
      <c r="UM466" s="4"/>
      <c r="UN466" s="4"/>
      <c r="UO466" s="4"/>
      <c r="UP466" s="4"/>
      <c r="UQ466" s="4"/>
      <c r="UR466" s="4"/>
      <c r="US466" s="4"/>
      <c r="UT466" s="4"/>
      <c r="UU466" s="4"/>
      <c r="UV466" s="4"/>
      <c r="UW466" s="4"/>
      <c r="UX466" s="4"/>
      <c r="UY466" s="4"/>
      <c r="UZ466" s="4"/>
      <c r="VA466" s="4"/>
      <c r="VB466" s="4"/>
      <c r="VC466" s="4"/>
      <c r="VD466" s="4"/>
      <c r="VE466" s="4"/>
      <c r="VF466" s="4"/>
      <c r="VG466" s="4"/>
      <c r="VH466" s="4"/>
      <c r="VI466" s="4"/>
      <c r="VJ466" s="4"/>
      <c r="VK466" s="4"/>
      <c r="VL466" s="4"/>
      <c r="VM466" s="4"/>
      <c r="VN466" s="4"/>
      <c r="VO466" s="4"/>
      <c r="VP466" s="4"/>
      <c r="VQ466" s="4"/>
      <c r="VR466" s="4"/>
      <c r="VS466" s="4"/>
      <c r="VT466" s="4"/>
      <c r="VU466" s="4"/>
      <c r="VV466" s="4"/>
      <c r="VW466" s="4"/>
      <c r="VX466" s="4"/>
      <c r="VY466" s="4"/>
      <c r="VZ466" s="4"/>
      <c r="WA466" s="4"/>
      <c r="WB466" s="4"/>
      <c r="WC466" s="4"/>
      <c r="WD466" s="4"/>
      <c r="WE466" s="4"/>
      <c r="WF466" s="4"/>
      <c r="WG466" s="4"/>
      <c r="WH466" s="4"/>
      <c r="WI466" s="4"/>
      <c r="WJ466" s="4"/>
      <c r="WK466" s="4"/>
      <c r="WL466" s="4"/>
      <c r="WM466" s="4"/>
      <c r="WN466" s="4"/>
      <c r="WO466" s="4"/>
      <c r="WP466" s="4"/>
      <c r="WQ466" s="4"/>
      <c r="WR466" s="4"/>
      <c r="WS466" s="4"/>
      <c r="WT466" s="4"/>
      <c r="WU466" s="4"/>
      <c r="WV466" s="4"/>
      <c r="WW466" s="4"/>
      <c r="WX466" s="4"/>
      <c r="WY466" s="4"/>
      <c r="WZ466" s="4"/>
      <c r="XA466" s="4"/>
      <c r="XB466" s="4"/>
      <c r="XC466" s="4"/>
      <c r="XD466" s="4"/>
      <c r="XE466" s="4"/>
      <c r="XF466" s="4"/>
      <c r="XG466" s="4"/>
      <c r="XH466" s="4"/>
      <c r="XI466" s="4"/>
      <c r="XJ466" s="4"/>
      <c r="XK466" s="4"/>
      <c r="XL466" s="4"/>
      <c r="XM466" s="4"/>
      <c r="XN466" s="4"/>
      <c r="XO466" s="4"/>
      <c r="XP466" s="4"/>
      <c r="XQ466" s="4"/>
      <c r="XR466" s="4"/>
      <c r="XS466" s="4"/>
      <c r="XT466" s="4"/>
      <c r="XU466" s="4"/>
      <c r="XV466" s="4"/>
      <c r="XW466" s="4"/>
      <c r="XX466" s="4"/>
      <c r="XY466" s="4"/>
      <c r="XZ466" s="4"/>
      <c r="YA466" s="4"/>
      <c r="YB466" s="4"/>
      <c r="YC466" s="4"/>
      <c r="YD466" s="4"/>
      <c r="YE466" s="4"/>
      <c r="YF466" s="4"/>
      <c r="YG466" s="4"/>
      <c r="YH466" s="4"/>
      <c r="YI466" s="4"/>
      <c r="YJ466" s="4"/>
      <c r="YK466" s="4"/>
      <c r="YL466" s="4"/>
      <c r="YM466" s="4"/>
      <c r="YN466" s="4"/>
      <c r="YO466" s="4"/>
      <c r="YP466" s="4"/>
      <c r="YQ466" s="4"/>
      <c r="YR466" s="4"/>
      <c r="YS466" s="4"/>
      <c r="YT466" s="4"/>
      <c r="YU466" s="4"/>
      <c r="YV466" s="4"/>
      <c r="YW466" s="4"/>
      <c r="YX466" s="4"/>
      <c r="YY466" s="4"/>
      <c r="YZ466" s="4"/>
      <c r="ZA466" s="4"/>
      <c r="ZB466" s="4"/>
      <c r="ZC466" s="4"/>
      <c r="ZD466" s="4"/>
      <c r="ZE466" s="4"/>
      <c r="ZF466" s="4"/>
      <c r="ZG466" s="4"/>
      <c r="ZH466" s="4"/>
      <c r="ZI466" s="4"/>
      <c r="ZJ466" s="4"/>
      <c r="ZK466" s="4"/>
      <c r="ZL466" s="4"/>
      <c r="ZM466" s="4"/>
    </row>
    <row r="467" spans="1:689" s="5" customFormat="1" ht="14.1" customHeight="1" x14ac:dyDescent="0.25">
      <c r="A467" s="4"/>
      <c r="B467" s="36"/>
      <c r="C467" s="23"/>
      <c r="D467" s="14"/>
      <c r="E467" s="1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  <c r="UG467" s="4"/>
      <c r="UH467" s="4"/>
      <c r="UI467" s="4"/>
      <c r="UJ467" s="4"/>
      <c r="UK467" s="4"/>
      <c r="UL467" s="4"/>
      <c r="UM467" s="4"/>
      <c r="UN467" s="4"/>
      <c r="UO467" s="4"/>
      <c r="UP467" s="4"/>
      <c r="UQ467" s="4"/>
      <c r="UR467" s="4"/>
      <c r="US467" s="4"/>
      <c r="UT467" s="4"/>
      <c r="UU467" s="4"/>
      <c r="UV467" s="4"/>
      <c r="UW467" s="4"/>
      <c r="UX467" s="4"/>
      <c r="UY467" s="4"/>
      <c r="UZ467" s="4"/>
      <c r="VA467" s="4"/>
      <c r="VB467" s="4"/>
      <c r="VC467" s="4"/>
      <c r="VD467" s="4"/>
      <c r="VE467" s="4"/>
      <c r="VF467" s="4"/>
      <c r="VG467" s="4"/>
      <c r="VH467" s="4"/>
      <c r="VI467" s="4"/>
      <c r="VJ467" s="4"/>
      <c r="VK467" s="4"/>
      <c r="VL467" s="4"/>
      <c r="VM467" s="4"/>
      <c r="VN467" s="4"/>
      <c r="VO467" s="4"/>
      <c r="VP467" s="4"/>
      <c r="VQ467" s="4"/>
      <c r="VR467" s="4"/>
      <c r="VS467" s="4"/>
      <c r="VT467" s="4"/>
      <c r="VU467" s="4"/>
      <c r="VV467" s="4"/>
      <c r="VW467" s="4"/>
      <c r="VX467" s="4"/>
      <c r="VY467" s="4"/>
      <c r="VZ467" s="4"/>
      <c r="WA467" s="4"/>
      <c r="WB467" s="4"/>
      <c r="WC467" s="4"/>
      <c r="WD467" s="4"/>
      <c r="WE467" s="4"/>
      <c r="WF467" s="4"/>
      <c r="WG467" s="4"/>
      <c r="WH467" s="4"/>
      <c r="WI467" s="4"/>
      <c r="WJ467" s="4"/>
      <c r="WK467" s="4"/>
      <c r="WL467" s="4"/>
      <c r="WM467" s="4"/>
      <c r="WN467" s="4"/>
      <c r="WO467" s="4"/>
      <c r="WP467" s="4"/>
      <c r="WQ467" s="4"/>
      <c r="WR467" s="4"/>
      <c r="WS467" s="4"/>
      <c r="WT467" s="4"/>
      <c r="WU467" s="4"/>
      <c r="WV467" s="4"/>
      <c r="WW467" s="4"/>
      <c r="WX467" s="4"/>
      <c r="WY467" s="4"/>
      <c r="WZ467" s="4"/>
      <c r="XA467" s="4"/>
      <c r="XB467" s="4"/>
      <c r="XC467" s="4"/>
      <c r="XD467" s="4"/>
      <c r="XE467" s="4"/>
      <c r="XF467" s="4"/>
      <c r="XG467" s="4"/>
      <c r="XH467" s="4"/>
      <c r="XI467" s="4"/>
      <c r="XJ467" s="4"/>
      <c r="XK467" s="4"/>
      <c r="XL467" s="4"/>
      <c r="XM467" s="4"/>
      <c r="XN467" s="4"/>
      <c r="XO467" s="4"/>
      <c r="XP467" s="4"/>
      <c r="XQ467" s="4"/>
      <c r="XR467" s="4"/>
      <c r="XS467" s="4"/>
      <c r="XT467" s="4"/>
      <c r="XU467" s="4"/>
      <c r="XV467" s="4"/>
      <c r="XW467" s="4"/>
      <c r="XX467" s="4"/>
      <c r="XY467" s="4"/>
      <c r="XZ467" s="4"/>
      <c r="YA467" s="4"/>
      <c r="YB467" s="4"/>
      <c r="YC467" s="4"/>
      <c r="YD467" s="4"/>
      <c r="YE467" s="4"/>
      <c r="YF467" s="4"/>
      <c r="YG467" s="4"/>
      <c r="YH467" s="4"/>
      <c r="YI467" s="4"/>
      <c r="YJ467" s="4"/>
      <c r="YK467" s="4"/>
      <c r="YL467" s="4"/>
      <c r="YM467" s="4"/>
      <c r="YN467" s="4"/>
      <c r="YO467" s="4"/>
      <c r="YP467" s="4"/>
      <c r="YQ467" s="4"/>
      <c r="YR467" s="4"/>
      <c r="YS467" s="4"/>
      <c r="YT467" s="4"/>
      <c r="YU467" s="4"/>
      <c r="YV467" s="4"/>
      <c r="YW467" s="4"/>
      <c r="YX467" s="4"/>
      <c r="YY467" s="4"/>
      <c r="YZ467" s="4"/>
      <c r="ZA467" s="4"/>
      <c r="ZB467" s="4"/>
      <c r="ZC467" s="4"/>
      <c r="ZD467" s="4"/>
      <c r="ZE467" s="4"/>
      <c r="ZF467" s="4"/>
      <c r="ZG467" s="4"/>
      <c r="ZH467" s="4"/>
      <c r="ZI467" s="4"/>
      <c r="ZJ467" s="4"/>
      <c r="ZK467" s="4"/>
      <c r="ZL467" s="4"/>
      <c r="ZM467" s="4"/>
    </row>
    <row r="468" spans="1:689" s="5" customFormat="1" ht="14.1" customHeight="1" x14ac:dyDescent="0.25">
      <c r="A468" s="4"/>
      <c r="B468" s="36"/>
      <c r="C468" s="23"/>
      <c r="D468" s="14"/>
      <c r="E468" s="1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  <c r="UG468" s="4"/>
      <c r="UH468" s="4"/>
      <c r="UI468" s="4"/>
      <c r="UJ468" s="4"/>
      <c r="UK468" s="4"/>
      <c r="UL468" s="4"/>
      <c r="UM468" s="4"/>
      <c r="UN468" s="4"/>
      <c r="UO468" s="4"/>
      <c r="UP468" s="4"/>
      <c r="UQ468" s="4"/>
      <c r="UR468" s="4"/>
      <c r="US468" s="4"/>
      <c r="UT468" s="4"/>
      <c r="UU468" s="4"/>
      <c r="UV468" s="4"/>
      <c r="UW468" s="4"/>
      <c r="UX468" s="4"/>
      <c r="UY468" s="4"/>
      <c r="UZ468" s="4"/>
      <c r="VA468" s="4"/>
      <c r="VB468" s="4"/>
      <c r="VC468" s="4"/>
      <c r="VD468" s="4"/>
      <c r="VE468" s="4"/>
      <c r="VF468" s="4"/>
      <c r="VG468" s="4"/>
      <c r="VH468" s="4"/>
      <c r="VI468" s="4"/>
      <c r="VJ468" s="4"/>
      <c r="VK468" s="4"/>
      <c r="VL468" s="4"/>
      <c r="VM468" s="4"/>
      <c r="VN468" s="4"/>
      <c r="VO468" s="4"/>
      <c r="VP468" s="4"/>
      <c r="VQ468" s="4"/>
      <c r="VR468" s="4"/>
      <c r="VS468" s="4"/>
      <c r="VT468" s="4"/>
      <c r="VU468" s="4"/>
      <c r="VV468" s="4"/>
      <c r="VW468" s="4"/>
      <c r="VX468" s="4"/>
      <c r="VY468" s="4"/>
      <c r="VZ468" s="4"/>
      <c r="WA468" s="4"/>
      <c r="WB468" s="4"/>
      <c r="WC468" s="4"/>
      <c r="WD468" s="4"/>
      <c r="WE468" s="4"/>
      <c r="WF468" s="4"/>
      <c r="WG468" s="4"/>
      <c r="WH468" s="4"/>
      <c r="WI468" s="4"/>
      <c r="WJ468" s="4"/>
      <c r="WK468" s="4"/>
      <c r="WL468" s="4"/>
      <c r="WM468" s="4"/>
      <c r="WN468" s="4"/>
      <c r="WO468" s="4"/>
      <c r="WP468" s="4"/>
      <c r="WQ468" s="4"/>
      <c r="WR468" s="4"/>
      <c r="WS468" s="4"/>
      <c r="WT468" s="4"/>
      <c r="WU468" s="4"/>
      <c r="WV468" s="4"/>
      <c r="WW468" s="4"/>
      <c r="WX468" s="4"/>
      <c r="WY468" s="4"/>
      <c r="WZ468" s="4"/>
      <c r="XA468" s="4"/>
      <c r="XB468" s="4"/>
      <c r="XC468" s="4"/>
      <c r="XD468" s="4"/>
      <c r="XE468" s="4"/>
      <c r="XF468" s="4"/>
      <c r="XG468" s="4"/>
      <c r="XH468" s="4"/>
      <c r="XI468" s="4"/>
      <c r="XJ468" s="4"/>
      <c r="XK468" s="4"/>
      <c r="XL468" s="4"/>
      <c r="XM468" s="4"/>
      <c r="XN468" s="4"/>
      <c r="XO468" s="4"/>
      <c r="XP468" s="4"/>
      <c r="XQ468" s="4"/>
      <c r="XR468" s="4"/>
      <c r="XS468" s="4"/>
      <c r="XT468" s="4"/>
      <c r="XU468" s="4"/>
      <c r="XV468" s="4"/>
      <c r="XW468" s="4"/>
      <c r="XX468" s="4"/>
      <c r="XY468" s="4"/>
      <c r="XZ468" s="4"/>
      <c r="YA468" s="4"/>
      <c r="YB468" s="4"/>
      <c r="YC468" s="4"/>
      <c r="YD468" s="4"/>
      <c r="YE468" s="4"/>
      <c r="YF468" s="4"/>
      <c r="YG468" s="4"/>
      <c r="YH468" s="4"/>
      <c r="YI468" s="4"/>
      <c r="YJ468" s="4"/>
      <c r="YK468" s="4"/>
      <c r="YL468" s="4"/>
      <c r="YM468" s="4"/>
      <c r="YN468" s="4"/>
      <c r="YO468" s="4"/>
      <c r="YP468" s="4"/>
      <c r="YQ468" s="4"/>
      <c r="YR468" s="4"/>
      <c r="YS468" s="4"/>
      <c r="YT468" s="4"/>
      <c r="YU468" s="4"/>
      <c r="YV468" s="4"/>
      <c r="YW468" s="4"/>
      <c r="YX468" s="4"/>
      <c r="YY468" s="4"/>
      <c r="YZ468" s="4"/>
      <c r="ZA468" s="4"/>
      <c r="ZB468" s="4"/>
      <c r="ZC468" s="4"/>
      <c r="ZD468" s="4"/>
      <c r="ZE468" s="4"/>
      <c r="ZF468" s="4"/>
      <c r="ZG468" s="4"/>
      <c r="ZH468" s="4"/>
      <c r="ZI468" s="4"/>
      <c r="ZJ468" s="4"/>
      <c r="ZK468" s="4"/>
      <c r="ZL468" s="4"/>
      <c r="ZM468" s="4"/>
    </row>
    <row r="469" spans="1:689" s="5" customFormat="1" ht="14.1" customHeight="1" x14ac:dyDescent="0.25">
      <c r="A469" s="4"/>
      <c r="B469" s="36"/>
      <c r="C469" s="23"/>
      <c r="D469" s="14"/>
      <c r="E469" s="1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  <c r="UG469" s="4"/>
      <c r="UH469" s="4"/>
      <c r="UI469" s="4"/>
      <c r="UJ469" s="4"/>
      <c r="UK469" s="4"/>
      <c r="UL469" s="4"/>
      <c r="UM469" s="4"/>
      <c r="UN469" s="4"/>
      <c r="UO469" s="4"/>
      <c r="UP469" s="4"/>
      <c r="UQ469" s="4"/>
      <c r="UR469" s="4"/>
      <c r="US469" s="4"/>
      <c r="UT469" s="4"/>
      <c r="UU469" s="4"/>
      <c r="UV469" s="4"/>
      <c r="UW469" s="4"/>
      <c r="UX469" s="4"/>
      <c r="UY469" s="4"/>
      <c r="UZ469" s="4"/>
      <c r="VA469" s="4"/>
      <c r="VB469" s="4"/>
      <c r="VC469" s="4"/>
      <c r="VD469" s="4"/>
      <c r="VE469" s="4"/>
      <c r="VF469" s="4"/>
      <c r="VG469" s="4"/>
      <c r="VH469" s="4"/>
      <c r="VI469" s="4"/>
      <c r="VJ469" s="4"/>
      <c r="VK469" s="4"/>
      <c r="VL469" s="4"/>
      <c r="VM469" s="4"/>
      <c r="VN469" s="4"/>
      <c r="VO469" s="4"/>
      <c r="VP469" s="4"/>
      <c r="VQ469" s="4"/>
      <c r="VR469" s="4"/>
      <c r="VS469" s="4"/>
      <c r="VT469" s="4"/>
      <c r="VU469" s="4"/>
      <c r="VV469" s="4"/>
      <c r="VW469" s="4"/>
      <c r="VX469" s="4"/>
      <c r="VY469" s="4"/>
      <c r="VZ469" s="4"/>
      <c r="WA469" s="4"/>
      <c r="WB469" s="4"/>
      <c r="WC469" s="4"/>
      <c r="WD469" s="4"/>
      <c r="WE469" s="4"/>
      <c r="WF469" s="4"/>
      <c r="WG469" s="4"/>
      <c r="WH469" s="4"/>
      <c r="WI469" s="4"/>
      <c r="WJ469" s="4"/>
      <c r="WK469" s="4"/>
      <c r="WL469" s="4"/>
      <c r="WM469" s="4"/>
      <c r="WN469" s="4"/>
      <c r="WO469" s="4"/>
      <c r="WP469" s="4"/>
      <c r="WQ469" s="4"/>
      <c r="WR469" s="4"/>
      <c r="WS469" s="4"/>
      <c r="WT469" s="4"/>
      <c r="WU469" s="4"/>
      <c r="WV469" s="4"/>
      <c r="WW469" s="4"/>
      <c r="WX469" s="4"/>
      <c r="WY469" s="4"/>
      <c r="WZ469" s="4"/>
      <c r="XA469" s="4"/>
      <c r="XB469" s="4"/>
      <c r="XC469" s="4"/>
      <c r="XD469" s="4"/>
      <c r="XE469" s="4"/>
      <c r="XF469" s="4"/>
      <c r="XG469" s="4"/>
      <c r="XH469" s="4"/>
      <c r="XI469" s="4"/>
      <c r="XJ469" s="4"/>
      <c r="XK469" s="4"/>
      <c r="XL469" s="4"/>
      <c r="XM469" s="4"/>
      <c r="XN469" s="4"/>
      <c r="XO469" s="4"/>
      <c r="XP469" s="4"/>
      <c r="XQ469" s="4"/>
      <c r="XR469" s="4"/>
      <c r="XS469" s="4"/>
      <c r="XT469" s="4"/>
      <c r="XU469" s="4"/>
      <c r="XV469" s="4"/>
      <c r="XW469" s="4"/>
      <c r="XX469" s="4"/>
      <c r="XY469" s="4"/>
      <c r="XZ469" s="4"/>
      <c r="YA469" s="4"/>
      <c r="YB469" s="4"/>
      <c r="YC469" s="4"/>
      <c r="YD469" s="4"/>
      <c r="YE469" s="4"/>
      <c r="YF469" s="4"/>
      <c r="YG469" s="4"/>
      <c r="YH469" s="4"/>
      <c r="YI469" s="4"/>
      <c r="YJ469" s="4"/>
      <c r="YK469" s="4"/>
      <c r="YL469" s="4"/>
      <c r="YM469" s="4"/>
      <c r="YN469" s="4"/>
      <c r="YO469" s="4"/>
      <c r="YP469" s="4"/>
      <c r="YQ469" s="4"/>
      <c r="YR469" s="4"/>
      <c r="YS469" s="4"/>
      <c r="YT469" s="4"/>
      <c r="YU469" s="4"/>
      <c r="YV469" s="4"/>
      <c r="YW469" s="4"/>
      <c r="YX469" s="4"/>
      <c r="YY469" s="4"/>
      <c r="YZ469" s="4"/>
      <c r="ZA469" s="4"/>
      <c r="ZB469" s="4"/>
      <c r="ZC469" s="4"/>
      <c r="ZD469" s="4"/>
      <c r="ZE469" s="4"/>
      <c r="ZF469" s="4"/>
      <c r="ZG469" s="4"/>
      <c r="ZH469" s="4"/>
      <c r="ZI469" s="4"/>
      <c r="ZJ469" s="4"/>
      <c r="ZK469" s="4"/>
      <c r="ZL469" s="4"/>
      <c r="ZM469" s="4"/>
    </row>
    <row r="470" spans="1:689" s="5" customFormat="1" ht="14.1" customHeight="1" x14ac:dyDescent="0.25">
      <c r="A470" s="4"/>
      <c r="B470" s="36"/>
      <c r="C470" s="23"/>
      <c r="D470" s="14"/>
      <c r="E470" s="1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  <c r="UG470" s="4"/>
      <c r="UH470" s="4"/>
      <c r="UI470" s="4"/>
      <c r="UJ470" s="4"/>
      <c r="UK470" s="4"/>
      <c r="UL470" s="4"/>
      <c r="UM470" s="4"/>
      <c r="UN470" s="4"/>
      <c r="UO470" s="4"/>
      <c r="UP470" s="4"/>
      <c r="UQ470" s="4"/>
      <c r="UR470" s="4"/>
      <c r="US470" s="4"/>
      <c r="UT470" s="4"/>
      <c r="UU470" s="4"/>
      <c r="UV470" s="4"/>
      <c r="UW470" s="4"/>
      <c r="UX470" s="4"/>
      <c r="UY470" s="4"/>
      <c r="UZ470" s="4"/>
      <c r="VA470" s="4"/>
      <c r="VB470" s="4"/>
      <c r="VC470" s="4"/>
      <c r="VD470" s="4"/>
      <c r="VE470" s="4"/>
      <c r="VF470" s="4"/>
      <c r="VG470" s="4"/>
      <c r="VH470" s="4"/>
      <c r="VI470" s="4"/>
      <c r="VJ470" s="4"/>
      <c r="VK470" s="4"/>
      <c r="VL470" s="4"/>
      <c r="VM470" s="4"/>
      <c r="VN470" s="4"/>
      <c r="VO470" s="4"/>
      <c r="VP470" s="4"/>
      <c r="VQ470" s="4"/>
      <c r="VR470" s="4"/>
      <c r="VS470" s="4"/>
      <c r="VT470" s="4"/>
      <c r="VU470" s="4"/>
      <c r="VV470" s="4"/>
      <c r="VW470" s="4"/>
      <c r="VX470" s="4"/>
      <c r="VY470" s="4"/>
      <c r="VZ470" s="4"/>
      <c r="WA470" s="4"/>
      <c r="WB470" s="4"/>
      <c r="WC470" s="4"/>
      <c r="WD470" s="4"/>
      <c r="WE470" s="4"/>
      <c r="WF470" s="4"/>
      <c r="WG470" s="4"/>
      <c r="WH470" s="4"/>
      <c r="WI470" s="4"/>
      <c r="WJ470" s="4"/>
      <c r="WK470" s="4"/>
      <c r="WL470" s="4"/>
      <c r="WM470" s="4"/>
      <c r="WN470" s="4"/>
      <c r="WO470" s="4"/>
      <c r="WP470" s="4"/>
      <c r="WQ470" s="4"/>
      <c r="WR470" s="4"/>
      <c r="WS470" s="4"/>
      <c r="WT470" s="4"/>
      <c r="WU470" s="4"/>
      <c r="WV470" s="4"/>
      <c r="WW470" s="4"/>
      <c r="WX470" s="4"/>
      <c r="WY470" s="4"/>
      <c r="WZ470" s="4"/>
      <c r="XA470" s="4"/>
      <c r="XB470" s="4"/>
      <c r="XC470" s="4"/>
      <c r="XD470" s="4"/>
      <c r="XE470" s="4"/>
      <c r="XF470" s="4"/>
      <c r="XG470" s="4"/>
      <c r="XH470" s="4"/>
      <c r="XI470" s="4"/>
      <c r="XJ470" s="4"/>
      <c r="XK470" s="4"/>
      <c r="XL470" s="4"/>
      <c r="XM470" s="4"/>
      <c r="XN470" s="4"/>
      <c r="XO470" s="4"/>
      <c r="XP470" s="4"/>
      <c r="XQ470" s="4"/>
      <c r="XR470" s="4"/>
      <c r="XS470" s="4"/>
      <c r="XT470" s="4"/>
      <c r="XU470" s="4"/>
      <c r="XV470" s="4"/>
      <c r="XW470" s="4"/>
      <c r="XX470" s="4"/>
      <c r="XY470" s="4"/>
      <c r="XZ470" s="4"/>
      <c r="YA470" s="4"/>
      <c r="YB470" s="4"/>
      <c r="YC470" s="4"/>
      <c r="YD470" s="4"/>
      <c r="YE470" s="4"/>
      <c r="YF470" s="4"/>
      <c r="YG470" s="4"/>
      <c r="YH470" s="4"/>
      <c r="YI470" s="4"/>
      <c r="YJ470" s="4"/>
      <c r="YK470" s="4"/>
      <c r="YL470" s="4"/>
      <c r="YM470" s="4"/>
      <c r="YN470" s="4"/>
      <c r="YO470" s="4"/>
      <c r="YP470" s="4"/>
      <c r="YQ470" s="4"/>
      <c r="YR470" s="4"/>
      <c r="YS470" s="4"/>
      <c r="YT470" s="4"/>
      <c r="YU470" s="4"/>
      <c r="YV470" s="4"/>
      <c r="YW470" s="4"/>
      <c r="YX470" s="4"/>
      <c r="YY470" s="4"/>
      <c r="YZ470" s="4"/>
      <c r="ZA470" s="4"/>
      <c r="ZB470" s="4"/>
      <c r="ZC470" s="4"/>
      <c r="ZD470" s="4"/>
      <c r="ZE470" s="4"/>
      <c r="ZF470" s="4"/>
      <c r="ZG470" s="4"/>
      <c r="ZH470" s="4"/>
      <c r="ZI470" s="4"/>
      <c r="ZJ470" s="4"/>
      <c r="ZK470" s="4"/>
      <c r="ZL470" s="4"/>
      <c r="ZM470" s="4"/>
    </row>
    <row r="471" spans="1:689" s="5" customFormat="1" ht="14.1" customHeight="1" x14ac:dyDescent="0.25">
      <c r="A471" s="4"/>
      <c r="B471" s="36"/>
      <c r="C471" s="23"/>
      <c r="D471" s="14"/>
      <c r="E471" s="1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  <c r="UG471" s="4"/>
      <c r="UH471" s="4"/>
      <c r="UI471" s="4"/>
      <c r="UJ471" s="4"/>
      <c r="UK471" s="4"/>
      <c r="UL471" s="4"/>
      <c r="UM471" s="4"/>
      <c r="UN471" s="4"/>
      <c r="UO471" s="4"/>
      <c r="UP471" s="4"/>
      <c r="UQ471" s="4"/>
      <c r="UR471" s="4"/>
      <c r="US471" s="4"/>
      <c r="UT471" s="4"/>
      <c r="UU471" s="4"/>
      <c r="UV471" s="4"/>
      <c r="UW471" s="4"/>
      <c r="UX471" s="4"/>
      <c r="UY471" s="4"/>
      <c r="UZ471" s="4"/>
      <c r="VA471" s="4"/>
      <c r="VB471" s="4"/>
      <c r="VC471" s="4"/>
      <c r="VD471" s="4"/>
      <c r="VE471" s="4"/>
      <c r="VF471" s="4"/>
      <c r="VG471" s="4"/>
      <c r="VH471" s="4"/>
      <c r="VI471" s="4"/>
      <c r="VJ471" s="4"/>
      <c r="VK471" s="4"/>
      <c r="VL471" s="4"/>
      <c r="VM471" s="4"/>
      <c r="VN471" s="4"/>
      <c r="VO471" s="4"/>
      <c r="VP471" s="4"/>
      <c r="VQ471" s="4"/>
      <c r="VR471" s="4"/>
      <c r="VS471" s="4"/>
      <c r="VT471" s="4"/>
      <c r="VU471" s="4"/>
      <c r="VV471" s="4"/>
      <c r="VW471" s="4"/>
      <c r="VX471" s="4"/>
      <c r="VY471" s="4"/>
      <c r="VZ471" s="4"/>
      <c r="WA471" s="4"/>
      <c r="WB471" s="4"/>
      <c r="WC471" s="4"/>
      <c r="WD471" s="4"/>
      <c r="WE471" s="4"/>
      <c r="WF471" s="4"/>
      <c r="WG471" s="4"/>
      <c r="WH471" s="4"/>
      <c r="WI471" s="4"/>
      <c r="WJ471" s="4"/>
      <c r="WK471" s="4"/>
      <c r="WL471" s="4"/>
      <c r="WM471" s="4"/>
      <c r="WN471" s="4"/>
      <c r="WO471" s="4"/>
      <c r="WP471" s="4"/>
      <c r="WQ471" s="4"/>
      <c r="WR471" s="4"/>
      <c r="WS471" s="4"/>
      <c r="WT471" s="4"/>
      <c r="WU471" s="4"/>
      <c r="WV471" s="4"/>
      <c r="WW471" s="4"/>
      <c r="WX471" s="4"/>
      <c r="WY471" s="4"/>
      <c r="WZ471" s="4"/>
      <c r="XA471" s="4"/>
      <c r="XB471" s="4"/>
      <c r="XC471" s="4"/>
      <c r="XD471" s="4"/>
      <c r="XE471" s="4"/>
      <c r="XF471" s="4"/>
      <c r="XG471" s="4"/>
      <c r="XH471" s="4"/>
      <c r="XI471" s="4"/>
      <c r="XJ471" s="4"/>
      <c r="XK471" s="4"/>
      <c r="XL471" s="4"/>
      <c r="XM471" s="4"/>
      <c r="XN471" s="4"/>
      <c r="XO471" s="4"/>
      <c r="XP471" s="4"/>
      <c r="XQ471" s="4"/>
      <c r="XR471" s="4"/>
      <c r="XS471" s="4"/>
      <c r="XT471" s="4"/>
      <c r="XU471" s="4"/>
      <c r="XV471" s="4"/>
      <c r="XW471" s="4"/>
      <c r="XX471" s="4"/>
      <c r="XY471" s="4"/>
      <c r="XZ471" s="4"/>
      <c r="YA471" s="4"/>
      <c r="YB471" s="4"/>
      <c r="YC471" s="4"/>
      <c r="YD471" s="4"/>
      <c r="YE471" s="4"/>
      <c r="YF471" s="4"/>
      <c r="YG471" s="4"/>
      <c r="YH471" s="4"/>
      <c r="YI471" s="4"/>
      <c r="YJ471" s="4"/>
      <c r="YK471" s="4"/>
      <c r="YL471" s="4"/>
      <c r="YM471" s="4"/>
      <c r="YN471" s="4"/>
      <c r="YO471" s="4"/>
      <c r="YP471" s="4"/>
      <c r="YQ471" s="4"/>
      <c r="YR471" s="4"/>
      <c r="YS471" s="4"/>
      <c r="YT471" s="4"/>
      <c r="YU471" s="4"/>
      <c r="YV471" s="4"/>
      <c r="YW471" s="4"/>
      <c r="YX471" s="4"/>
      <c r="YY471" s="4"/>
      <c r="YZ471" s="4"/>
      <c r="ZA471" s="4"/>
      <c r="ZB471" s="4"/>
      <c r="ZC471" s="4"/>
      <c r="ZD471" s="4"/>
      <c r="ZE471" s="4"/>
      <c r="ZF471" s="4"/>
      <c r="ZG471" s="4"/>
      <c r="ZH471" s="4"/>
      <c r="ZI471" s="4"/>
      <c r="ZJ471" s="4"/>
      <c r="ZK471" s="4"/>
      <c r="ZL471" s="4"/>
      <c r="ZM471" s="4"/>
    </row>
    <row r="472" spans="1:689" s="5" customFormat="1" ht="14.1" customHeight="1" x14ac:dyDescent="0.25">
      <c r="A472" s="4"/>
      <c r="B472" s="36"/>
      <c r="C472" s="23"/>
      <c r="D472" s="14"/>
      <c r="E472" s="1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  <c r="UG472" s="4"/>
      <c r="UH472" s="4"/>
      <c r="UI472" s="4"/>
      <c r="UJ472" s="4"/>
      <c r="UK472" s="4"/>
      <c r="UL472" s="4"/>
      <c r="UM472" s="4"/>
      <c r="UN472" s="4"/>
      <c r="UO472" s="4"/>
      <c r="UP472" s="4"/>
      <c r="UQ472" s="4"/>
      <c r="UR472" s="4"/>
      <c r="US472" s="4"/>
      <c r="UT472" s="4"/>
      <c r="UU472" s="4"/>
      <c r="UV472" s="4"/>
      <c r="UW472" s="4"/>
      <c r="UX472" s="4"/>
      <c r="UY472" s="4"/>
      <c r="UZ472" s="4"/>
      <c r="VA472" s="4"/>
      <c r="VB472" s="4"/>
      <c r="VC472" s="4"/>
      <c r="VD472" s="4"/>
      <c r="VE472" s="4"/>
      <c r="VF472" s="4"/>
      <c r="VG472" s="4"/>
      <c r="VH472" s="4"/>
      <c r="VI472" s="4"/>
      <c r="VJ472" s="4"/>
      <c r="VK472" s="4"/>
      <c r="VL472" s="4"/>
      <c r="VM472" s="4"/>
      <c r="VN472" s="4"/>
      <c r="VO472" s="4"/>
      <c r="VP472" s="4"/>
      <c r="VQ472" s="4"/>
      <c r="VR472" s="4"/>
      <c r="VS472" s="4"/>
      <c r="VT472" s="4"/>
      <c r="VU472" s="4"/>
      <c r="VV472" s="4"/>
      <c r="VW472" s="4"/>
      <c r="VX472" s="4"/>
      <c r="VY472" s="4"/>
      <c r="VZ472" s="4"/>
      <c r="WA472" s="4"/>
      <c r="WB472" s="4"/>
      <c r="WC472" s="4"/>
      <c r="WD472" s="4"/>
      <c r="WE472" s="4"/>
      <c r="WF472" s="4"/>
      <c r="WG472" s="4"/>
      <c r="WH472" s="4"/>
      <c r="WI472" s="4"/>
      <c r="WJ472" s="4"/>
      <c r="WK472" s="4"/>
      <c r="WL472" s="4"/>
      <c r="WM472" s="4"/>
      <c r="WN472" s="4"/>
      <c r="WO472" s="4"/>
      <c r="WP472" s="4"/>
      <c r="WQ472" s="4"/>
      <c r="WR472" s="4"/>
      <c r="WS472" s="4"/>
      <c r="WT472" s="4"/>
      <c r="WU472" s="4"/>
      <c r="WV472" s="4"/>
      <c r="WW472" s="4"/>
      <c r="WX472" s="4"/>
      <c r="WY472" s="4"/>
      <c r="WZ472" s="4"/>
      <c r="XA472" s="4"/>
      <c r="XB472" s="4"/>
      <c r="XC472" s="4"/>
      <c r="XD472" s="4"/>
      <c r="XE472" s="4"/>
      <c r="XF472" s="4"/>
      <c r="XG472" s="4"/>
      <c r="XH472" s="4"/>
      <c r="XI472" s="4"/>
      <c r="XJ472" s="4"/>
      <c r="XK472" s="4"/>
      <c r="XL472" s="4"/>
      <c r="XM472" s="4"/>
      <c r="XN472" s="4"/>
      <c r="XO472" s="4"/>
      <c r="XP472" s="4"/>
      <c r="XQ472" s="4"/>
      <c r="XR472" s="4"/>
      <c r="XS472" s="4"/>
      <c r="XT472" s="4"/>
      <c r="XU472" s="4"/>
      <c r="XV472" s="4"/>
      <c r="XW472" s="4"/>
      <c r="XX472" s="4"/>
      <c r="XY472" s="4"/>
      <c r="XZ472" s="4"/>
      <c r="YA472" s="4"/>
      <c r="YB472" s="4"/>
      <c r="YC472" s="4"/>
      <c r="YD472" s="4"/>
      <c r="YE472" s="4"/>
      <c r="YF472" s="4"/>
      <c r="YG472" s="4"/>
      <c r="YH472" s="4"/>
      <c r="YI472" s="4"/>
      <c r="YJ472" s="4"/>
      <c r="YK472" s="4"/>
      <c r="YL472" s="4"/>
      <c r="YM472" s="4"/>
      <c r="YN472" s="4"/>
      <c r="YO472" s="4"/>
      <c r="YP472" s="4"/>
      <c r="YQ472" s="4"/>
      <c r="YR472" s="4"/>
      <c r="YS472" s="4"/>
      <c r="YT472" s="4"/>
      <c r="YU472" s="4"/>
      <c r="YV472" s="4"/>
      <c r="YW472" s="4"/>
      <c r="YX472" s="4"/>
      <c r="YY472" s="4"/>
      <c r="YZ472" s="4"/>
      <c r="ZA472" s="4"/>
      <c r="ZB472" s="4"/>
      <c r="ZC472" s="4"/>
      <c r="ZD472" s="4"/>
      <c r="ZE472" s="4"/>
      <c r="ZF472" s="4"/>
      <c r="ZG472" s="4"/>
      <c r="ZH472" s="4"/>
      <c r="ZI472" s="4"/>
      <c r="ZJ472" s="4"/>
      <c r="ZK472" s="4"/>
      <c r="ZL472" s="4"/>
      <c r="ZM472" s="4"/>
    </row>
    <row r="473" spans="1:689" s="5" customFormat="1" ht="14.1" customHeight="1" x14ac:dyDescent="0.25">
      <c r="A473" s="4"/>
      <c r="B473" s="36"/>
      <c r="C473" s="23"/>
      <c r="D473" s="14"/>
      <c r="E473" s="1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  <c r="UG473" s="4"/>
      <c r="UH473" s="4"/>
      <c r="UI473" s="4"/>
      <c r="UJ473" s="4"/>
      <c r="UK473" s="4"/>
      <c r="UL473" s="4"/>
      <c r="UM473" s="4"/>
      <c r="UN473" s="4"/>
      <c r="UO473" s="4"/>
      <c r="UP473" s="4"/>
      <c r="UQ473" s="4"/>
      <c r="UR473" s="4"/>
      <c r="US473" s="4"/>
      <c r="UT473" s="4"/>
      <c r="UU473" s="4"/>
      <c r="UV473" s="4"/>
      <c r="UW473" s="4"/>
      <c r="UX473" s="4"/>
      <c r="UY473" s="4"/>
      <c r="UZ473" s="4"/>
      <c r="VA473" s="4"/>
      <c r="VB473" s="4"/>
      <c r="VC473" s="4"/>
      <c r="VD473" s="4"/>
      <c r="VE473" s="4"/>
      <c r="VF473" s="4"/>
      <c r="VG473" s="4"/>
      <c r="VH473" s="4"/>
      <c r="VI473" s="4"/>
      <c r="VJ473" s="4"/>
      <c r="VK473" s="4"/>
      <c r="VL473" s="4"/>
      <c r="VM473" s="4"/>
      <c r="VN473" s="4"/>
      <c r="VO473" s="4"/>
      <c r="VP473" s="4"/>
      <c r="VQ473" s="4"/>
      <c r="VR473" s="4"/>
      <c r="VS473" s="4"/>
      <c r="VT473" s="4"/>
      <c r="VU473" s="4"/>
      <c r="VV473" s="4"/>
      <c r="VW473" s="4"/>
      <c r="VX473" s="4"/>
      <c r="VY473" s="4"/>
      <c r="VZ473" s="4"/>
      <c r="WA473" s="4"/>
      <c r="WB473" s="4"/>
      <c r="WC473" s="4"/>
      <c r="WD473" s="4"/>
      <c r="WE473" s="4"/>
      <c r="WF473" s="4"/>
      <c r="WG473" s="4"/>
      <c r="WH473" s="4"/>
      <c r="WI473" s="4"/>
      <c r="WJ473" s="4"/>
      <c r="WK473" s="4"/>
      <c r="WL473" s="4"/>
      <c r="WM473" s="4"/>
      <c r="WN473" s="4"/>
      <c r="WO473" s="4"/>
      <c r="WP473" s="4"/>
      <c r="WQ473" s="4"/>
      <c r="WR473" s="4"/>
      <c r="WS473" s="4"/>
      <c r="WT473" s="4"/>
      <c r="WU473" s="4"/>
      <c r="WV473" s="4"/>
      <c r="WW473" s="4"/>
      <c r="WX473" s="4"/>
      <c r="WY473" s="4"/>
      <c r="WZ473" s="4"/>
      <c r="XA473" s="4"/>
      <c r="XB473" s="4"/>
      <c r="XC473" s="4"/>
      <c r="XD473" s="4"/>
      <c r="XE473" s="4"/>
      <c r="XF473" s="4"/>
      <c r="XG473" s="4"/>
      <c r="XH473" s="4"/>
      <c r="XI473" s="4"/>
      <c r="XJ473" s="4"/>
      <c r="XK473" s="4"/>
      <c r="XL473" s="4"/>
      <c r="XM473" s="4"/>
      <c r="XN473" s="4"/>
      <c r="XO473" s="4"/>
      <c r="XP473" s="4"/>
      <c r="XQ473" s="4"/>
      <c r="XR473" s="4"/>
      <c r="XS473" s="4"/>
      <c r="XT473" s="4"/>
      <c r="XU473" s="4"/>
      <c r="XV473" s="4"/>
      <c r="XW473" s="4"/>
      <c r="XX473" s="4"/>
      <c r="XY473" s="4"/>
      <c r="XZ473" s="4"/>
      <c r="YA473" s="4"/>
      <c r="YB473" s="4"/>
      <c r="YC473" s="4"/>
      <c r="YD473" s="4"/>
      <c r="YE473" s="4"/>
      <c r="YF473" s="4"/>
      <c r="YG473" s="4"/>
      <c r="YH473" s="4"/>
      <c r="YI473" s="4"/>
      <c r="YJ473" s="4"/>
      <c r="YK473" s="4"/>
      <c r="YL473" s="4"/>
      <c r="YM473" s="4"/>
      <c r="YN473" s="4"/>
      <c r="YO473" s="4"/>
      <c r="YP473" s="4"/>
      <c r="YQ473" s="4"/>
      <c r="YR473" s="4"/>
      <c r="YS473" s="4"/>
      <c r="YT473" s="4"/>
      <c r="YU473" s="4"/>
      <c r="YV473" s="4"/>
      <c r="YW473" s="4"/>
      <c r="YX473" s="4"/>
      <c r="YY473" s="4"/>
      <c r="YZ473" s="4"/>
      <c r="ZA473" s="4"/>
      <c r="ZB473" s="4"/>
      <c r="ZC473" s="4"/>
      <c r="ZD473" s="4"/>
      <c r="ZE473" s="4"/>
      <c r="ZF473" s="4"/>
      <c r="ZG473" s="4"/>
      <c r="ZH473" s="4"/>
      <c r="ZI473" s="4"/>
      <c r="ZJ473" s="4"/>
      <c r="ZK473" s="4"/>
      <c r="ZL473" s="4"/>
      <c r="ZM473" s="4"/>
    </row>
    <row r="474" spans="1:689" s="5" customFormat="1" ht="14.1" customHeight="1" x14ac:dyDescent="0.25">
      <c r="A474" s="4"/>
      <c r="B474" s="36"/>
      <c r="C474" s="23"/>
      <c r="D474" s="14"/>
      <c r="E474" s="1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  <c r="UG474" s="4"/>
      <c r="UH474" s="4"/>
      <c r="UI474" s="4"/>
      <c r="UJ474" s="4"/>
      <c r="UK474" s="4"/>
      <c r="UL474" s="4"/>
      <c r="UM474" s="4"/>
      <c r="UN474" s="4"/>
      <c r="UO474" s="4"/>
      <c r="UP474" s="4"/>
      <c r="UQ474" s="4"/>
      <c r="UR474" s="4"/>
      <c r="US474" s="4"/>
      <c r="UT474" s="4"/>
      <c r="UU474" s="4"/>
      <c r="UV474" s="4"/>
      <c r="UW474" s="4"/>
      <c r="UX474" s="4"/>
      <c r="UY474" s="4"/>
      <c r="UZ474" s="4"/>
      <c r="VA474" s="4"/>
      <c r="VB474" s="4"/>
      <c r="VC474" s="4"/>
      <c r="VD474" s="4"/>
      <c r="VE474" s="4"/>
      <c r="VF474" s="4"/>
      <c r="VG474" s="4"/>
      <c r="VH474" s="4"/>
      <c r="VI474" s="4"/>
      <c r="VJ474" s="4"/>
      <c r="VK474" s="4"/>
      <c r="VL474" s="4"/>
      <c r="VM474" s="4"/>
      <c r="VN474" s="4"/>
      <c r="VO474" s="4"/>
      <c r="VP474" s="4"/>
      <c r="VQ474" s="4"/>
      <c r="VR474" s="4"/>
      <c r="VS474" s="4"/>
      <c r="VT474" s="4"/>
      <c r="VU474" s="4"/>
      <c r="VV474" s="4"/>
      <c r="VW474" s="4"/>
      <c r="VX474" s="4"/>
      <c r="VY474" s="4"/>
      <c r="VZ474" s="4"/>
      <c r="WA474" s="4"/>
      <c r="WB474" s="4"/>
      <c r="WC474" s="4"/>
      <c r="WD474" s="4"/>
      <c r="WE474" s="4"/>
      <c r="WF474" s="4"/>
      <c r="WG474" s="4"/>
      <c r="WH474" s="4"/>
      <c r="WI474" s="4"/>
      <c r="WJ474" s="4"/>
      <c r="WK474" s="4"/>
      <c r="WL474" s="4"/>
      <c r="WM474" s="4"/>
      <c r="WN474" s="4"/>
      <c r="WO474" s="4"/>
      <c r="WP474" s="4"/>
      <c r="WQ474" s="4"/>
      <c r="WR474" s="4"/>
      <c r="WS474" s="4"/>
      <c r="WT474" s="4"/>
      <c r="WU474" s="4"/>
      <c r="WV474" s="4"/>
      <c r="WW474" s="4"/>
      <c r="WX474" s="4"/>
      <c r="WY474" s="4"/>
      <c r="WZ474" s="4"/>
      <c r="XA474" s="4"/>
      <c r="XB474" s="4"/>
      <c r="XC474" s="4"/>
      <c r="XD474" s="4"/>
      <c r="XE474" s="4"/>
      <c r="XF474" s="4"/>
      <c r="XG474" s="4"/>
      <c r="XH474" s="4"/>
      <c r="XI474" s="4"/>
      <c r="XJ474" s="4"/>
      <c r="XK474" s="4"/>
      <c r="XL474" s="4"/>
      <c r="XM474" s="4"/>
      <c r="XN474" s="4"/>
      <c r="XO474" s="4"/>
      <c r="XP474" s="4"/>
      <c r="XQ474" s="4"/>
      <c r="XR474" s="4"/>
      <c r="XS474" s="4"/>
      <c r="XT474" s="4"/>
      <c r="XU474" s="4"/>
      <c r="XV474" s="4"/>
      <c r="XW474" s="4"/>
      <c r="XX474" s="4"/>
      <c r="XY474" s="4"/>
      <c r="XZ474" s="4"/>
      <c r="YA474" s="4"/>
      <c r="YB474" s="4"/>
      <c r="YC474" s="4"/>
      <c r="YD474" s="4"/>
      <c r="YE474" s="4"/>
      <c r="YF474" s="4"/>
      <c r="YG474" s="4"/>
      <c r="YH474" s="4"/>
      <c r="YI474" s="4"/>
      <c r="YJ474" s="4"/>
      <c r="YK474" s="4"/>
      <c r="YL474" s="4"/>
      <c r="YM474" s="4"/>
      <c r="YN474" s="4"/>
      <c r="YO474" s="4"/>
      <c r="YP474" s="4"/>
      <c r="YQ474" s="4"/>
      <c r="YR474" s="4"/>
      <c r="YS474" s="4"/>
      <c r="YT474" s="4"/>
      <c r="YU474" s="4"/>
      <c r="YV474" s="4"/>
      <c r="YW474" s="4"/>
      <c r="YX474" s="4"/>
      <c r="YY474" s="4"/>
      <c r="YZ474" s="4"/>
      <c r="ZA474" s="4"/>
      <c r="ZB474" s="4"/>
      <c r="ZC474" s="4"/>
      <c r="ZD474" s="4"/>
      <c r="ZE474" s="4"/>
      <c r="ZF474" s="4"/>
      <c r="ZG474" s="4"/>
      <c r="ZH474" s="4"/>
      <c r="ZI474" s="4"/>
      <c r="ZJ474" s="4"/>
      <c r="ZK474" s="4"/>
      <c r="ZL474" s="4"/>
      <c r="ZM474" s="4"/>
    </row>
    <row r="475" spans="1:689" s="5" customFormat="1" ht="14.1" customHeight="1" x14ac:dyDescent="0.25">
      <c r="A475" s="4"/>
      <c r="B475" s="36"/>
      <c r="C475" s="23"/>
      <c r="D475" s="14"/>
      <c r="E475" s="1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  <c r="UG475" s="4"/>
      <c r="UH475" s="4"/>
      <c r="UI475" s="4"/>
      <c r="UJ475" s="4"/>
      <c r="UK475" s="4"/>
      <c r="UL475" s="4"/>
      <c r="UM475" s="4"/>
      <c r="UN475" s="4"/>
      <c r="UO475" s="4"/>
      <c r="UP475" s="4"/>
      <c r="UQ475" s="4"/>
      <c r="UR475" s="4"/>
      <c r="US475" s="4"/>
      <c r="UT475" s="4"/>
      <c r="UU475" s="4"/>
      <c r="UV475" s="4"/>
      <c r="UW475" s="4"/>
      <c r="UX475" s="4"/>
      <c r="UY475" s="4"/>
      <c r="UZ475" s="4"/>
      <c r="VA475" s="4"/>
      <c r="VB475" s="4"/>
      <c r="VC475" s="4"/>
      <c r="VD475" s="4"/>
      <c r="VE475" s="4"/>
      <c r="VF475" s="4"/>
      <c r="VG475" s="4"/>
      <c r="VH475" s="4"/>
      <c r="VI475" s="4"/>
      <c r="VJ475" s="4"/>
      <c r="VK475" s="4"/>
      <c r="VL475" s="4"/>
      <c r="VM475" s="4"/>
      <c r="VN475" s="4"/>
      <c r="VO475" s="4"/>
      <c r="VP475" s="4"/>
      <c r="VQ475" s="4"/>
      <c r="VR475" s="4"/>
      <c r="VS475" s="4"/>
      <c r="VT475" s="4"/>
      <c r="VU475" s="4"/>
      <c r="VV475" s="4"/>
      <c r="VW475" s="4"/>
      <c r="VX475" s="4"/>
      <c r="VY475" s="4"/>
      <c r="VZ475" s="4"/>
      <c r="WA475" s="4"/>
      <c r="WB475" s="4"/>
      <c r="WC475" s="4"/>
      <c r="WD475" s="4"/>
      <c r="WE475" s="4"/>
      <c r="WF475" s="4"/>
      <c r="WG475" s="4"/>
      <c r="WH475" s="4"/>
      <c r="WI475" s="4"/>
      <c r="WJ475" s="4"/>
      <c r="WK475" s="4"/>
      <c r="WL475" s="4"/>
      <c r="WM475" s="4"/>
      <c r="WN475" s="4"/>
      <c r="WO475" s="4"/>
      <c r="WP475" s="4"/>
      <c r="WQ475" s="4"/>
      <c r="WR475" s="4"/>
      <c r="WS475" s="4"/>
      <c r="WT475" s="4"/>
      <c r="WU475" s="4"/>
      <c r="WV475" s="4"/>
      <c r="WW475" s="4"/>
      <c r="WX475" s="4"/>
      <c r="WY475" s="4"/>
      <c r="WZ475" s="4"/>
      <c r="XA475" s="4"/>
      <c r="XB475" s="4"/>
      <c r="XC475" s="4"/>
      <c r="XD475" s="4"/>
      <c r="XE475" s="4"/>
      <c r="XF475" s="4"/>
      <c r="XG475" s="4"/>
      <c r="XH475" s="4"/>
      <c r="XI475" s="4"/>
      <c r="XJ475" s="4"/>
      <c r="XK475" s="4"/>
      <c r="XL475" s="4"/>
      <c r="XM475" s="4"/>
      <c r="XN475" s="4"/>
      <c r="XO475" s="4"/>
      <c r="XP475" s="4"/>
      <c r="XQ475" s="4"/>
      <c r="XR475" s="4"/>
      <c r="XS475" s="4"/>
      <c r="XT475" s="4"/>
      <c r="XU475" s="4"/>
      <c r="XV475" s="4"/>
      <c r="XW475" s="4"/>
      <c r="XX475" s="4"/>
      <c r="XY475" s="4"/>
      <c r="XZ475" s="4"/>
      <c r="YA475" s="4"/>
      <c r="YB475" s="4"/>
      <c r="YC475" s="4"/>
      <c r="YD475" s="4"/>
      <c r="YE475" s="4"/>
      <c r="YF475" s="4"/>
      <c r="YG475" s="4"/>
      <c r="YH475" s="4"/>
      <c r="YI475" s="4"/>
      <c r="YJ475" s="4"/>
      <c r="YK475" s="4"/>
      <c r="YL475" s="4"/>
      <c r="YM475" s="4"/>
      <c r="YN475" s="4"/>
      <c r="YO475" s="4"/>
      <c r="YP475" s="4"/>
      <c r="YQ475" s="4"/>
      <c r="YR475" s="4"/>
      <c r="YS475" s="4"/>
      <c r="YT475" s="4"/>
      <c r="YU475" s="4"/>
      <c r="YV475" s="4"/>
      <c r="YW475" s="4"/>
      <c r="YX475" s="4"/>
      <c r="YY475" s="4"/>
      <c r="YZ475" s="4"/>
      <c r="ZA475" s="4"/>
      <c r="ZB475" s="4"/>
      <c r="ZC475" s="4"/>
      <c r="ZD475" s="4"/>
      <c r="ZE475" s="4"/>
      <c r="ZF475" s="4"/>
      <c r="ZG475" s="4"/>
      <c r="ZH475" s="4"/>
      <c r="ZI475" s="4"/>
      <c r="ZJ475" s="4"/>
      <c r="ZK475" s="4"/>
      <c r="ZL475" s="4"/>
      <c r="ZM475" s="4"/>
    </row>
    <row r="476" spans="1:689" s="5" customFormat="1" ht="14.1" customHeight="1" x14ac:dyDescent="0.25">
      <c r="A476" s="4"/>
      <c r="B476" s="36"/>
      <c r="C476" s="23"/>
      <c r="D476" s="14"/>
      <c r="E476" s="1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  <c r="UG476" s="4"/>
      <c r="UH476" s="4"/>
      <c r="UI476" s="4"/>
      <c r="UJ476" s="4"/>
      <c r="UK476" s="4"/>
      <c r="UL476" s="4"/>
      <c r="UM476" s="4"/>
      <c r="UN476" s="4"/>
      <c r="UO476" s="4"/>
      <c r="UP476" s="4"/>
      <c r="UQ476" s="4"/>
      <c r="UR476" s="4"/>
      <c r="US476" s="4"/>
      <c r="UT476" s="4"/>
      <c r="UU476" s="4"/>
      <c r="UV476" s="4"/>
      <c r="UW476" s="4"/>
      <c r="UX476" s="4"/>
      <c r="UY476" s="4"/>
      <c r="UZ476" s="4"/>
      <c r="VA476" s="4"/>
      <c r="VB476" s="4"/>
      <c r="VC476" s="4"/>
      <c r="VD476" s="4"/>
      <c r="VE476" s="4"/>
      <c r="VF476" s="4"/>
      <c r="VG476" s="4"/>
      <c r="VH476" s="4"/>
      <c r="VI476" s="4"/>
      <c r="VJ476" s="4"/>
      <c r="VK476" s="4"/>
      <c r="VL476" s="4"/>
      <c r="VM476" s="4"/>
      <c r="VN476" s="4"/>
      <c r="VO476" s="4"/>
      <c r="VP476" s="4"/>
      <c r="VQ476" s="4"/>
      <c r="VR476" s="4"/>
      <c r="VS476" s="4"/>
      <c r="VT476" s="4"/>
      <c r="VU476" s="4"/>
      <c r="VV476" s="4"/>
      <c r="VW476" s="4"/>
      <c r="VX476" s="4"/>
      <c r="VY476" s="4"/>
      <c r="VZ476" s="4"/>
      <c r="WA476" s="4"/>
      <c r="WB476" s="4"/>
      <c r="WC476" s="4"/>
      <c r="WD476" s="4"/>
      <c r="WE476" s="4"/>
      <c r="WF476" s="4"/>
      <c r="WG476" s="4"/>
      <c r="WH476" s="4"/>
      <c r="WI476" s="4"/>
      <c r="WJ476" s="4"/>
      <c r="WK476" s="4"/>
      <c r="WL476" s="4"/>
      <c r="WM476" s="4"/>
      <c r="WN476" s="4"/>
      <c r="WO476" s="4"/>
      <c r="WP476" s="4"/>
      <c r="WQ476" s="4"/>
      <c r="WR476" s="4"/>
      <c r="WS476" s="4"/>
      <c r="WT476" s="4"/>
      <c r="WU476" s="4"/>
      <c r="WV476" s="4"/>
      <c r="WW476" s="4"/>
      <c r="WX476" s="4"/>
      <c r="WY476" s="4"/>
      <c r="WZ476" s="4"/>
      <c r="XA476" s="4"/>
      <c r="XB476" s="4"/>
      <c r="XC476" s="4"/>
      <c r="XD476" s="4"/>
      <c r="XE476" s="4"/>
      <c r="XF476" s="4"/>
      <c r="XG476" s="4"/>
      <c r="XH476" s="4"/>
      <c r="XI476" s="4"/>
      <c r="XJ476" s="4"/>
      <c r="XK476" s="4"/>
      <c r="XL476" s="4"/>
      <c r="XM476" s="4"/>
      <c r="XN476" s="4"/>
      <c r="XO476" s="4"/>
      <c r="XP476" s="4"/>
      <c r="XQ476" s="4"/>
      <c r="XR476" s="4"/>
      <c r="XS476" s="4"/>
      <c r="XT476" s="4"/>
      <c r="XU476" s="4"/>
      <c r="XV476" s="4"/>
      <c r="XW476" s="4"/>
      <c r="XX476" s="4"/>
      <c r="XY476" s="4"/>
      <c r="XZ476" s="4"/>
      <c r="YA476" s="4"/>
      <c r="YB476" s="4"/>
      <c r="YC476" s="4"/>
      <c r="YD476" s="4"/>
      <c r="YE476" s="4"/>
      <c r="YF476" s="4"/>
      <c r="YG476" s="4"/>
      <c r="YH476" s="4"/>
      <c r="YI476" s="4"/>
      <c r="YJ476" s="4"/>
      <c r="YK476" s="4"/>
      <c r="YL476" s="4"/>
      <c r="YM476" s="4"/>
      <c r="YN476" s="4"/>
      <c r="YO476" s="4"/>
      <c r="YP476" s="4"/>
      <c r="YQ476" s="4"/>
      <c r="YR476" s="4"/>
      <c r="YS476" s="4"/>
      <c r="YT476" s="4"/>
      <c r="YU476" s="4"/>
      <c r="YV476" s="4"/>
      <c r="YW476" s="4"/>
      <c r="YX476" s="4"/>
      <c r="YY476" s="4"/>
      <c r="YZ476" s="4"/>
      <c r="ZA476" s="4"/>
      <c r="ZB476" s="4"/>
      <c r="ZC476" s="4"/>
      <c r="ZD476" s="4"/>
      <c r="ZE476" s="4"/>
      <c r="ZF476" s="4"/>
      <c r="ZG476" s="4"/>
      <c r="ZH476" s="4"/>
      <c r="ZI476" s="4"/>
      <c r="ZJ476" s="4"/>
      <c r="ZK476" s="4"/>
      <c r="ZL476" s="4"/>
      <c r="ZM476" s="4"/>
    </row>
    <row r="477" spans="1:689" s="5" customFormat="1" ht="14.1" customHeight="1" x14ac:dyDescent="0.25">
      <c r="A477" s="4"/>
      <c r="B477" s="36"/>
      <c r="C477" s="23"/>
      <c r="D477" s="14"/>
      <c r="E477" s="1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  <c r="UG477" s="4"/>
      <c r="UH477" s="4"/>
      <c r="UI477" s="4"/>
      <c r="UJ477" s="4"/>
      <c r="UK477" s="4"/>
      <c r="UL477" s="4"/>
      <c r="UM477" s="4"/>
      <c r="UN477" s="4"/>
      <c r="UO477" s="4"/>
      <c r="UP477" s="4"/>
      <c r="UQ477" s="4"/>
      <c r="UR477" s="4"/>
      <c r="US477" s="4"/>
      <c r="UT477" s="4"/>
      <c r="UU477" s="4"/>
      <c r="UV477" s="4"/>
      <c r="UW477" s="4"/>
      <c r="UX477" s="4"/>
      <c r="UY477" s="4"/>
      <c r="UZ477" s="4"/>
      <c r="VA477" s="4"/>
      <c r="VB477" s="4"/>
      <c r="VC477" s="4"/>
      <c r="VD477" s="4"/>
      <c r="VE477" s="4"/>
      <c r="VF477" s="4"/>
      <c r="VG477" s="4"/>
      <c r="VH477" s="4"/>
      <c r="VI477" s="4"/>
      <c r="VJ477" s="4"/>
      <c r="VK477" s="4"/>
      <c r="VL477" s="4"/>
      <c r="VM477" s="4"/>
      <c r="VN477" s="4"/>
      <c r="VO477" s="4"/>
      <c r="VP477" s="4"/>
      <c r="VQ477" s="4"/>
      <c r="VR477" s="4"/>
      <c r="VS477" s="4"/>
      <c r="VT477" s="4"/>
      <c r="VU477" s="4"/>
      <c r="VV477" s="4"/>
      <c r="VW477" s="4"/>
      <c r="VX477" s="4"/>
      <c r="VY477" s="4"/>
      <c r="VZ477" s="4"/>
      <c r="WA477" s="4"/>
      <c r="WB477" s="4"/>
      <c r="WC477" s="4"/>
      <c r="WD477" s="4"/>
      <c r="WE477" s="4"/>
      <c r="WF477" s="4"/>
      <c r="WG477" s="4"/>
      <c r="WH477" s="4"/>
      <c r="WI477" s="4"/>
      <c r="WJ477" s="4"/>
      <c r="WK477" s="4"/>
      <c r="WL477" s="4"/>
      <c r="WM477" s="4"/>
      <c r="WN477" s="4"/>
      <c r="WO477" s="4"/>
      <c r="WP477" s="4"/>
      <c r="WQ477" s="4"/>
      <c r="WR477" s="4"/>
      <c r="WS477" s="4"/>
      <c r="WT477" s="4"/>
      <c r="WU477" s="4"/>
      <c r="WV477" s="4"/>
      <c r="WW477" s="4"/>
      <c r="WX477" s="4"/>
      <c r="WY477" s="4"/>
      <c r="WZ477" s="4"/>
      <c r="XA477" s="4"/>
      <c r="XB477" s="4"/>
      <c r="XC477" s="4"/>
      <c r="XD477" s="4"/>
      <c r="XE477" s="4"/>
      <c r="XF477" s="4"/>
      <c r="XG477" s="4"/>
      <c r="XH477" s="4"/>
      <c r="XI477" s="4"/>
      <c r="XJ477" s="4"/>
      <c r="XK477" s="4"/>
      <c r="XL477" s="4"/>
      <c r="XM477" s="4"/>
      <c r="XN477" s="4"/>
      <c r="XO477" s="4"/>
      <c r="XP477" s="4"/>
      <c r="XQ477" s="4"/>
      <c r="XR477" s="4"/>
      <c r="XS477" s="4"/>
      <c r="XT477" s="4"/>
      <c r="XU477" s="4"/>
      <c r="XV477" s="4"/>
      <c r="XW477" s="4"/>
      <c r="XX477" s="4"/>
      <c r="XY477" s="4"/>
      <c r="XZ477" s="4"/>
      <c r="YA477" s="4"/>
      <c r="YB477" s="4"/>
      <c r="YC477" s="4"/>
      <c r="YD477" s="4"/>
      <c r="YE477" s="4"/>
      <c r="YF477" s="4"/>
      <c r="YG477" s="4"/>
      <c r="YH477" s="4"/>
      <c r="YI477" s="4"/>
      <c r="YJ477" s="4"/>
      <c r="YK477" s="4"/>
      <c r="YL477" s="4"/>
      <c r="YM477" s="4"/>
      <c r="YN477" s="4"/>
      <c r="YO477" s="4"/>
      <c r="YP477" s="4"/>
      <c r="YQ477" s="4"/>
      <c r="YR477" s="4"/>
      <c r="YS477" s="4"/>
      <c r="YT477" s="4"/>
      <c r="YU477" s="4"/>
      <c r="YV477" s="4"/>
      <c r="YW477" s="4"/>
      <c r="YX477" s="4"/>
      <c r="YY477" s="4"/>
      <c r="YZ477" s="4"/>
      <c r="ZA477" s="4"/>
      <c r="ZB477" s="4"/>
      <c r="ZC477" s="4"/>
      <c r="ZD477" s="4"/>
      <c r="ZE477" s="4"/>
      <c r="ZF477" s="4"/>
      <c r="ZG477" s="4"/>
      <c r="ZH477" s="4"/>
      <c r="ZI477" s="4"/>
      <c r="ZJ477" s="4"/>
      <c r="ZK477" s="4"/>
      <c r="ZL477" s="4"/>
      <c r="ZM477" s="4"/>
    </row>
    <row r="478" spans="1:689" s="5" customFormat="1" ht="14.1" customHeight="1" x14ac:dyDescent="0.25">
      <c r="A478" s="4"/>
      <c r="B478" s="36"/>
      <c r="C478" s="23"/>
      <c r="D478" s="14"/>
      <c r="E478" s="1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  <c r="UG478" s="4"/>
      <c r="UH478" s="4"/>
      <c r="UI478" s="4"/>
      <c r="UJ478" s="4"/>
      <c r="UK478" s="4"/>
      <c r="UL478" s="4"/>
      <c r="UM478" s="4"/>
      <c r="UN478" s="4"/>
      <c r="UO478" s="4"/>
      <c r="UP478" s="4"/>
      <c r="UQ478" s="4"/>
      <c r="UR478" s="4"/>
      <c r="US478" s="4"/>
      <c r="UT478" s="4"/>
      <c r="UU478" s="4"/>
      <c r="UV478" s="4"/>
      <c r="UW478" s="4"/>
      <c r="UX478" s="4"/>
      <c r="UY478" s="4"/>
      <c r="UZ478" s="4"/>
      <c r="VA478" s="4"/>
      <c r="VB478" s="4"/>
      <c r="VC478" s="4"/>
      <c r="VD478" s="4"/>
      <c r="VE478" s="4"/>
      <c r="VF478" s="4"/>
      <c r="VG478" s="4"/>
      <c r="VH478" s="4"/>
      <c r="VI478" s="4"/>
      <c r="VJ478" s="4"/>
      <c r="VK478" s="4"/>
      <c r="VL478" s="4"/>
      <c r="VM478" s="4"/>
      <c r="VN478" s="4"/>
      <c r="VO478" s="4"/>
      <c r="VP478" s="4"/>
      <c r="VQ478" s="4"/>
      <c r="VR478" s="4"/>
      <c r="VS478" s="4"/>
      <c r="VT478" s="4"/>
      <c r="VU478" s="4"/>
      <c r="VV478" s="4"/>
      <c r="VW478" s="4"/>
      <c r="VX478" s="4"/>
      <c r="VY478" s="4"/>
      <c r="VZ478" s="4"/>
      <c r="WA478" s="4"/>
      <c r="WB478" s="4"/>
      <c r="WC478" s="4"/>
      <c r="WD478" s="4"/>
      <c r="WE478" s="4"/>
      <c r="WF478" s="4"/>
      <c r="WG478" s="4"/>
      <c r="WH478" s="4"/>
      <c r="WI478" s="4"/>
      <c r="WJ478" s="4"/>
      <c r="WK478" s="4"/>
      <c r="WL478" s="4"/>
      <c r="WM478" s="4"/>
      <c r="WN478" s="4"/>
      <c r="WO478" s="4"/>
      <c r="WP478" s="4"/>
      <c r="WQ478" s="4"/>
      <c r="WR478" s="4"/>
      <c r="WS478" s="4"/>
      <c r="WT478" s="4"/>
      <c r="WU478" s="4"/>
      <c r="WV478" s="4"/>
      <c r="WW478" s="4"/>
      <c r="WX478" s="4"/>
      <c r="WY478" s="4"/>
      <c r="WZ478" s="4"/>
      <c r="XA478" s="4"/>
      <c r="XB478" s="4"/>
      <c r="XC478" s="4"/>
      <c r="XD478" s="4"/>
      <c r="XE478" s="4"/>
      <c r="XF478" s="4"/>
      <c r="XG478" s="4"/>
      <c r="XH478" s="4"/>
      <c r="XI478" s="4"/>
      <c r="XJ478" s="4"/>
      <c r="XK478" s="4"/>
      <c r="XL478" s="4"/>
      <c r="XM478" s="4"/>
      <c r="XN478" s="4"/>
      <c r="XO478" s="4"/>
      <c r="XP478" s="4"/>
      <c r="XQ478" s="4"/>
      <c r="XR478" s="4"/>
      <c r="XS478" s="4"/>
      <c r="XT478" s="4"/>
      <c r="XU478" s="4"/>
      <c r="XV478" s="4"/>
      <c r="XW478" s="4"/>
      <c r="XX478" s="4"/>
      <c r="XY478" s="4"/>
      <c r="XZ478" s="4"/>
      <c r="YA478" s="4"/>
      <c r="YB478" s="4"/>
      <c r="YC478" s="4"/>
      <c r="YD478" s="4"/>
      <c r="YE478" s="4"/>
      <c r="YF478" s="4"/>
      <c r="YG478" s="4"/>
      <c r="YH478" s="4"/>
      <c r="YI478" s="4"/>
      <c r="YJ478" s="4"/>
      <c r="YK478" s="4"/>
      <c r="YL478" s="4"/>
      <c r="YM478" s="4"/>
      <c r="YN478" s="4"/>
      <c r="YO478" s="4"/>
      <c r="YP478" s="4"/>
      <c r="YQ478" s="4"/>
      <c r="YR478" s="4"/>
      <c r="YS478" s="4"/>
      <c r="YT478" s="4"/>
      <c r="YU478" s="4"/>
      <c r="YV478" s="4"/>
      <c r="YW478" s="4"/>
      <c r="YX478" s="4"/>
      <c r="YY478" s="4"/>
      <c r="YZ478" s="4"/>
      <c r="ZA478" s="4"/>
      <c r="ZB478" s="4"/>
      <c r="ZC478" s="4"/>
      <c r="ZD478" s="4"/>
      <c r="ZE478" s="4"/>
      <c r="ZF478" s="4"/>
      <c r="ZG478" s="4"/>
      <c r="ZH478" s="4"/>
      <c r="ZI478" s="4"/>
      <c r="ZJ478" s="4"/>
      <c r="ZK478" s="4"/>
      <c r="ZL478" s="4"/>
      <c r="ZM478" s="4"/>
    </row>
    <row r="479" spans="1:689" s="5" customFormat="1" ht="14.1" customHeight="1" x14ac:dyDescent="0.25">
      <c r="A479" s="4"/>
      <c r="B479" s="36"/>
      <c r="C479" s="23"/>
      <c r="D479" s="14"/>
      <c r="E479" s="1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  <c r="UG479" s="4"/>
      <c r="UH479" s="4"/>
      <c r="UI479" s="4"/>
      <c r="UJ479" s="4"/>
      <c r="UK479" s="4"/>
      <c r="UL479" s="4"/>
      <c r="UM479" s="4"/>
      <c r="UN479" s="4"/>
      <c r="UO479" s="4"/>
      <c r="UP479" s="4"/>
      <c r="UQ479" s="4"/>
      <c r="UR479" s="4"/>
      <c r="US479" s="4"/>
      <c r="UT479" s="4"/>
      <c r="UU479" s="4"/>
      <c r="UV479" s="4"/>
      <c r="UW479" s="4"/>
      <c r="UX479" s="4"/>
      <c r="UY479" s="4"/>
      <c r="UZ479" s="4"/>
      <c r="VA479" s="4"/>
      <c r="VB479" s="4"/>
      <c r="VC479" s="4"/>
      <c r="VD479" s="4"/>
      <c r="VE479" s="4"/>
      <c r="VF479" s="4"/>
      <c r="VG479" s="4"/>
      <c r="VH479" s="4"/>
      <c r="VI479" s="4"/>
      <c r="VJ479" s="4"/>
      <c r="VK479" s="4"/>
      <c r="VL479" s="4"/>
      <c r="VM479" s="4"/>
      <c r="VN479" s="4"/>
      <c r="VO479" s="4"/>
      <c r="VP479" s="4"/>
      <c r="VQ479" s="4"/>
      <c r="VR479" s="4"/>
      <c r="VS479" s="4"/>
      <c r="VT479" s="4"/>
      <c r="VU479" s="4"/>
      <c r="VV479" s="4"/>
      <c r="VW479" s="4"/>
      <c r="VX479" s="4"/>
      <c r="VY479" s="4"/>
      <c r="VZ479" s="4"/>
      <c r="WA479" s="4"/>
      <c r="WB479" s="4"/>
      <c r="WC479" s="4"/>
      <c r="WD479" s="4"/>
      <c r="WE479" s="4"/>
      <c r="WF479" s="4"/>
      <c r="WG479" s="4"/>
      <c r="WH479" s="4"/>
      <c r="WI479" s="4"/>
      <c r="WJ479" s="4"/>
      <c r="WK479" s="4"/>
      <c r="WL479" s="4"/>
      <c r="WM479" s="4"/>
      <c r="WN479" s="4"/>
      <c r="WO479" s="4"/>
      <c r="WP479" s="4"/>
      <c r="WQ479" s="4"/>
      <c r="WR479" s="4"/>
      <c r="WS479" s="4"/>
      <c r="WT479" s="4"/>
      <c r="WU479" s="4"/>
      <c r="WV479" s="4"/>
      <c r="WW479" s="4"/>
      <c r="WX479" s="4"/>
      <c r="WY479" s="4"/>
      <c r="WZ479" s="4"/>
      <c r="XA479" s="4"/>
      <c r="XB479" s="4"/>
      <c r="XC479" s="4"/>
      <c r="XD479" s="4"/>
      <c r="XE479" s="4"/>
      <c r="XF479" s="4"/>
      <c r="XG479" s="4"/>
      <c r="XH479" s="4"/>
      <c r="XI479" s="4"/>
      <c r="XJ479" s="4"/>
      <c r="XK479" s="4"/>
      <c r="XL479" s="4"/>
      <c r="XM479" s="4"/>
      <c r="XN479" s="4"/>
      <c r="XO479" s="4"/>
      <c r="XP479" s="4"/>
      <c r="XQ479" s="4"/>
      <c r="XR479" s="4"/>
      <c r="XS479" s="4"/>
      <c r="XT479" s="4"/>
      <c r="XU479" s="4"/>
      <c r="XV479" s="4"/>
      <c r="XW479" s="4"/>
      <c r="XX479" s="4"/>
      <c r="XY479" s="4"/>
      <c r="XZ479" s="4"/>
      <c r="YA479" s="4"/>
      <c r="YB479" s="4"/>
      <c r="YC479" s="4"/>
      <c r="YD479" s="4"/>
      <c r="YE479" s="4"/>
      <c r="YF479" s="4"/>
      <c r="YG479" s="4"/>
      <c r="YH479" s="4"/>
      <c r="YI479" s="4"/>
      <c r="YJ479" s="4"/>
      <c r="YK479" s="4"/>
      <c r="YL479" s="4"/>
      <c r="YM479" s="4"/>
      <c r="YN479" s="4"/>
      <c r="YO479" s="4"/>
      <c r="YP479" s="4"/>
      <c r="YQ479" s="4"/>
      <c r="YR479" s="4"/>
      <c r="YS479" s="4"/>
      <c r="YT479" s="4"/>
      <c r="YU479" s="4"/>
      <c r="YV479" s="4"/>
      <c r="YW479" s="4"/>
      <c r="YX479" s="4"/>
      <c r="YY479" s="4"/>
      <c r="YZ479" s="4"/>
      <c r="ZA479" s="4"/>
      <c r="ZB479" s="4"/>
      <c r="ZC479" s="4"/>
      <c r="ZD479" s="4"/>
      <c r="ZE479" s="4"/>
      <c r="ZF479" s="4"/>
      <c r="ZG479" s="4"/>
      <c r="ZH479" s="4"/>
      <c r="ZI479" s="4"/>
      <c r="ZJ479" s="4"/>
      <c r="ZK479" s="4"/>
      <c r="ZL479" s="4"/>
      <c r="ZM479" s="4"/>
    </row>
    <row r="480" spans="1:689" s="5" customFormat="1" ht="14.1" customHeight="1" x14ac:dyDescent="0.25">
      <c r="A480" s="4"/>
      <c r="B480" s="36"/>
      <c r="C480" s="23"/>
      <c r="D480" s="14"/>
      <c r="E480" s="1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  <c r="UG480" s="4"/>
      <c r="UH480" s="4"/>
      <c r="UI480" s="4"/>
      <c r="UJ480" s="4"/>
      <c r="UK480" s="4"/>
      <c r="UL480" s="4"/>
      <c r="UM480" s="4"/>
      <c r="UN480" s="4"/>
      <c r="UO480" s="4"/>
      <c r="UP480" s="4"/>
      <c r="UQ480" s="4"/>
      <c r="UR480" s="4"/>
      <c r="US480" s="4"/>
      <c r="UT480" s="4"/>
      <c r="UU480" s="4"/>
      <c r="UV480" s="4"/>
      <c r="UW480" s="4"/>
      <c r="UX480" s="4"/>
      <c r="UY480" s="4"/>
      <c r="UZ480" s="4"/>
      <c r="VA480" s="4"/>
      <c r="VB480" s="4"/>
      <c r="VC480" s="4"/>
      <c r="VD480" s="4"/>
      <c r="VE480" s="4"/>
      <c r="VF480" s="4"/>
      <c r="VG480" s="4"/>
      <c r="VH480" s="4"/>
      <c r="VI480" s="4"/>
      <c r="VJ480" s="4"/>
      <c r="VK480" s="4"/>
      <c r="VL480" s="4"/>
      <c r="VM480" s="4"/>
      <c r="VN480" s="4"/>
      <c r="VO480" s="4"/>
      <c r="VP480" s="4"/>
      <c r="VQ480" s="4"/>
      <c r="VR480" s="4"/>
      <c r="VS480" s="4"/>
      <c r="VT480" s="4"/>
      <c r="VU480" s="4"/>
      <c r="VV480" s="4"/>
      <c r="VW480" s="4"/>
      <c r="VX480" s="4"/>
      <c r="VY480" s="4"/>
      <c r="VZ480" s="4"/>
      <c r="WA480" s="4"/>
      <c r="WB480" s="4"/>
      <c r="WC480" s="4"/>
      <c r="WD480" s="4"/>
      <c r="WE480" s="4"/>
      <c r="WF480" s="4"/>
      <c r="WG480" s="4"/>
      <c r="WH480" s="4"/>
      <c r="WI480" s="4"/>
      <c r="WJ480" s="4"/>
      <c r="WK480" s="4"/>
      <c r="WL480" s="4"/>
      <c r="WM480" s="4"/>
      <c r="WN480" s="4"/>
      <c r="WO480" s="4"/>
      <c r="WP480" s="4"/>
      <c r="WQ480" s="4"/>
      <c r="WR480" s="4"/>
      <c r="WS480" s="4"/>
      <c r="WT480" s="4"/>
      <c r="WU480" s="4"/>
      <c r="WV480" s="4"/>
      <c r="WW480" s="4"/>
      <c r="WX480" s="4"/>
      <c r="WY480" s="4"/>
      <c r="WZ480" s="4"/>
      <c r="XA480" s="4"/>
      <c r="XB480" s="4"/>
      <c r="XC480" s="4"/>
      <c r="XD480" s="4"/>
      <c r="XE480" s="4"/>
      <c r="XF480" s="4"/>
      <c r="XG480" s="4"/>
      <c r="XH480" s="4"/>
      <c r="XI480" s="4"/>
      <c r="XJ480" s="4"/>
      <c r="XK480" s="4"/>
      <c r="XL480" s="4"/>
      <c r="XM480" s="4"/>
      <c r="XN480" s="4"/>
      <c r="XO480" s="4"/>
      <c r="XP480" s="4"/>
      <c r="XQ480" s="4"/>
      <c r="XR480" s="4"/>
      <c r="XS480" s="4"/>
      <c r="XT480" s="4"/>
      <c r="XU480" s="4"/>
      <c r="XV480" s="4"/>
      <c r="XW480" s="4"/>
      <c r="XX480" s="4"/>
      <c r="XY480" s="4"/>
      <c r="XZ480" s="4"/>
      <c r="YA480" s="4"/>
      <c r="YB480" s="4"/>
      <c r="YC480" s="4"/>
      <c r="YD480" s="4"/>
      <c r="YE480" s="4"/>
      <c r="YF480" s="4"/>
      <c r="YG480" s="4"/>
      <c r="YH480" s="4"/>
      <c r="YI480" s="4"/>
      <c r="YJ480" s="4"/>
      <c r="YK480" s="4"/>
      <c r="YL480" s="4"/>
      <c r="YM480" s="4"/>
      <c r="YN480" s="4"/>
      <c r="YO480" s="4"/>
      <c r="YP480" s="4"/>
      <c r="YQ480" s="4"/>
      <c r="YR480" s="4"/>
      <c r="YS480" s="4"/>
      <c r="YT480" s="4"/>
      <c r="YU480" s="4"/>
      <c r="YV480" s="4"/>
      <c r="YW480" s="4"/>
      <c r="YX480" s="4"/>
      <c r="YY480" s="4"/>
      <c r="YZ480" s="4"/>
      <c r="ZA480" s="4"/>
      <c r="ZB480" s="4"/>
      <c r="ZC480" s="4"/>
      <c r="ZD480" s="4"/>
      <c r="ZE480" s="4"/>
      <c r="ZF480" s="4"/>
      <c r="ZG480" s="4"/>
      <c r="ZH480" s="4"/>
      <c r="ZI480" s="4"/>
      <c r="ZJ480" s="4"/>
      <c r="ZK480" s="4"/>
      <c r="ZL480" s="4"/>
      <c r="ZM480" s="4"/>
    </row>
    <row r="481" spans="1:689" s="5" customFormat="1" ht="14.1" customHeight="1" x14ac:dyDescent="0.25">
      <c r="A481" s="4"/>
      <c r="B481" s="36"/>
      <c r="C481" s="23"/>
      <c r="D481" s="14"/>
      <c r="E481" s="1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  <c r="UG481" s="4"/>
      <c r="UH481" s="4"/>
      <c r="UI481" s="4"/>
      <c r="UJ481" s="4"/>
      <c r="UK481" s="4"/>
      <c r="UL481" s="4"/>
      <c r="UM481" s="4"/>
      <c r="UN481" s="4"/>
      <c r="UO481" s="4"/>
      <c r="UP481" s="4"/>
      <c r="UQ481" s="4"/>
      <c r="UR481" s="4"/>
      <c r="US481" s="4"/>
      <c r="UT481" s="4"/>
      <c r="UU481" s="4"/>
      <c r="UV481" s="4"/>
      <c r="UW481" s="4"/>
      <c r="UX481" s="4"/>
      <c r="UY481" s="4"/>
      <c r="UZ481" s="4"/>
      <c r="VA481" s="4"/>
      <c r="VB481" s="4"/>
      <c r="VC481" s="4"/>
      <c r="VD481" s="4"/>
      <c r="VE481" s="4"/>
      <c r="VF481" s="4"/>
      <c r="VG481" s="4"/>
      <c r="VH481" s="4"/>
      <c r="VI481" s="4"/>
      <c r="VJ481" s="4"/>
      <c r="VK481" s="4"/>
      <c r="VL481" s="4"/>
      <c r="VM481" s="4"/>
      <c r="VN481" s="4"/>
      <c r="VO481" s="4"/>
      <c r="VP481" s="4"/>
      <c r="VQ481" s="4"/>
      <c r="VR481" s="4"/>
      <c r="VS481" s="4"/>
      <c r="VT481" s="4"/>
      <c r="VU481" s="4"/>
      <c r="VV481" s="4"/>
      <c r="VW481" s="4"/>
      <c r="VX481" s="4"/>
      <c r="VY481" s="4"/>
      <c r="VZ481" s="4"/>
      <c r="WA481" s="4"/>
      <c r="WB481" s="4"/>
      <c r="WC481" s="4"/>
      <c r="WD481" s="4"/>
      <c r="WE481" s="4"/>
      <c r="WF481" s="4"/>
      <c r="WG481" s="4"/>
      <c r="WH481" s="4"/>
      <c r="WI481" s="4"/>
      <c r="WJ481" s="4"/>
      <c r="WK481" s="4"/>
      <c r="WL481" s="4"/>
      <c r="WM481" s="4"/>
      <c r="WN481" s="4"/>
      <c r="WO481" s="4"/>
      <c r="WP481" s="4"/>
      <c r="WQ481" s="4"/>
      <c r="WR481" s="4"/>
      <c r="WS481" s="4"/>
      <c r="WT481" s="4"/>
      <c r="WU481" s="4"/>
      <c r="WV481" s="4"/>
      <c r="WW481" s="4"/>
      <c r="WX481" s="4"/>
      <c r="WY481" s="4"/>
      <c r="WZ481" s="4"/>
      <c r="XA481" s="4"/>
      <c r="XB481" s="4"/>
      <c r="XC481" s="4"/>
      <c r="XD481" s="4"/>
      <c r="XE481" s="4"/>
      <c r="XF481" s="4"/>
      <c r="XG481" s="4"/>
      <c r="XH481" s="4"/>
      <c r="XI481" s="4"/>
      <c r="XJ481" s="4"/>
      <c r="XK481" s="4"/>
      <c r="XL481" s="4"/>
      <c r="XM481" s="4"/>
      <c r="XN481" s="4"/>
      <c r="XO481" s="4"/>
      <c r="XP481" s="4"/>
      <c r="XQ481" s="4"/>
      <c r="XR481" s="4"/>
      <c r="XS481" s="4"/>
      <c r="XT481" s="4"/>
      <c r="XU481" s="4"/>
      <c r="XV481" s="4"/>
      <c r="XW481" s="4"/>
      <c r="XX481" s="4"/>
      <c r="XY481" s="4"/>
      <c r="XZ481" s="4"/>
      <c r="YA481" s="4"/>
      <c r="YB481" s="4"/>
      <c r="YC481" s="4"/>
      <c r="YD481" s="4"/>
      <c r="YE481" s="4"/>
      <c r="YF481" s="4"/>
      <c r="YG481" s="4"/>
      <c r="YH481" s="4"/>
      <c r="YI481" s="4"/>
      <c r="YJ481" s="4"/>
      <c r="YK481" s="4"/>
      <c r="YL481" s="4"/>
      <c r="YM481" s="4"/>
      <c r="YN481" s="4"/>
      <c r="YO481" s="4"/>
      <c r="YP481" s="4"/>
      <c r="YQ481" s="4"/>
      <c r="YR481" s="4"/>
      <c r="YS481" s="4"/>
      <c r="YT481" s="4"/>
      <c r="YU481" s="4"/>
      <c r="YV481" s="4"/>
      <c r="YW481" s="4"/>
      <c r="YX481" s="4"/>
      <c r="YY481" s="4"/>
      <c r="YZ481" s="4"/>
      <c r="ZA481" s="4"/>
      <c r="ZB481" s="4"/>
      <c r="ZC481" s="4"/>
      <c r="ZD481" s="4"/>
      <c r="ZE481" s="4"/>
      <c r="ZF481" s="4"/>
      <c r="ZG481" s="4"/>
      <c r="ZH481" s="4"/>
      <c r="ZI481" s="4"/>
      <c r="ZJ481" s="4"/>
      <c r="ZK481" s="4"/>
      <c r="ZL481" s="4"/>
      <c r="ZM481" s="4"/>
    </row>
    <row r="482" spans="1:689" s="5" customFormat="1" ht="14.1" customHeight="1" x14ac:dyDescent="0.25">
      <c r="A482" s="4"/>
      <c r="B482" s="36"/>
      <c r="C482" s="23"/>
      <c r="D482" s="14"/>
      <c r="E482" s="1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  <c r="UG482" s="4"/>
      <c r="UH482" s="4"/>
      <c r="UI482" s="4"/>
      <c r="UJ482" s="4"/>
      <c r="UK482" s="4"/>
      <c r="UL482" s="4"/>
      <c r="UM482" s="4"/>
      <c r="UN482" s="4"/>
      <c r="UO482" s="4"/>
      <c r="UP482" s="4"/>
      <c r="UQ482" s="4"/>
      <c r="UR482" s="4"/>
      <c r="US482" s="4"/>
      <c r="UT482" s="4"/>
      <c r="UU482" s="4"/>
      <c r="UV482" s="4"/>
      <c r="UW482" s="4"/>
      <c r="UX482" s="4"/>
      <c r="UY482" s="4"/>
      <c r="UZ482" s="4"/>
      <c r="VA482" s="4"/>
      <c r="VB482" s="4"/>
      <c r="VC482" s="4"/>
      <c r="VD482" s="4"/>
      <c r="VE482" s="4"/>
      <c r="VF482" s="4"/>
      <c r="VG482" s="4"/>
      <c r="VH482" s="4"/>
      <c r="VI482" s="4"/>
      <c r="VJ482" s="4"/>
      <c r="VK482" s="4"/>
      <c r="VL482" s="4"/>
      <c r="VM482" s="4"/>
      <c r="VN482" s="4"/>
      <c r="VO482" s="4"/>
      <c r="VP482" s="4"/>
      <c r="VQ482" s="4"/>
      <c r="VR482" s="4"/>
      <c r="VS482" s="4"/>
      <c r="VT482" s="4"/>
      <c r="VU482" s="4"/>
      <c r="VV482" s="4"/>
      <c r="VW482" s="4"/>
      <c r="VX482" s="4"/>
      <c r="VY482" s="4"/>
      <c r="VZ482" s="4"/>
      <c r="WA482" s="4"/>
      <c r="WB482" s="4"/>
      <c r="WC482" s="4"/>
      <c r="WD482" s="4"/>
      <c r="WE482" s="4"/>
      <c r="WF482" s="4"/>
      <c r="WG482" s="4"/>
      <c r="WH482" s="4"/>
      <c r="WI482" s="4"/>
      <c r="WJ482" s="4"/>
      <c r="WK482" s="4"/>
      <c r="WL482" s="4"/>
      <c r="WM482" s="4"/>
      <c r="WN482" s="4"/>
      <c r="WO482" s="4"/>
      <c r="WP482" s="4"/>
      <c r="WQ482" s="4"/>
      <c r="WR482" s="4"/>
      <c r="WS482" s="4"/>
      <c r="WT482" s="4"/>
      <c r="WU482" s="4"/>
      <c r="WV482" s="4"/>
      <c r="WW482" s="4"/>
      <c r="WX482" s="4"/>
      <c r="WY482" s="4"/>
      <c r="WZ482" s="4"/>
      <c r="XA482" s="4"/>
      <c r="XB482" s="4"/>
      <c r="XC482" s="4"/>
      <c r="XD482" s="4"/>
      <c r="XE482" s="4"/>
      <c r="XF482" s="4"/>
      <c r="XG482" s="4"/>
      <c r="XH482" s="4"/>
      <c r="XI482" s="4"/>
      <c r="XJ482" s="4"/>
      <c r="XK482" s="4"/>
      <c r="XL482" s="4"/>
      <c r="XM482" s="4"/>
      <c r="XN482" s="4"/>
      <c r="XO482" s="4"/>
      <c r="XP482" s="4"/>
      <c r="XQ482" s="4"/>
      <c r="XR482" s="4"/>
      <c r="XS482" s="4"/>
      <c r="XT482" s="4"/>
      <c r="XU482" s="4"/>
      <c r="XV482" s="4"/>
      <c r="XW482" s="4"/>
      <c r="XX482" s="4"/>
      <c r="XY482" s="4"/>
      <c r="XZ482" s="4"/>
      <c r="YA482" s="4"/>
      <c r="YB482" s="4"/>
      <c r="YC482" s="4"/>
      <c r="YD482" s="4"/>
      <c r="YE482" s="4"/>
      <c r="YF482" s="4"/>
      <c r="YG482" s="4"/>
      <c r="YH482" s="4"/>
      <c r="YI482" s="4"/>
      <c r="YJ482" s="4"/>
      <c r="YK482" s="4"/>
      <c r="YL482" s="4"/>
      <c r="YM482" s="4"/>
      <c r="YN482" s="4"/>
      <c r="YO482" s="4"/>
      <c r="YP482" s="4"/>
      <c r="YQ482" s="4"/>
      <c r="YR482" s="4"/>
      <c r="YS482" s="4"/>
      <c r="YT482" s="4"/>
      <c r="YU482" s="4"/>
      <c r="YV482" s="4"/>
      <c r="YW482" s="4"/>
      <c r="YX482" s="4"/>
      <c r="YY482" s="4"/>
      <c r="YZ482" s="4"/>
      <c r="ZA482" s="4"/>
      <c r="ZB482" s="4"/>
      <c r="ZC482" s="4"/>
      <c r="ZD482" s="4"/>
      <c r="ZE482" s="4"/>
      <c r="ZF482" s="4"/>
      <c r="ZG482" s="4"/>
      <c r="ZH482" s="4"/>
      <c r="ZI482" s="4"/>
      <c r="ZJ482" s="4"/>
      <c r="ZK482" s="4"/>
      <c r="ZL482" s="4"/>
      <c r="ZM482" s="4"/>
    </row>
    <row r="483" spans="1:689" s="5" customFormat="1" ht="14.1" customHeight="1" x14ac:dyDescent="0.25">
      <c r="A483" s="4"/>
      <c r="B483" s="36"/>
      <c r="C483" s="23"/>
      <c r="D483" s="14"/>
      <c r="E483" s="1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  <c r="UG483" s="4"/>
      <c r="UH483" s="4"/>
      <c r="UI483" s="4"/>
      <c r="UJ483" s="4"/>
      <c r="UK483" s="4"/>
      <c r="UL483" s="4"/>
      <c r="UM483" s="4"/>
      <c r="UN483" s="4"/>
      <c r="UO483" s="4"/>
      <c r="UP483" s="4"/>
      <c r="UQ483" s="4"/>
      <c r="UR483" s="4"/>
      <c r="US483" s="4"/>
      <c r="UT483" s="4"/>
      <c r="UU483" s="4"/>
      <c r="UV483" s="4"/>
      <c r="UW483" s="4"/>
      <c r="UX483" s="4"/>
      <c r="UY483" s="4"/>
      <c r="UZ483" s="4"/>
      <c r="VA483" s="4"/>
      <c r="VB483" s="4"/>
      <c r="VC483" s="4"/>
      <c r="VD483" s="4"/>
      <c r="VE483" s="4"/>
      <c r="VF483" s="4"/>
      <c r="VG483" s="4"/>
      <c r="VH483" s="4"/>
      <c r="VI483" s="4"/>
      <c r="VJ483" s="4"/>
      <c r="VK483" s="4"/>
      <c r="VL483" s="4"/>
      <c r="VM483" s="4"/>
      <c r="VN483" s="4"/>
      <c r="VO483" s="4"/>
      <c r="VP483" s="4"/>
      <c r="VQ483" s="4"/>
      <c r="VR483" s="4"/>
      <c r="VS483" s="4"/>
      <c r="VT483" s="4"/>
      <c r="VU483" s="4"/>
      <c r="VV483" s="4"/>
      <c r="VW483" s="4"/>
      <c r="VX483" s="4"/>
      <c r="VY483" s="4"/>
      <c r="VZ483" s="4"/>
      <c r="WA483" s="4"/>
      <c r="WB483" s="4"/>
      <c r="WC483" s="4"/>
      <c r="WD483" s="4"/>
      <c r="WE483" s="4"/>
      <c r="WF483" s="4"/>
      <c r="WG483" s="4"/>
      <c r="WH483" s="4"/>
      <c r="WI483" s="4"/>
      <c r="WJ483" s="4"/>
      <c r="WK483" s="4"/>
      <c r="WL483" s="4"/>
      <c r="WM483" s="4"/>
      <c r="WN483" s="4"/>
      <c r="WO483" s="4"/>
      <c r="WP483" s="4"/>
      <c r="WQ483" s="4"/>
      <c r="WR483" s="4"/>
      <c r="WS483" s="4"/>
      <c r="WT483" s="4"/>
      <c r="WU483" s="4"/>
      <c r="WV483" s="4"/>
      <c r="WW483" s="4"/>
      <c r="WX483" s="4"/>
      <c r="WY483" s="4"/>
      <c r="WZ483" s="4"/>
      <c r="XA483" s="4"/>
      <c r="XB483" s="4"/>
      <c r="XC483" s="4"/>
      <c r="XD483" s="4"/>
      <c r="XE483" s="4"/>
      <c r="XF483" s="4"/>
      <c r="XG483" s="4"/>
      <c r="XH483" s="4"/>
      <c r="XI483" s="4"/>
      <c r="XJ483" s="4"/>
      <c r="XK483" s="4"/>
      <c r="XL483" s="4"/>
      <c r="XM483" s="4"/>
      <c r="XN483" s="4"/>
      <c r="XO483" s="4"/>
      <c r="XP483" s="4"/>
      <c r="XQ483" s="4"/>
      <c r="XR483" s="4"/>
      <c r="XS483" s="4"/>
      <c r="XT483" s="4"/>
      <c r="XU483" s="4"/>
      <c r="XV483" s="4"/>
      <c r="XW483" s="4"/>
      <c r="XX483" s="4"/>
      <c r="XY483" s="4"/>
      <c r="XZ483" s="4"/>
      <c r="YA483" s="4"/>
      <c r="YB483" s="4"/>
      <c r="YC483" s="4"/>
      <c r="YD483" s="4"/>
      <c r="YE483" s="4"/>
      <c r="YF483" s="4"/>
      <c r="YG483" s="4"/>
      <c r="YH483" s="4"/>
      <c r="YI483" s="4"/>
      <c r="YJ483" s="4"/>
      <c r="YK483" s="4"/>
      <c r="YL483" s="4"/>
      <c r="YM483" s="4"/>
      <c r="YN483" s="4"/>
      <c r="YO483" s="4"/>
      <c r="YP483" s="4"/>
      <c r="YQ483" s="4"/>
      <c r="YR483" s="4"/>
      <c r="YS483" s="4"/>
      <c r="YT483" s="4"/>
      <c r="YU483" s="4"/>
      <c r="YV483" s="4"/>
      <c r="YW483" s="4"/>
      <c r="YX483" s="4"/>
      <c r="YY483" s="4"/>
      <c r="YZ483" s="4"/>
      <c r="ZA483" s="4"/>
      <c r="ZB483" s="4"/>
      <c r="ZC483" s="4"/>
      <c r="ZD483" s="4"/>
      <c r="ZE483" s="4"/>
      <c r="ZF483" s="4"/>
      <c r="ZG483" s="4"/>
      <c r="ZH483" s="4"/>
      <c r="ZI483" s="4"/>
      <c r="ZJ483" s="4"/>
      <c r="ZK483" s="4"/>
      <c r="ZL483" s="4"/>
      <c r="ZM483" s="4"/>
    </row>
    <row r="484" spans="1:689" s="5" customFormat="1" ht="14.1" customHeight="1" x14ac:dyDescent="0.25">
      <c r="A484" s="4"/>
      <c r="B484" s="36"/>
      <c r="C484" s="23"/>
      <c r="D484" s="14"/>
      <c r="E484" s="1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  <c r="UG484" s="4"/>
      <c r="UH484" s="4"/>
      <c r="UI484" s="4"/>
      <c r="UJ484" s="4"/>
      <c r="UK484" s="4"/>
      <c r="UL484" s="4"/>
      <c r="UM484" s="4"/>
      <c r="UN484" s="4"/>
      <c r="UO484" s="4"/>
      <c r="UP484" s="4"/>
      <c r="UQ484" s="4"/>
      <c r="UR484" s="4"/>
      <c r="US484" s="4"/>
      <c r="UT484" s="4"/>
      <c r="UU484" s="4"/>
      <c r="UV484" s="4"/>
      <c r="UW484" s="4"/>
      <c r="UX484" s="4"/>
      <c r="UY484" s="4"/>
      <c r="UZ484" s="4"/>
      <c r="VA484" s="4"/>
      <c r="VB484" s="4"/>
      <c r="VC484" s="4"/>
      <c r="VD484" s="4"/>
      <c r="VE484" s="4"/>
      <c r="VF484" s="4"/>
      <c r="VG484" s="4"/>
      <c r="VH484" s="4"/>
      <c r="VI484" s="4"/>
      <c r="VJ484" s="4"/>
      <c r="VK484" s="4"/>
      <c r="VL484" s="4"/>
      <c r="VM484" s="4"/>
      <c r="VN484" s="4"/>
      <c r="VO484" s="4"/>
      <c r="VP484" s="4"/>
      <c r="VQ484" s="4"/>
      <c r="VR484" s="4"/>
      <c r="VS484" s="4"/>
      <c r="VT484" s="4"/>
      <c r="VU484" s="4"/>
      <c r="VV484" s="4"/>
      <c r="VW484" s="4"/>
      <c r="VX484" s="4"/>
      <c r="VY484" s="4"/>
      <c r="VZ484" s="4"/>
      <c r="WA484" s="4"/>
      <c r="WB484" s="4"/>
      <c r="WC484" s="4"/>
      <c r="WD484" s="4"/>
      <c r="WE484" s="4"/>
      <c r="WF484" s="4"/>
      <c r="WG484" s="4"/>
      <c r="WH484" s="4"/>
      <c r="WI484" s="4"/>
      <c r="WJ484" s="4"/>
      <c r="WK484" s="4"/>
      <c r="WL484" s="4"/>
      <c r="WM484" s="4"/>
      <c r="WN484" s="4"/>
      <c r="WO484" s="4"/>
      <c r="WP484" s="4"/>
      <c r="WQ484" s="4"/>
      <c r="WR484" s="4"/>
      <c r="WS484" s="4"/>
      <c r="WT484" s="4"/>
      <c r="WU484" s="4"/>
      <c r="WV484" s="4"/>
      <c r="WW484" s="4"/>
      <c r="WX484" s="4"/>
      <c r="WY484" s="4"/>
      <c r="WZ484" s="4"/>
      <c r="XA484" s="4"/>
      <c r="XB484" s="4"/>
      <c r="XC484" s="4"/>
      <c r="XD484" s="4"/>
      <c r="XE484" s="4"/>
      <c r="XF484" s="4"/>
      <c r="XG484" s="4"/>
      <c r="XH484" s="4"/>
      <c r="XI484" s="4"/>
      <c r="XJ484" s="4"/>
      <c r="XK484" s="4"/>
      <c r="XL484" s="4"/>
      <c r="XM484" s="4"/>
      <c r="XN484" s="4"/>
      <c r="XO484" s="4"/>
      <c r="XP484" s="4"/>
      <c r="XQ484" s="4"/>
      <c r="XR484" s="4"/>
      <c r="XS484" s="4"/>
      <c r="XT484" s="4"/>
      <c r="XU484" s="4"/>
      <c r="XV484" s="4"/>
      <c r="XW484" s="4"/>
      <c r="XX484" s="4"/>
      <c r="XY484" s="4"/>
      <c r="XZ484" s="4"/>
      <c r="YA484" s="4"/>
      <c r="YB484" s="4"/>
      <c r="YC484" s="4"/>
      <c r="YD484" s="4"/>
      <c r="YE484" s="4"/>
      <c r="YF484" s="4"/>
      <c r="YG484" s="4"/>
      <c r="YH484" s="4"/>
      <c r="YI484" s="4"/>
      <c r="YJ484" s="4"/>
      <c r="YK484" s="4"/>
      <c r="YL484" s="4"/>
      <c r="YM484" s="4"/>
      <c r="YN484" s="4"/>
      <c r="YO484" s="4"/>
      <c r="YP484" s="4"/>
      <c r="YQ484" s="4"/>
      <c r="YR484" s="4"/>
      <c r="YS484" s="4"/>
      <c r="YT484" s="4"/>
      <c r="YU484" s="4"/>
      <c r="YV484" s="4"/>
      <c r="YW484" s="4"/>
      <c r="YX484" s="4"/>
      <c r="YY484" s="4"/>
      <c r="YZ484" s="4"/>
      <c r="ZA484" s="4"/>
      <c r="ZB484" s="4"/>
      <c r="ZC484" s="4"/>
      <c r="ZD484" s="4"/>
      <c r="ZE484" s="4"/>
      <c r="ZF484" s="4"/>
      <c r="ZG484" s="4"/>
      <c r="ZH484" s="4"/>
      <c r="ZI484" s="4"/>
      <c r="ZJ484" s="4"/>
      <c r="ZK484" s="4"/>
      <c r="ZL484" s="4"/>
      <c r="ZM484" s="4"/>
    </row>
    <row r="485" spans="1:689" s="5" customFormat="1" ht="14.1" customHeight="1" x14ac:dyDescent="0.25">
      <c r="A485" s="4"/>
      <c r="B485" s="36"/>
      <c r="C485" s="23"/>
      <c r="D485" s="14"/>
      <c r="E485" s="1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  <c r="UG485" s="4"/>
      <c r="UH485" s="4"/>
      <c r="UI485" s="4"/>
      <c r="UJ485" s="4"/>
      <c r="UK485" s="4"/>
      <c r="UL485" s="4"/>
      <c r="UM485" s="4"/>
      <c r="UN485" s="4"/>
      <c r="UO485" s="4"/>
      <c r="UP485" s="4"/>
      <c r="UQ485" s="4"/>
      <c r="UR485" s="4"/>
      <c r="US485" s="4"/>
      <c r="UT485" s="4"/>
      <c r="UU485" s="4"/>
      <c r="UV485" s="4"/>
      <c r="UW485" s="4"/>
      <c r="UX485" s="4"/>
      <c r="UY485" s="4"/>
      <c r="UZ485" s="4"/>
      <c r="VA485" s="4"/>
      <c r="VB485" s="4"/>
      <c r="VC485" s="4"/>
      <c r="VD485" s="4"/>
      <c r="VE485" s="4"/>
      <c r="VF485" s="4"/>
      <c r="VG485" s="4"/>
      <c r="VH485" s="4"/>
      <c r="VI485" s="4"/>
      <c r="VJ485" s="4"/>
      <c r="VK485" s="4"/>
      <c r="VL485" s="4"/>
      <c r="VM485" s="4"/>
      <c r="VN485" s="4"/>
      <c r="VO485" s="4"/>
      <c r="VP485" s="4"/>
      <c r="VQ485" s="4"/>
      <c r="VR485" s="4"/>
      <c r="VS485" s="4"/>
      <c r="VT485" s="4"/>
      <c r="VU485" s="4"/>
      <c r="VV485" s="4"/>
      <c r="VW485" s="4"/>
      <c r="VX485" s="4"/>
      <c r="VY485" s="4"/>
      <c r="VZ485" s="4"/>
      <c r="WA485" s="4"/>
      <c r="WB485" s="4"/>
      <c r="WC485" s="4"/>
      <c r="WD485" s="4"/>
      <c r="WE485" s="4"/>
      <c r="WF485" s="4"/>
      <c r="WG485" s="4"/>
      <c r="WH485" s="4"/>
      <c r="WI485" s="4"/>
      <c r="WJ485" s="4"/>
      <c r="WK485" s="4"/>
      <c r="WL485" s="4"/>
      <c r="WM485" s="4"/>
      <c r="WN485" s="4"/>
      <c r="WO485" s="4"/>
      <c r="WP485" s="4"/>
      <c r="WQ485" s="4"/>
      <c r="WR485" s="4"/>
      <c r="WS485" s="4"/>
      <c r="WT485" s="4"/>
      <c r="WU485" s="4"/>
      <c r="WV485" s="4"/>
      <c r="WW485" s="4"/>
      <c r="WX485" s="4"/>
      <c r="WY485" s="4"/>
      <c r="WZ485" s="4"/>
      <c r="XA485" s="4"/>
      <c r="XB485" s="4"/>
      <c r="XC485" s="4"/>
      <c r="XD485" s="4"/>
      <c r="XE485" s="4"/>
      <c r="XF485" s="4"/>
      <c r="XG485" s="4"/>
      <c r="XH485" s="4"/>
      <c r="XI485" s="4"/>
      <c r="XJ485" s="4"/>
      <c r="XK485" s="4"/>
      <c r="XL485" s="4"/>
      <c r="XM485" s="4"/>
      <c r="XN485" s="4"/>
      <c r="XO485" s="4"/>
      <c r="XP485" s="4"/>
      <c r="XQ485" s="4"/>
      <c r="XR485" s="4"/>
      <c r="XS485" s="4"/>
      <c r="XT485" s="4"/>
      <c r="XU485" s="4"/>
      <c r="XV485" s="4"/>
      <c r="XW485" s="4"/>
      <c r="XX485" s="4"/>
      <c r="XY485" s="4"/>
      <c r="XZ485" s="4"/>
      <c r="YA485" s="4"/>
      <c r="YB485" s="4"/>
      <c r="YC485" s="4"/>
      <c r="YD485" s="4"/>
      <c r="YE485" s="4"/>
      <c r="YF485" s="4"/>
      <c r="YG485" s="4"/>
      <c r="YH485" s="4"/>
      <c r="YI485" s="4"/>
      <c r="YJ485" s="4"/>
      <c r="YK485" s="4"/>
      <c r="YL485" s="4"/>
      <c r="YM485" s="4"/>
      <c r="YN485" s="4"/>
      <c r="YO485" s="4"/>
      <c r="YP485" s="4"/>
      <c r="YQ485" s="4"/>
      <c r="YR485" s="4"/>
      <c r="YS485" s="4"/>
      <c r="YT485" s="4"/>
      <c r="YU485" s="4"/>
      <c r="YV485" s="4"/>
      <c r="YW485" s="4"/>
      <c r="YX485" s="4"/>
      <c r="YY485" s="4"/>
      <c r="YZ485" s="4"/>
      <c r="ZA485" s="4"/>
      <c r="ZB485" s="4"/>
      <c r="ZC485" s="4"/>
      <c r="ZD485" s="4"/>
      <c r="ZE485" s="4"/>
      <c r="ZF485" s="4"/>
      <c r="ZG485" s="4"/>
      <c r="ZH485" s="4"/>
      <c r="ZI485" s="4"/>
      <c r="ZJ485" s="4"/>
      <c r="ZK485" s="4"/>
      <c r="ZL485" s="4"/>
      <c r="ZM485" s="4"/>
    </row>
  </sheetData>
  <mergeCells count="11">
    <mergeCell ref="F1:M1"/>
    <mergeCell ref="N1:N3"/>
    <mergeCell ref="A2:A3"/>
    <mergeCell ref="B2:B3"/>
    <mergeCell ref="C2:C3"/>
    <mergeCell ref="D2:D3"/>
    <mergeCell ref="E2:E3"/>
    <mergeCell ref="F2:F3"/>
    <mergeCell ref="G2:G3"/>
    <mergeCell ref="H2:M2"/>
    <mergeCell ref="A1:E1"/>
  </mergeCells>
  <conditionalFormatting sqref="F4:K75"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{605639A7-ACE9-4D9F-AF1E-DCD9466D6744}</x14:id>
        </ext>
      </extLst>
    </cfRule>
  </conditionalFormatting>
  <conditionalFormatting sqref="L4:L75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{20FE1A94-C050-45AF-80AE-224025C699A4}</x14:id>
        </ext>
      </extLst>
    </cfRule>
  </conditionalFormatting>
  <conditionalFormatting sqref="M4:M75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{1CE2332D-781D-4EC9-B3E1-FA12FC009CDC}</x14:id>
        </ext>
      </extLst>
    </cfRule>
  </conditionalFormatting>
  <dataValidations count="1">
    <dataValidation allowBlank="1" showInputMessage="1" showErrorMessage="1" sqref="F4:K67" xr:uid="{6888161A-800B-46F3-B6E7-00F836B6C3D2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5639A7-ACE9-4D9F-AF1E-DCD9466D67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F4:K75</xm:sqref>
        </x14:conditionalFormatting>
        <x14:conditionalFormatting xmlns:xm="http://schemas.microsoft.com/office/excel/2006/main">
          <x14:cfRule type="dataBar" id="{20FE1A94-C050-45AF-80AE-224025C699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L4:L75</xm:sqref>
        </x14:conditionalFormatting>
        <x14:conditionalFormatting xmlns:xm="http://schemas.microsoft.com/office/excel/2006/main">
          <x14:cfRule type="dataBar" id="{1CE2332D-781D-4EC9-B3E1-FA12FC009C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M4:M75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BC70-9397-415F-AF7E-9F074C8751FF}">
  <sheetPr>
    <tabColor rgb="FF002060"/>
  </sheetPr>
  <dimension ref="A1:ZL531"/>
  <sheetViews>
    <sheetView zoomScale="85" zoomScaleNormal="85" workbookViewId="0">
      <pane xSplit="6" ySplit="3" topLeftCell="K4" activePane="bottomRight" state="frozen"/>
      <selection pane="topRight" activeCell="H1" sqref="H1"/>
      <selection pane="bottomLeft" activeCell="A3" sqref="A3"/>
      <selection pane="bottomRight" activeCell="P13" sqref="P13"/>
    </sheetView>
  </sheetViews>
  <sheetFormatPr defaultColWidth="8.85546875" defaultRowHeight="15" x14ac:dyDescent="0.25"/>
  <cols>
    <col min="1" max="1" width="8.85546875" style="4"/>
    <col min="2" max="2" width="3.140625" style="4" bestFit="1" customWidth="1"/>
    <col min="3" max="3" width="109.28515625" style="1" customWidth="1"/>
    <col min="4" max="4" width="15.42578125" style="23" bestFit="1" customWidth="1"/>
    <col min="5" max="6" width="8.7109375" style="14" customWidth="1"/>
    <col min="7" max="8" width="7.5703125" style="4" customWidth="1"/>
    <col min="9" max="9" width="5.7109375" style="4" bestFit="1" customWidth="1"/>
    <col min="10" max="11" width="6" style="4" bestFit="1" customWidth="1"/>
    <col min="12" max="12" width="8.5703125" style="4" customWidth="1"/>
    <col min="13" max="13" width="10.5703125" style="4" customWidth="1"/>
    <col min="14" max="14" width="5.5703125" style="4" customWidth="1"/>
    <col min="15" max="15" width="28.5703125" style="4" customWidth="1"/>
    <col min="16" max="17" width="10.42578125" style="4" customWidth="1"/>
    <col min="18" max="23" width="5.5703125" style="4" customWidth="1"/>
    <col min="24" max="30" width="7.5703125" style="4" customWidth="1"/>
    <col min="31" max="16384" width="8.85546875" style="4"/>
  </cols>
  <sheetData>
    <row r="1" spans="1:624" s="1" customFormat="1" ht="20.100000000000001" customHeight="1" x14ac:dyDescent="0.25">
      <c r="B1" s="142" t="s">
        <v>381</v>
      </c>
      <c r="C1" s="142"/>
      <c r="D1" s="142"/>
      <c r="E1" s="142"/>
      <c r="F1" s="142"/>
      <c r="G1" s="130" t="s">
        <v>0</v>
      </c>
      <c r="H1" s="131"/>
      <c r="I1" s="131"/>
      <c r="J1" s="131"/>
      <c r="K1" s="131"/>
      <c r="L1" s="131"/>
      <c r="M1" s="132"/>
      <c r="N1" s="133"/>
      <c r="O1" s="79" t="s">
        <v>284</v>
      </c>
      <c r="P1" s="80"/>
      <c r="Q1" s="81"/>
      <c r="R1" s="42"/>
      <c r="S1" s="42"/>
      <c r="T1" s="42"/>
      <c r="U1" s="42"/>
      <c r="V1" s="42"/>
      <c r="W1" s="42"/>
    </row>
    <row r="2" spans="1:624" s="1" customFormat="1" ht="20.100000000000001" customHeight="1" x14ac:dyDescent="0.25">
      <c r="B2" s="134" t="s">
        <v>3</v>
      </c>
      <c r="C2" s="135" t="s">
        <v>308</v>
      </c>
      <c r="D2" s="137" t="s">
        <v>4</v>
      </c>
      <c r="E2" s="137" t="s">
        <v>5</v>
      </c>
      <c r="F2" s="137" t="s">
        <v>6</v>
      </c>
      <c r="G2" s="138" t="s">
        <v>57</v>
      </c>
      <c r="H2" s="138" t="s">
        <v>56</v>
      </c>
      <c r="I2" s="139" t="s">
        <v>59</v>
      </c>
      <c r="J2" s="140"/>
      <c r="K2" s="140"/>
      <c r="L2" s="140"/>
      <c r="M2" s="141"/>
      <c r="N2" s="133"/>
      <c r="O2" s="53" t="s">
        <v>2</v>
      </c>
      <c r="P2" s="55">
        <f>COUNTIFS($M$4:$M$122,1)</f>
        <v>0</v>
      </c>
      <c r="Q2" s="56">
        <f>IFERROR(P2/P$6,0)</f>
        <v>0</v>
      </c>
      <c r="R2" s="42"/>
      <c r="T2" s="42"/>
      <c r="U2" s="42"/>
      <c r="V2" s="42"/>
      <c r="W2" s="42"/>
    </row>
    <row r="3" spans="1:624" s="2" customFormat="1" ht="20.100000000000001" customHeight="1" x14ac:dyDescent="0.25">
      <c r="A3" s="120" t="s">
        <v>384</v>
      </c>
      <c r="B3" s="134"/>
      <c r="C3" s="136"/>
      <c r="D3" s="137"/>
      <c r="E3" s="137"/>
      <c r="F3" s="137"/>
      <c r="G3" s="138"/>
      <c r="H3" s="138"/>
      <c r="I3" s="25" t="s">
        <v>86</v>
      </c>
      <c r="J3" s="25" t="s">
        <v>87</v>
      </c>
      <c r="K3" s="25" t="s">
        <v>88</v>
      </c>
      <c r="L3" s="26" t="s">
        <v>1</v>
      </c>
      <c r="M3" s="27" t="s">
        <v>2</v>
      </c>
      <c r="N3" s="133"/>
      <c r="O3" s="53" t="s">
        <v>285</v>
      </c>
      <c r="P3" s="55">
        <f>COUNTIFS($M$4:$M$122,"&gt;0",$M$4:$M$122,"&lt;1")</f>
        <v>77</v>
      </c>
      <c r="Q3" s="56">
        <f>IFERROR(P3/P$6,0)</f>
        <v>0.6470588235294118</v>
      </c>
      <c r="R3" s="40"/>
      <c r="S3" s="40"/>
      <c r="T3" s="40"/>
      <c r="U3" s="40"/>
      <c r="V3" s="40"/>
      <c r="W3" s="40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</row>
    <row r="4" spans="1:624" ht="20.100000000000001" customHeight="1" x14ac:dyDescent="0.25">
      <c r="A4" s="122">
        <f>SUM(A5:A10)</f>
        <v>8</v>
      </c>
      <c r="B4" s="143">
        <v>1</v>
      </c>
      <c r="C4" s="93" t="s">
        <v>309</v>
      </c>
      <c r="D4" s="24" t="s">
        <v>326</v>
      </c>
      <c r="E4" s="28">
        <v>46272</v>
      </c>
      <c r="F4" s="28">
        <v>46274</v>
      </c>
      <c r="G4" s="8" t="b">
        <v>1</v>
      </c>
      <c r="H4" s="8" t="b">
        <v>1</v>
      </c>
      <c r="I4" s="8" t="b">
        <v>0</v>
      </c>
      <c r="J4" s="8" t="b">
        <v>0</v>
      </c>
      <c r="K4" s="8" t="b">
        <v>0</v>
      </c>
      <c r="L4" s="9">
        <f t="shared" ref="L4:L35" si="0">IF($C4="","",IF(M4="","",1-M4))</f>
        <v>1</v>
      </c>
      <c r="M4" s="10">
        <f>IF($C4="","",IF(COUNTA(I4:K4)=0,"",COUNTIF(I4:K4,TRUE)/COUNTA(I4:K4)))</f>
        <v>0</v>
      </c>
      <c r="N4" s="51"/>
      <c r="O4" s="53" t="s">
        <v>286</v>
      </c>
      <c r="P4" s="55">
        <f>COUNTIFS($M$4:$M$122,0)</f>
        <v>42</v>
      </c>
      <c r="Q4" s="56">
        <f>IFERROR(P4/P$6,0)</f>
        <v>0.35294117647058826</v>
      </c>
    </row>
    <row r="5" spans="1:624" ht="20.100000000000001" customHeight="1" x14ac:dyDescent="0.25">
      <c r="A5" s="4">
        <v>0.5</v>
      </c>
      <c r="B5" s="144"/>
      <c r="C5" s="29" t="s">
        <v>317</v>
      </c>
      <c r="D5" s="24" t="s">
        <v>324</v>
      </c>
      <c r="E5" s="28">
        <v>46272</v>
      </c>
      <c r="F5" s="28">
        <v>46272</v>
      </c>
      <c r="G5" s="8" t="b">
        <v>1</v>
      </c>
      <c r="H5" s="8" t="b">
        <v>1</v>
      </c>
      <c r="I5" s="8" t="b">
        <v>0</v>
      </c>
      <c r="J5" s="8" t="b">
        <v>0</v>
      </c>
      <c r="K5" s="8" t="b">
        <v>0</v>
      </c>
      <c r="L5" s="9">
        <f t="shared" si="0"/>
        <v>1</v>
      </c>
      <c r="M5" s="10">
        <f>IF($C5="","",IF(COUNTA(I5:K5)=0,"",COUNTIF(I5:K5,TRUE)/COUNTA(I5:K5)))</f>
        <v>0</v>
      </c>
      <c r="N5" s="51"/>
      <c r="O5" s="53" t="s">
        <v>287</v>
      </c>
      <c r="P5" s="55">
        <f>IFERROR(AVERAGE($M$4:$M$122),0)</f>
        <v>0.43137254901960742</v>
      </c>
      <c r="Q5" s="56"/>
    </row>
    <row r="6" spans="1:624" ht="20.100000000000001" customHeight="1" x14ac:dyDescent="0.25">
      <c r="A6" s="4">
        <v>1</v>
      </c>
      <c r="B6" s="144"/>
      <c r="C6" s="29" t="s">
        <v>318</v>
      </c>
      <c r="D6" s="24" t="s">
        <v>80</v>
      </c>
      <c r="E6" s="28">
        <v>46272</v>
      </c>
      <c r="F6" s="28">
        <v>46272</v>
      </c>
      <c r="G6" s="8" t="b">
        <v>1</v>
      </c>
      <c r="H6" s="8" t="b">
        <v>1</v>
      </c>
      <c r="I6" s="8" t="b">
        <v>0</v>
      </c>
      <c r="J6" s="8" t="b">
        <v>0</v>
      </c>
      <c r="K6" s="8" t="b">
        <v>0</v>
      </c>
      <c r="L6" s="9">
        <f t="shared" si="0"/>
        <v>1</v>
      </c>
      <c r="M6" s="10">
        <f>IF($C6="","",IF(COUNTA(I6:K6)=0,"",COUNTIF(I6:K6,TRUE)/COUNTA(I6:K6)))</f>
        <v>0</v>
      </c>
      <c r="N6" s="51"/>
      <c r="O6" s="53" t="s">
        <v>288</v>
      </c>
      <c r="P6" s="55">
        <f>COUNT($M$4:$M$122)</f>
        <v>119</v>
      </c>
      <c r="Q6" s="56"/>
    </row>
    <row r="7" spans="1:624" ht="20.100000000000001" customHeight="1" x14ac:dyDescent="0.25">
      <c r="A7" s="4">
        <v>3</v>
      </c>
      <c r="B7" s="144"/>
      <c r="C7" s="29" t="s">
        <v>319</v>
      </c>
      <c r="D7" s="24" t="s">
        <v>80</v>
      </c>
      <c r="E7" s="28">
        <v>46273</v>
      </c>
      <c r="F7" s="28">
        <v>46273</v>
      </c>
      <c r="G7" s="8" t="b">
        <v>1</v>
      </c>
      <c r="H7" s="8" t="b">
        <v>1</v>
      </c>
      <c r="I7" s="8" t="b">
        <v>1</v>
      </c>
      <c r="J7" s="8" t="b">
        <v>0</v>
      </c>
      <c r="K7" s="8" t="b">
        <v>1</v>
      </c>
      <c r="L7" s="9">
        <f t="shared" si="0"/>
        <v>0.33333333333333337</v>
      </c>
      <c r="M7" s="10">
        <f>IF($C7="","",IF(COUNTA(I7:K7)=0,"",COUNTIF(I7:K7,TRUE)/COUNTA(I7:K7)))</f>
        <v>0.66666666666666663</v>
      </c>
      <c r="N7" s="51"/>
      <c r="O7" s="53" t="s">
        <v>287</v>
      </c>
      <c r="P7" s="57">
        <f>IFERROR(AVERAGE($M$4:$M$122),0)</f>
        <v>0.43137254901960742</v>
      </c>
      <c r="Q7" s="59"/>
    </row>
    <row r="8" spans="1:624" ht="20.100000000000001" customHeight="1" x14ac:dyDescent="0.25">
      <c r="A8" s="4">
        <v>2</v>
      </c>
      <c r="B8" s="144"/>
      <c r="C8" s="29" t="s">
        <v>323</v>
      </c>
      <c r="D8" s="24" t="s">
        <v>325</v>
      </c>
      <c r="E8" s="28">
        <v>46273</v>
      </c>
      <c r="F8" s="28">
        <v>46273</v>
      </c>
      <c r="G8" s="8" t="b">
        <v>1</v>
      </c>
      <c r="H8" s="8" t="b">
        <v>1</v>
      </c>
      <c r="I8" s="8" t="b">
        <v>0</v>
      </c>
      <c r="J8" s="8" t="b">
        <v>0</v>
      </c>
      <c r="K8" s="8" t="b">
        <v>0</v>
      </c>
      <c r="L8" s="9">
        <f t="shared" si="0"/>
        <v>1</v>
      </c>
      <c r="M8" s="10">
        <f>IF($C8="","",IF(COUNTA(I8:K8)=0,"",COUNTIF(I8:K8,TRUE)/COUNTA(I8:K8)))</f>
        <v>0</v>
      </c>
      <c r="N8" s="51"/>
      <c r="O8" s="54" t="s">
        <v>288</v>
      </c>
      <c r="P8" s="58">
        <f>COUNT($M$4:$M$122)</f>
        <v>119</v>
      </c>
      <c r="Q8" s="60"/>
    </row>
    <row r="9" spans="1:624" ht="20.100000000000001" customHeight="1" x14ac:dyDescent="0.25">
      <c r="A9" s="4">
        <v>0.5</v>
      </c>
      <c r="B9" s="144"/>
      <c r="C9" s="29" t="s">
        <v>320</v>
      </c>
      <c r="D9" s="24" t="s">
        <v>80</v>
      </c>
      <c r="E9" s="28">
        <v>46274</v>
      </c>
      <c r="F9" s="28">
        <v>46274</v>
      </c>
      <c r="G9" s="8" t="b">
        <v>1</v>
      </c>
      <c r="H9" s="8" t="b">
        <v>1</v>
      </c>
      <c r="I9" s="8" t="b">
        <v>1</v>
      </c>
      <c r="J9" s="8" t="b">
        <v>0</v>
      </c>
      <c r="K9" s="8" t="b">
        <v>1</v>
      </c>
      <c r="L9" s="9">
        <f t="shared" si="0"/>
        <v>0.33333333333333337</v>
      </c>
      <c r="M9" s="10">
        <f>IF($C9="","",IF(COUNTA(I9:K9)=0,"",COUNTIF(I9:K9,TRUE)/COUNTA(I9:K9)))</f>
        <v>0.66666666666666663</v>
      </c>
      <c r="N9" s="51"/>
      <c r="O9" s="53"/>
      <c r="P9" s="55"/>
      <c r="Q9" s="56"/>
    </row>
    <row r="10" spans="1:624" ht="20.100000000000001" customHeight="1" x14ac:dyDescent="0.25">
      <c r="A10" s="4">
        <v>1</v>
      </c>
      <c r="B10" s="145"/>
      <c r="C10" s="29" t="s">
        <v>321</v>
      </c>
      <c r="D10" s="24" t="s">
        <v>80</v>
      </c>
      <c r="E10" s="28">
        <v>46274</v>
      </c>
      <c r="F10" s="28">
        <v>46274</v>
      </c>
      <c r="G10" s="8" t="b">
        <v>1</v>
      </c>
      <c r="H10" s="8" t="b">
        <v>1</v>
      </c>
      <c r="I10" s="8" t="b">
        <v>1</v>
      </c>
      <c r="J10" s="8" t="b">
        <v>0</v>
      </c>
      <c r="K10" s="8" t="b">
        <v>1</v>
      </c>
      <c r="L10" s="9">
        <f t="shared" si="0"/>
        <v>0.33333333333333337</v>
      </c>
      <c r="M10" s="10">
        <f>IF($C10="","",IF(COUNTA(I10:K10)=0,"",COUNTIF(I10:K10,TRUE)/COUNTA(I10:K10)))</f>
        <v>0.66666666666666663</v>
      </c>
      <c r="N10" s="51"/>
      <c r="O10" s="53"/>
      <c r="P10" s="55"/>
      <c r="Q10" s="56"/>
    </row>
    <row r="11" spans="1:624" ht="20.100000000000001" customHeight="1" x14ac:dyDescent="0.25">
      <c r="A11" s="121">
        <f>SUM(A12:A17)</f>
        <v>8</v>
      </c>
      <c r="B11" s="143">
        <v>2</v>
      </c>
      <c r="C11" s="93" t="s">
        <v>310</v>
      </c>
      <c r="D11" s="24" t="s">
        <v>326</v>
      </c>
      <c r="E11" s="28">
        <v>46275</v>
      </c>
      <c r="F11" s="28">
        <v>46277</v>
      </c>
      <c r="G11" s="8" t="b">
        <v>1</v>
      </c>
      <c r="H11" s="8" t="b">
        <v>1</v>
      </c>
      <c r="I11" s="8" t="b">
        <v>0</v>
      </c>
      <c r="J11" s="8" t="b">
        <v>0</v>
      </c>
      <c r="K11" s="8" t="b">
        <v>0</v>
      </c>
      <c r="L11" s="9">
        <f t="shared" si="0"/>
        <v>1</v>
      </c>
      <c r="M11" s="10">
        <f>IF($C11="","",IF(COUNTA(I11:K11)=0,"",COUNTIF(I11:K11,TRUE)/COUNTA(I11:K11)))</f>
        <v>0</v>
      </c>
      <c r="N11" s="51"/>
    </row>
    <row r="12" spans="1:624" ht="20.100000000000001" customHeight="1" x14ac:dyDescent="0.25">
      <c r="A12" s="4">
        <v>0.5</v>
      </c>
      <c r="B12" s="144"/>
      <c r="C12" s="29" t="s">
        <v>317</v>
      </c>
      <c r="D12" s="24" t="s">
        <v>324</v>
      </c>
      <c r="E12" s="28">
        <v>46275</v>
      </c>
      <c r="F12" s="28">
        <v>46275</v>
      </c>
      <c r="G12" s="8" t="b">
        <v>1</v>
      </c>
      <c r="H12" s="8" t="b">
        <v>1</v>
      </c>
      <c r="I12" s="8" t="b">
        <v>0</v>
      </c>
      <c r="J12" s="8" t="b">
        <v>0</v>
      </c>
      <c r="K12" s="8" t="b">
        <v>0</v>
      </c>
      <c r="L12" s="9">
        <f t="shared" si="0"/>
        <v>1</v>
      </c>
      <c r="M12" s="10">
        <f>IF($C12="","",IF(COUNTA(I12:K12)=0,"",COUNTIF(I12:K12,TRUE)/COUNTA(I12:K12)))</f>
        <v>0</v>
      </c>
      <c r="N12" s="51"/>
    </row>
    <row r="13" spans="1:624" ht="20.100000000000001" customHeight="1" x14ac:dyDescent="0.25">
      <c r="A13" s="4">
        <v>1</v>
      </c>
      <c r="B13" s="144"/>
      <c r="C13" s="29" t="s">
        <v>318</v>
      </c>
      <c r="D13" s="24" t="s">
        <v>80</v>
      </c>
      <c r="E13" s="28">
        <v>46275</v>
      </c>
      <c r="F13" s="28">
        <v>46275</v>
      </c>
      <c r="G13" s="8" t="b">
        <v>1</v>
      </c>
      <c r="H13" s="8" t="b">
        <v>1</v>
      </c>
      <c r="I13" s="8" t="b">
        <v>1</v>
      </c>
      <c r="J13" s="8" t="b">
        <v>0</v>
      </c>
      <c r="K13" s="8" t="b">
        <v>1</v>
      </c>
      <c r="L13" s="9">
        <f t="shared" si="0"/>
        <v>0.33333333333333337</v>
      </c>
      <c r="M13" s="10">
        <f>IF($C13="","",IF(COUNTA(I13:K13)=0,"",COUNTIF(I13:K13,TRUE)/COUNTA(I13:K13)))</f>
        <v>0.66666666666666663</v>
      </c>
      <c r="N13" s="51"/>
    </row>
    <row r="14" spans="1:624" ht="20.100000000000001" customHeight="1" x14ac:dyDescent="0.25">
      <c r="A14" s="4">
        <v>3</v>
      </c>
      <c r="B14" s="144"/>
      <c r="C14" s="29" t="s">
        <v>319</v>
      </c>
      <c r="D14" s="24" t="s">
        <v>80</v>
      </c>
      <c r="E14" s="28">
        <v>46276</v>
      </c>
      <c r="F14" s="28">
        <v>46276</v>
      </c>
      <c r="G14" s="8" t="b">
        <v>1</v>
      </c>
      <c r="H14" s="8" t="b">
        <v>1</v>
      </c>
      <c r="I14" s="8" t="b">
        <v>1</v>
      </c>
      <c r="J14" s="8" t="b">
        <v>0</v>
      </c>
      <c r="K14" s="8" t="b">
        <v>1</v>
      </c>
      <c r="L14" s="9">
        <f t="shared" si="0"/>
        <v>0.33333333333333337</v>
      </c>
      <c r="M14" s="10">
        <f>IF($C14="","",IF(COUNTA(I14:K14)=0,"",COUNTIF(I14:K14,TRUE)/COUNTA(I14:K14)))</f>
        <v>0.66666666666666663</v>
      </c>
      <c r="N14" s="51"/>
    </row>
    <row r="15" spans="1:624" ht="20.100000000000001" customHeight="1" x14ac:dyDescent="0.25">
      <c r="A15" s="4">
        <v>2</v>
      </c>
      <c r="B15" s="144"/>
      <c r="C15" s="29" t="s">
        <v>323</v>
      </c>
      <c r="D15" s="24" t="s">
        <v>325</v>
      </c>
      <c r="E15" s="28">
        <v>46276</v>
      </c>
      <c r="F15" s="28">
        <v>46276</v>
      </c>
      <c r="G15" s="8" t="b">
        <v>1</v>
      </c>
      <c r="H15" s="8" t="b">
        <v>1</v>
      </c>
      <c r="I15" s="8" t="b">
        <v>0</v>
      </c>
      <c r="J15" s="8" t="b">
        <v>0</v>
      </c>
      <c r="K15" s="8" t="b">
        <v>0</v>
      </c>
      <c r="L15" s="9">
        <f t="shared" si="0"/>
        <v>1</v>
      </c>
      <c r="M15" s="10">
        <f>IF($C15="","",IF(COUNTA(I15:K15)=0,"",COUNTIF(I15:K15,TRUE)/COUNTA(I15:K15)))</f>
        <v>0</v>
      </c>
      <c r="N15" s="51"/>
    </row>
    <row r="16" spans="1:624" ht="20.100000000000001" customHeight="1" x14ac:dyDescent="0.25">
      <c r="A16" s="4">
        <v>0.5</v>
      </c>
      <c r="B16" s="144"/>
      <c r="C16" s="29" t="s">
        <v>320</v>
      </c>
      <c r="D16" s="24" t="s">
        <v>80</v>
      </c>
      <c r="E16" s="28">
        <v>46277</v>
      </c>
      <c r="F16" s="28">
        <v>46277</v>
      </c>
      <c r="G16" s="8" t="b">
        <v>1</v>
      </c>
      <c r="H16" s="8" t="b">
        <v>1</v>
      </c>
      <c r="I16" s="8" t="b">
        <v>1</v>
      </c>
      <c r="J16" s="8" t="b">
        <v>0</v>
      </c>
      <c r="K16" s="8" t="b">
        <v>1</v>
      </c>
      <c r="L16" s="9">
        <f t="shared" si="0"/>
        <v>0.33333333333333337</v>
      </c>
      <c r="M16" s="10">
        <f>IF($C16="","",IF(COUNTA(I16:K16)=0,"",COUNTIF(I16:K16,TRUE)/COUNTA(I16:K16)))</f>
        <v>0.66666666666666663</v>
      </c>
      <c r="N16" s="51"/>
    </row>
    <row r="17" spans="1:17" ht="20.100000000000001" customHeight="1" x14ac:dyDescent="0.25">
      <c r="A17" s="4">
        <v>1</v>
      </c>
      <c r="B17" s="145"/>
      <c r="C17" s="29" t="s">
        <v>321</v>
      </c>
      <c r="D17" s="24" t="s">
        <v>80</v>
      </c>
      <c r="E17" s="28">
        <v>46277</v>
      </c>
      <c r="F17" s="28">
        <v>46277</v>
      </c>
      <c r="G17" s="8" t="b">
        <v>1</v>
      </c>
      <c r="H17" s="8" t="b">
        <v>1</v>
      </c>
      <c r="I17" s="8" t="b">
        <v>1</v>
      </c>
      <c r="J17" s="8" t="b">
        <v>0</v>
      </c>
      <c r="K17" s="8" t="b">
        <v>1</v>
      </c>
      <c r="L17" s="9">
        <f t="shared" si="0"/>
        <v>0.33333333333333337</v>
      </c>
      <c r="M17" s="10">
        <f>IF($C17="","",IF(COUNTA(I17:K17)=0,"",COUNTIF(I17:K17,TRUE)/COUNTA(I17:K17)))</f>
        <v>0.66666666666666663</v>
      </c>
      <c r="N17" s="51"/>
    </row>
    <row r="18" spans="1:17" ht="20.100000000000001" customHeight="1" x14ac:dyDescent="0.25">
      <c r="A18" s="121">
        <f>SUM(A19:A24)</f>
        <v>8</v>
      </c>
      <c r="B18" s="143">
        <v>3</v>
      </c>
      <c r="C18" s="93" t="s">
        <v>311</v>
      </c>
      <c r="D18" s="24" t="s">
        <v>326</v>
      </c>
      <c r="E18" s="28">
        <v>46278</v>
      </c>
      <c r="F18" s="28">
        <v>46280</v>
      </c>
      <c r="G18" s="8" t="b">
        <v>1</v>
      </c>
      <c r="H18" s="8" t="b">
        <v>1</v>
      </c>
      <c r="I18" s="8" t="b">
        <v>0</v>
      </c>
      <c r="J18" s="8" t="b">
        <v>0</v>
      </c>
      <c r="K18" s="8" t="b">
        <v>0</v>
      </c>
      <c r="L18" s="9">
        <f t="shared" si="0"/>
        <v>1</v>
      </c>
      <c r="M18" s="10">
        <f>IF($C18="","",IF(COUNTA(I18:K18)=0,"",COUNTIF(I18:K18,TRUE)/COUNTA(I18:K18)))</f>
        <v>0</v>
      </c>
      <c r="N18" s="51"/>
    </row>
    <row r="19" spans="1:17" ht="20.100000000000001" customHeight="1" x14ac:dyDescent="0.25">
      <c r="A19" s="4">
        <v>0.5</v>
      </c>
      <c r="B19" s="144"/>
      <c r="C19" s="29" t="s">
        <v>317</v>
      </c>
      <c r="D19" s="24" t="s">
        <v>324</v>
      </c>
      <c r="E19" s="28">
        <v>46278</v>
      </c>
      <c r="F19" s="28">
        <v>46278</v>
      </c>
      <c r="G19" s="8" t="b">
        <v>1</v>
      </c>
      <c r="H19" s="8" t="b">
        <v>1</v>
      </c>
      <c r="I19" s="8" t="b">
        <v>1</v>
      </c>
      <c r="J19" s="8" t="b">
        <v>0</v>
      </c>
      <c r="K19" s="8" t="b">
        <v>1</v>
      </c>
      <c r="L19" s="9">
        <f t="shared" si="0"/>
        <v>0.33333333333333337</v>
      </c>
      <c r="M19" s="10">
        <f>IF($C19="","",IF(COUNTA(I19:K19)=0,"",COUNTIF(I19:K19,TRUE)/COUNTA(I19:K19)))</f>
        <v>0.66666666666666663</v>
      </c>
      <c r="N19" s="51"/>
      <c r="O19" s="90"/>
      <c r="P19" s="91"/>
      <c r="Q19" s="92"/>
    </row>
    <row r="20" spans="1:17" ht="20.100000000000001" customHeight="1" x14ac:dyDescent="0.25">
      <c r="A20" s="4">
        <v>1</v>
      </c>
      <c r="B20" s="144"/>
      <c r="C20" s="29" t="s">
        <v>318</v>
      </c>
      <c r="D20" s="24" t="s">
        <v>80</v>
      </c>
      <c r="E20" s="28">
        <v>46278</v>
      </c>
      <c r="F20" s="28">
        <v>46278</v>
      </c>
      <c r="G20" s="8" t="b">
        <v>1</v>
      </c>
      <c r="H20" s="8" t="b">
        <v>1</v>
      </c>
      <c r="I20" s="8" t="b">
        <v>1</v>
      </c>
      <c r="J20" s="8" t="b">
        <v>0</v>
      </c>
      <c r="K20" s="8" t="b">
        <v>1</v>
      </c>
      <c r="L20" s="9">
        <f t="shared" si="0"/>
        <v>0.33333333333333337</v>
      </c>
      <c r="M20" s="10">
        <f>IF($C20="","",IF(COUNTA(I20:K20)=0,"",COUNTIF(I20:K20,TRUE)/COUNTA(I20:K20)))</f>
        <v>0.66666666666666663</v>
      </c>
      <c r="N20" s="51"/>
      <c r="O20" s="90"/>
      <c r="P20" s="91"/>
      <c r="Q20" s="92"/>
    </row>
    <row r="21" spans="1:17" ht="20.100000000000001" customHeight="1" x14ac:dyDescent="0.25">
      <c r="A21" s="4">
        <v>3</v>
      </c>
      <c r="B21" s="144"/>
      <c r="C21" s="29" t="s">
        <v>319</v>
      </c>
      <c r="D21" s="24" t="s">
        <v>80</v>
      </c>
      <c r="E21" s="28">
        <v>46279</v>
      </c>
      <c r="F21" s="28">
        <v>46279</v>
      </c>
      <c r="G21" s="8" t="b">
        <v>1</v>
      </c>
      <c r="H21" s="8" t="b">
        <v>1</v>
      </c>
      <c r="I21" s="8" t="b">
        <v>0</v>
      </c>
      <c r="J21" s="8" t="b">
        <v>0</v>
      </c>
      <c r="K21" s="8" t="b">
        <v>0</v>
      </c>
      <c r="L21" s="9">
        <f t="shared" si="0"/>
        <v>1</v>
      </c>
      <c r="M21" s="10">
        <f>IF($C21="","",IF(COUNTA(I21:K21)=0,"",COUNTIF(I21:K21,TRUE)/COUNTA(I21:K21)))</f>
        <v>0</v>
      </c>
      <c r="N21" s="51"/>
      <c r="O21" s="90"/>
      <c r="P21" s="91"/>
      <c r="Q21" s="92"/>
    </row>
    <row r="22" spans="1:17" ht="20.100000000000001" customHeight="1" x14ac:dyDescent="0.25">
      <c r="A22" s="4">
        <v>2</v>
      </c>
      <c r="B22" s="144"/>
      <c r="C22" s="29" t="s">
        <v>323</v>
      </c>
      <c r="D22" s="24" t="s">
        <v>325</v>
      </c>
      <c r="E22" s="28">
        <v>46279</v>
      </c>
      <c r="F22" s="28">
        <v>46279</v>
      </c>
      <c r="G22" s="8" t="b">
        <v>1</v>
      </c>
      <c r="H22" s="8" t="b">
        <v>1</v>
      </c>
      <c r="I22" s="8" t="b">
        <v>1</v>
      </c>
      <c r="J22" s="8" t="b">
        <v>0</v>
      </c>
      <c r="K22" s="8" t="b">
        <v>1</v>
      </c>
      <c r="L22" s="9">
        <f t="shared" si="0"/>
        <v>0.33333333333333337</v>
      </c>
      <c r="M22" s="10">
        <f>IF($C22="","",IF(COUNTA(I22:K22)=0,"",COUNTIF(I22:K22,TRUE)/COUNTA(I22:K22)))</f>
        <v>0.66666666666666663</v>
      </c>
      <c r="N22" s="51"/>
      <c r="O22" s="90"/>
      <c r="P22" s="91"/>
      <c r="Q22" s="92"/>
    </row>
    <row r="23" spans="1:17" ht="20.100000000000001" customHeight="1" x14ac:dyDescent="0.25">
      <c r="A23" s="4">
        <v>0.5</v>
      </c>
      <c r="B23" s="144"/>
      <c r="C23" s="29" t="s">
        <v>320</v>
      </c>
      <c r="D23" s="24" t="s">
        <v>80</v>
      </c>
      <c r="E23" s="28">
        <v>46280</v>
      </c>
      <c r="F23" s="28">
        <v>46280</v>
      </c>
      <c r="G23" s="8" t="b">
        <v>1</v>
      </c>
      <c r="H23" s="8" t="b">
        <v>1</v>
      </c>
      <c r="I23" s="8" t="b">
        <v>1</v>
      </c>
      <c r="J23" s="8" t="b">
        <v>0</v>
      </c>
      <c r="K23" s="8" t="b">
        <v>1</v>
      </c>
      <c r="L23" s="9">
        <f t="shared" si="0"/>
        <v>0.33333333333333337</v>
      </c>
      <c r="M23" s="10">
        <f>IF($C23="","",IF(COUNTA(I23:K23)=0,"",COUNTIF(I23:K23,TRUE)/COUNTA(I23:K23)))</f>
        <v>0.66666666666666663</v>
      </c>
      <c r="N23" s="51"/>
      <c r="O23" s="90"/>
      <c r="P23" s="91"/>
      <c r="Q23" s="92"/>
    </row>
    <row r="24" spans="1:17" ht="20.100000000000001" customHeight="1" x14ac:dyDescent="0.25">
      <c r="A24" s="4">
        <v>1</v>
      </c>
      <c r="B24" s="145"/>
      <c r="C24" s="29" t="s">
        <v>321</v>
      </c>
      <c r="D24" s="24" t="s">
        <v>80</v>
      </c>
      <c r="E24" s="28">
        <v>46280</v>
      </c>
      <c r="F24" s="28">
        <v>46280</v>
      </c>
      <c r="G24" s="8" t="b">
        <v>1</v>
      </c>
      <c r="H24" s="8" t="b">
        <v>1</v>
      </c>
      <c r="I24" s="8" t="b">
        <v>0</v>
      </c>
      <c r="J24" s="8" t="b">
        <v>0</v>
      </c>
      <c r="K24" s="8" t="b">
        <v>0</v>
      </c>
      <c r="L24" s="9">
        <f t="shared" si="0"/>
        <v>1</v>
      </c>
      <c r="M24" s="10">
        <f>IF($C24="","",IF(COUNTA(I24:K24)=0,"",COUNTIF(I24:K24,TRUE)/COUNTA(I24:K24)))</f>
        <v>0</v>
      </c>
      <c r="N24" s="51"/>
      <c r="O24" s="90"/>
      <c r="P24" s="91"/>
      <c r="Q24" s="92"/>
    </row>
    <row r="25" spans="1:17" ht="15" customHeight="1" x14ac:dyDescent="0.25">
      <c r="A25" s="121">
        <f>SUM(A26:A31)</f>
        <v>8</v>
      </c>
      <c r="B25" s="143">
        <v>4</v>
      </c>
      <c r="C25" s="93" t="s">
        <v>312</v>
      </c>
      <c r="D25" s="24" t="s">
        <v>326</v>
      </c>
      <c r="E25" s="28">
        <v>46281</v>
      </c>
      <c r="F25" s="28">
        <v>46283</v>
      </c>
      <c r="G25" s="8" t="b">
        <v>1</v>
      </c>
      <c r="H25" s="8" t="b">
        <v>1</v>
      </c>
      <c r="I25" s="8" t="b">
        <v>1</v>
      </c>
      <c r="J25" s="8" t="b">
        <v>0</v>
      </c>
      <c r="K25" s="8" t="b">
        <v>1</v>
      </c>
      <c r="L25" s="9">
        <f t="shared" si="0"/>
        <v>0.33333333333333337</v>
      </c>
      <c r="M25" s="10">
        <f>IF($C25="","",IF(COUNTA(I25:K25)=0,"",COUNTIF(I25:K25,TRUE)/COUNTA(I25:K25)))</f>
        <v>0.66666666666666663</v>
      </c>
      <c r="N25" s="7"/>
      <c r="O25" s="52"/>
    </row>
    <row r="26" spans="1:17" ht="15" customHeight="1" x14ac:dyDescent="0.25">
      <c r="A26" s="4">
        <v>0.5</v>
      </c>
      <c r="B26" s="144"/>
      <c r="C26" s="29" t="s">
        <v>317</v>
      </c>
      <c r="D26" s="24" t="s">
        <v>324</v>
      </c>
      <c r="E26" s="28">
        <v>46281</v>
      </c>
      <c r="F26" s="28">
        <v>46281</v>
      </c>
      <c r="G26" s="8" t="b">
        <v>1</v>
      </c>
      <c r="H26" s="8" t="b">
        <v>1</v>
      </c>
      <c r="I26" s="8" t="b">
        <v>1</v>
      </c>
      <c r="J26" s="8" t="b">
        <v>0</v>
      </c>
      <c r="K26" s="8" t="b">
        <v>1</v>
      </c>
      <c r="L26" s="9">
        <f t="shared" si="0"/>
        <v>0.33333333333333337</v>
      </c>
      <c r="M26" s="10">
        <f>IF($C26="","",IF(COUNTA(I26:K26)=0,"",COUNTIF(I26:K26,TRUE)/COUNTA(I26:K26)))</f>
        <v>0.66666666666666663</v>
      </c>
      <c r="N26" s="7"/>
      <c r="O26" s="52"/>
    </row>
    <row r="27" spans="1:17" ht="15" customHeight="1" x14ac:dyDescent="0.25">
      <c r="A27" s="4">
        <v>1</v>
      </c>
      <c r="B27" s="144"/>
      <c r="C27" s="29" t="s">
        <v>318</v>
      </c>
      <c r="D27" s="24" t="s">
        <v>80</v>
      </c>
      <c r="E27" s="28">
        <v>46281</v>
      </c>
      <c r="F27" s="28">
        <v>46281</v>
      </c>
      <c r="G27" s="8" t="b">
        <v>1</v>
      </c>
      <c r="H27" s="8" t="b">
        <v>1</v>
      </c>
      <c r="I27" s="8" t="b">
        <v>0</v>
      </c>
      <c r="J27" s="8" t="b">
        <v>0</v>
      </c>
      <c r="K27" s="8" t="b">
        <v>0</v>
      </c>
      <c r="L27" s="9">
        <f t="shared" si="0"/>
        <v>1</v>
      </c>
      <c r="M27" s="10">
        <f>IF($C27="","",IF(COUNTA(I27:K27)=0,"",COUNTIF(I27:K27,TRUE)/COUNTA(I27:K27)))</f>
        <v>0</v>
      </c>
      <c r="N27" s="7"/>
      <c r="O27" s="52"/>
    </row>
    <row r="28" spans="1:17" ht="15" customHeight="1" x14ac:dyDescent="0.25">
      <c r="A28" s="4">
        <v>3</v>
      </c>
      <c r="B28" s="144"/>
      <c r="C28" s="29" t="s">
        <v>319</v>
      </c>
      <c r="D28" s="24" t="s">
        <v>80</v>
      </c>
      <c r="E28" s="28">
        <v>46282</v>
      </c>
      <c r="F28" s="28">
        <v>46282</v>
      </c>
      <c r="G28" s="8" t="b">
        <v>1</v>
      </c>
      <c r="H28" s="8" t="b">
        <v>1</v>
      </c>
      <c r="I28" s="8" t="b">
        <v>1</v>
      </c>
      <c r="J28" s="8" t="b">
        <v>0</v>
      </c>
      <c r="K28" s="8" t="b">
        <v>1</v>
      </c>
      <c r="L28" s="9">
        <f t="shared" si="0"/>
        <v>0.33333333333333337</v>
      </c>
      <c r="M28" s="10">
        <f>IF($C28="","",IF(COUNTA(I28:K28)=0,"",COUNTIF(I28:K28,TRUE)/COUNTA(I28:K28)))</f>
        <v>0.66666666666666663</v>
      </c>
      <c r="N28" s="7"/>
      <c r="O28" s="52"/>
    </row>
    <row r="29" spans="1:17" ht="15" customHeight="1" x14ac:dyDescent="0.25">
      <c r="A29" s="4">
        <v>2</v>
      </c>
      <c r="B29" s="144"/>
      <c r="C29" s="29" t="s">
        <v>323</v>
      </c>
      <c r="D29" s="24" t="s">
        <v>325</v>
      </c>
      <c r="E29" s="28">
        <v>46282</v>
      </c>
      <c r="F29" s="28">
        <v>46282</v>
      </c>
      <c r="G29" s="8" t="b">
        <v>1</v>
      </c>
      <c r="H29" s="8" t="b">
        <v>1</v>
      </c>
      <c r="I29" s="8" t="b">
        <v>1</v>
      </c>
      <c r="J29" s="8" t="b">
        <v>0</v>
      </c>
      <c r="K29" s="8" t="b">
        <v>1</v>
      </c>
      <c r="L29" s="9">
        <f t="shared" si="0"/>
        <v>0.33333333333333337</v>
      </c>
      <c r="M29" s="10">
        <f>IF($C29="","",IF(COUNTA(I29:K29)=0,"",COUNTIF(I29:K29,TRUE)/COUNTA(I29:K29)))</f>
        <v>0.66666666666666663</v>
      </c>
      <c r="N29" s="7"/>
      <c r="O29" s="52"/>
    </row>
    <row r="30" spans="1:17" ht="15" customHeight="1" x14ac:dyDescent="0.25">
      <c r="A30" s="4">
        <v>0.5</v>
      </c>
      <c r="B30" s="144"/>
      <c r="C30" s="29" t="s">
        <v>320</v>
      </c>
      <c r="D30" s="24" t="s">
        <v>80</v>
      </c>
      <c r="E30" s="28">
        <v>46283</v>
      </c>
      <c r="F30" s="28">
        <v>46283</v>
      </c>
      <c r="G30" s="8" t="b">
        <v>1</v>
      </c>
      <c r="H30" s="8" t="b">
        <v>1</v>
      </c>
      <c r="I30" s="8" t="b">
        <v>0</v>
      </c>
      <c r="J30" s="8" t="b">
        <v>0</v>
      </c>
      <c r="K30" s="8" t="b">
        <v>0</v>
      </c>
      <c r="L30" s="9">
        <f t="shared" si="0"/>
        <v>1</v>
      </c>
      <c r="M30" s="10">
        <f>IF($C30="","",IF(COUNTA(I30:K30)=0,"",COUNTIF(I30:K30,TRUE)/COUNTA(I30:K30)))</f>
        <v>0</v>
      </c>
      <c r="N30" s="7"/>
      <c r="O30" s="52"/>
    </row>
    <row r="31" spans="1:17" ht="15" customHeight="1" x14ac:dyDescent="0.25">
      <c r="A31" s="4">
        <v>1</v>
      </c>
      <c r="B31" s="145"/>
      <c r="C31" s="29" t="s">
        <v>321</v>
      </c>
      <c r="D31" s="24" t="s">
        <v>80</v>
      </c>
      <c r="E31" s="28">
        <v>46283</v>
      </c>
      <c r="F31" s="28">
        <v>46283</v>
      </c>
      <c r="G31" s="8" t="b">
        <v>1</v>
      </c>
      <c r="H31" s="8" t="b">
        <v>1</v>
      </c>
      <c r="I31" s="8" t="b">
        <v>1</v>
      </c>
      <c r="J31" s="8" t="b">
        <v>0</v>
      </c>
      <c r="K31" s="8" t="b">
        <v>1</v>
      </c>
      <c r="L31" s="9">
        <f t="shared" si="0"/>
        <v>0.33333333333333337</v>
      </c>
      <c r="M31" s="10">
        <f>IF($C31="","",IF(COUNTA(I31:K31)=0,"",COUNTIF(I31:K31,TRUE)/COUNTA(I31:K31)))</f>
        <v>0.66666666666666663</v>
      </c>
      <c r="N31" s="7"/>
      <c r="O31" s="52"/>
    </row>
    <row r="32" spans="1:17" ht="15" customHeight="1" x14ac:dyDescent="0.25">
      <c r="A32" s="121">
        <f>SUM(A33:A38)</f>
        <v>8</v>
      </c>
      <c r="B32" s="143">
        <v>5</v>
      </c>
      <c r="C32" s="93" t="s">
        <v>313</v>
      </c>
      <c r="D32" s="24" t="s">
        <v>326</v>
      </c>
      <c r="E32" s="28">
        <v>46284</v>
      </c>
      <c r="F32" s="28">
        <v>46286</v>
      </c>
      <c r="G32" s="8" t="b">
        <v>1</v>
      </c>
      <c r="H32" s="8" t="b">
        <v>1</v>
      </c>
      <c r="I32" s="8" t="b">
        <v>1</v>
      </c>
      <c r="J32" s="8" t="b">
        <v>0</v>
      </c>
      <c r="K32" s="8" t="b">
        <v>1</v>
      </c>
      <c r="L32" s="9">
        <f t="shared" si="0"/>
        <v>0.33333333333333337</v>
      </c>
      <c r="M32" s="10">
        <f>IF($C32="","",IF(COUNTA(I32:K32)=0,"",COUNTIF(I32:K32,TRUE)/COUNTA(I32:K32)))</f>
        <v>0.66666666666666663</v>
      </c>
      <c r="N32" s="7"/>
      <c r="O32" s="7"/>
    </row>
    <row r="33" spans="1:15" ht="15" customHeight="1" x14ac:dyDescent="0.25">
      <c r="A33" s="4">
        <v>0.5</v>
      </c>
      <c r="B33" s="144"/>
      <c r="C33" s="29" t="s">
        <v>317</v>
      </c>
      <c r="D33" s="24" t="s">
        <v>324</v>
      </c>
      <c r="E33" s="28">
        <v>46284</v>
      </c>
      <c r="F33" s="28">
        <v>46284</v>
      </c>
      <c r="G33" s="8" t="b">
        <v>1</v>
      </c>
      <c r="H33" s="8" t="b">
        <v>1</v>
      </c>
      <c r="I33" s="8" t="b">
        <v>0</v>
      </c>
      <c r="J33" s="8" t="b">
        <v>0</v>
      </c>
      <c r="K33" s="8" t="b">
        <v>0</v>
      </c>
      <c r="L33" s="9">
        <f t="shared" si="0"/>
        <v>1</v>
      </c>
      <c r="M33" s="10">
        <f>IF($C33="","",IF(COUNTA(I33:K33)=0,"",COUNTIF(I33:K33,TRUE)/COUNTA(I33:K33)))</f>
        <v>0</v>
      </c>
      <c r="N33" s="7"/>
      <c r="O33" s="7"/>
    </row>
    <row r="34" spans="1:15" ht="15" customHeight="1" x14ac:dyDescent="0.25">
      <c r="A34" s="4">
        <v>1</v>
      </c>
      <c r="B34" s="144"/>
      <c r="C34" s="29" t="s">
        <v>318</v>
      </c>
      <c r="D34" s="24" t="s">
        <v>80</v>
      </c>
      <c r="E34" s="28">
        <v>46284</v>
      </c>
      <c r="F34" s="28">
        <v>46284</v>
      </c>
      <c r="G34" s="8" t="b">
        <v>1</v>
      </c>
      <c r="H34" s="8" t="b">
        <v>1</v>
      </c>
      <c r="I34" s="8" t="b">
        <v>1</v>
      </c>
      <c r="J34" s="8" t="b">
        <v>0</v>
      </c>
      <c r="K34" s="8" t="b">
        <v>1</v>
      </c>
      <c r="L34" s="9">
        <f t="shared" si="0"/>
        <v>0.33333333333333337</v>
      </c>
      <c r="M34" s="10">
        <f>IF($C34="","",IF(COUNTA(I34:K34)=0,"",COUNTIF(I34:K34,TRUE)/COUNTA(I34:K34)))</f>
        <v>0.66666666666666663</v>
      </c>
      <c r="N34" s="7"/>
      <c r="O34" s="7"/>
    </row>
    <row r="35" spans="1:15" ht="15" customHeight="1" x14ac:dyDescent="0.25">
      <c r="A35" s="4">
        <v>3</v>
      </c>
      <c r="B35" s="144"/>
      <c r="C35" s="29" t="s">
        <v>319</v>
      </c>
      <c r="D35" s="24" t="s">
        <v>80</v>
      </c>
      <c r="E35" s="28">
        <v>46285</v>
      </c>
      <c r="F35" s="28">
        <v>46285</v>
      </c>
      <c r="G35" s="8" t="b">
        <v>1</v>
      </c>
      <c r="H35" s="8" t="b">
        <v>1</v>
      </c>
      <c r="I35" s="8" t="b">
        <v>1</v>
      </c>
      <c r="J35" s="8" t="b">
        <v>0</v>
      </c>
      <c r="K35" s="8" t="b">
        <v>1</v>
      </c>
      <c r="L35" s="9">
        <f t="shared" si="0"/>
        <v>0.33333333333333337</v>
      </c>
      <c r="M35" s="10">
        <f>IF($C35="","",IF(COUNTA(I35:K35)=0,"",COUNTIF(I35:K35,TRUE)/COUNTA(I35:K35)))</f>
        <v>0.66666666666666663</v>
      </c>
      <c r="N35" s="7"/>
      <c r="O35" s="7"/>
    </row>
    <row r="36" spans="1:15" ht="15" customHeight="1" x14ac:dyDescent="0.25">
      <c r="A36" s="4">
        <v>2</v>
      </c>
      <c r="B36" s="144"/>
      <c r="C36" s="29" t="s">
        <v>323</v>
      </c>
      <c r="D36" s="24" t="s">
        <v>325</v>
      </c>
      <c r="E36" s="28">
        <v>46285</v>
      </c>
      <c r="F36" s="28">
        <v>46285</v>
      </c>
      <c r="G36" s="8" t="b">
        <v>1</v>
      </c>
      <c r="H36" s="8" t="b">
        <v>1</v>
      </c>
      <c r="I36" s="8" t="b">
        <v>0</v>
      </c>
      <c r="J36" s="8" t="b">
        <v>0</v>
      </c>
      <c r="K36" s="8" t="b">
        <v>0</v>
      </c>
      <c r="L36" s="9">
        <f t="shared" ref="L36:L67" si="1">IF($C36="","",IF(M36="","",1-M36))</f>
        <v>1</v>
      </c>
      <c r="M36" s="10">
        <f>IF($C36="","",IF(COUNTA(I36:K36)=0,"",COUNTIF(I36:K36,TRUE)/COUNTA(I36:K36)))</f>
        <v>0</v>
      </c>
      <c r="N36" s="7"/>
      <c r="O36" s="7"/>
    </row>
    <row r="37" spans="1:15" ht="15" customHeight="1" x14ac:dyDescent="0.25">
      <c r="A37" s="4">
        <v>0.5</v>
      </c>
      <c r="B37" s="144"/>
      <c r="C37" s="29" t="s">
        <v>320</v>
      </c>
      <c r="D37" s="24" t="s">
        <v>80</v>
      </c>
      <c r="E37" s="28">
        <v>46286</v>
      </c>
      <c r="F37" s="28">
        <v>46286</v>
      </c>
      <c r="G37" s="8" t="b">
        <v>1</v>
      </c>
      <c r="H37" s="8" t="b">
        <v>1</v>
      </c>
      <c r="I37" s="8" t="b">
        <v>1</v>
      </c>
      <c r="J37" s="8" t="b">
        <v>0</v>
      </c>
      <c r="K37" s="8" t="b">
        <v>1</v>
      </c>
      <c r="L37" s="9">
        <f t="shared" si="1"/>
        <v>0.33333333333333337</v>
      </c>
      <c r="M37" s="10">
        <f>IF($C37="","",IF(COUNTA(I37:K37)=0,"",COUNTIF(I37:K37,TRUE)/COUNTA(I37:K37)))</f>
        <v>0.66666666666666663</v>
      </c>
      <c r="N37" s="7"/>
      <c r="O37" s="7"/>
    </row>
    <row r="38" spans="1:15" ht="15" customHeight="1" x14ac:dyDescent="0.25">
      <c r="A38" s="4">
        <v>1</v>
      </c>
      <c r="B38" s="145"/>
      <c r="C38" s="29" t="s">
        <v>321</v>
      </c>
      <c r="D38" s="24" t="s">
        <v>80</v>
      </c>
      <c r="E38" s="28">
        <v>46286</v>
      </c>
      <c r="F38" s="28">
        <v>46286</v>
      </c>
      <c r="G38" s="8" t="b">
        <v>1</v>
      </c>
      <c r="H38" s="8" t="b">
        <v>1</v>
      </c>
      <c r="I38" s="8" t="b">
        <v>1</v>
      </c>
      <c r="J38" s="8" t="b">
        <v>0</v>
      </c>
      <c r="K38" s="8" t="b">
        <v>1</v>
      </c>
      <c r="L38" s="9">
        <f t="shared" si="1"/>
        <v>0.33333333333333337</v>
      </c>
      <c r="M38" s="10">
        <f>IF($C38="","",IF(COUNTA(I38:K38)=0,"",COUNTIF(I38:K38,TRUE)/COUNTA(I38:K38)))</f>
        <v>0.66666666666666663</v>
      </c>
      <c r="N38" s="7"/>
      <c r="O38" s="7"/>
    </row>
    <row r="39" spans="1:15" ht="15" customHeight="1" x14ac:dyDescent="0.25">
      <c r="A39" s="121">
        <f>SUM(A40:A45)</f>
        <v>8</v>
      </c>
      <c r="B39" s="143">
        <v>6</v>
      </c>
      <c r="C39" s="93" t="s">
        <v>314</v>
      </c>
      <c r="D39" s="24" t="s">
        <v>326</v>
      </c>
      <c r="E39" s="28">
        <v>46287</v>
      </c>
      <c r="F39" s="28">
        <v>46289</v>
      </c>
      <c r="G39" s="8" t="b">
        <v>1</v>
      </c>
      <c r="H39" s="8" t="b">
        <v>1</v>
      </c>
      <c r="I39" s="8" t="b">
        <v>0</v>
      </c>
      <c r="J39" s="8" t="b">
        <v>0</v>
      </c>
      <c r="K39" s="8" t="b">
        <v>0</v>
      </c>
      <c r="L39" s="9">
        <f t="shared" si="1"/>
        <v>1</v>
      </c>
      <c r="M39" s="10">
        <f>IF($C39="","",IF(COUNTA(I39:K39)=0,"",COUNTIF(I39:K39,TRUE)/COUNTA(I39:K39)))</f>
        <v>0</v>
      </c>
      <c r="N39" s="7"/>
      <c r="O39" s="7"/>
    </row>
    <row r="40" spans="1:15" ht="15" customHeight="1" x14ac:dyDescent="0.25">
      <c r="A40" s="4">
        <v>0.5</v>
      </c>
      <c r="B40" s="144"/>
      <c r="C40" s="29" t="s">
        <v>317</v>
      </c>
      <c r="D40" s="24" t="s">
        <v>324</v>
      </c>
      <c r="E40" s="28">
        <v>46287</v>
      </c>
      <c r="F40" s="28">
        <v>46287</v>
      </c>
      <c r="G40" s="8" t="b">
        <v>1</v>
      </c>
      <c r="H40" s="8" t="b">
        <v>1</v>
      </c>
      <c r="I40" s="8" t="b">
        <v>1</v>
      </c>
      <c r="J40" s="8" t="b">
        <v>0</v>
      </c>
      <c r="K40" s="8" t="b">
        <v>1</v>
      </c>
      <c r="L40" s="9">
        <f t="shared" si="1"/>
        <v>0.33333333333333337</v>
      </c>
      <c r="M40" s="10">
        <f>IF($C40="","",IF(COUNTA(I40:K40)=0,"",COUNTIF(I40:K40,TRUE)/COUNTA(I40:K40)))</f>
        <v>0.66666666666666663</v>
      </c>
      <c r="N40" s="7"/>
      <c r="O40" s="7"/>
    </row>
    <row r="41" spans="1:15" ht="15" customHeight="1" x14ac:dyDescent="0.25">
      <c r="A41" s="4">
        <v>1</v>
      </c>
      <c r="B41" s="144"/>
      <c r="C41" s="29" t="s">
        <v>318</v>
      </c>
      <c r="D41" s="24" t="s">
        <v>80</v>
      </c>
      <c r="E41" s="28">
        <v>46287</v>
      </c>
      <c r="F41" s="28">
        <v>46287</v>
      </c>
      <c r="G41" s="8" t="b">
        <v>1</v>
      </c>
      <c r="H41" s="8" t="b">
        <v>1</v>
      </c>
      <c r="I41" s="8" t="b">
        <v>1</v>
      </c>
      <c r="J41" s="8" t="b">
        <v>0</v>
      </c>
      <c r="K41" s="8" t="b">
        <v>1</v>
      </c>
      <c r="L41" s="9">
        <f t="shared" si="1"/>
        <v>0.33333333333333337</v>
      </c>
      <c r="M41" s="10">
        <f>IF($C41="","",IF(COUNTA(I41:K41)=0,"",COUNTIF(I41:K41,TRUE)/COUNTA(I41:K41)))</f>
        <v>0.66666666666666663</v>
      </c>
      <c r="N41" s="7"/>
      <c r="O41" s="7"/>
    </row>
    <row r="42" spans="1:15" ht="15" customHeight="1" x14ac:dyDescent="0.25">
      <c r="A42" s="4">
        <v>3</v>
      </c>
      <c r="B42" s="144"/>
      <c r="C42" s="29" t="s">
        <v>319</v>
      </c>
      <c r="D42" s="24" t="s">
        <v>80</v>
      </c>
      <c r="E42" s="28">
        <v>46288</v>
      </c>
      <c r="F42" s="28">
        <v>46288</v>
      </c>
      <c r="G42" s="8" t="b">
        <v>1</v>
      </c>
      <c r="H42" s="8" t="b">
        <v>1</v>
      </c>
      <c r="I42" s="8" t="b">
        <v>0</v>
      </c>
      <c r="J42" s="8" t="b">
        <v>0</v>
      </c>
      <c r="K42" s="8" t="b">
        <v>0</v>
      </c>
      <c r="L42" s="9">
        <f t="shared" si="1"/>
        <v>1</v>
      </c>
      <c r="M42" s="10">
        <f>IF($C42="","",IF(COUNTA(I42:K42)=0,"",COUNTIF(I42:K42,TRUE)/COUNTA(I42:K42)))</f>
        <v>0</v>
      </c>
      <c r="N42" s="7"/>
      <c r="O42" s="7"/>
    </row>
    <row r="43" spans="1:15" ht="15" customHeight="1" x14ac:dyDescent="0.25">
      <c r="A43" s="4">
        <v>2</v>
      </c>
      <c r="B43" s="144"/>
      <c r="C43" s="29" t="s">
        <v>323</v>
      </c>
      <c r="D43" s="24" t="s">
        <v>325</v>
      </c>
      <c r="E43" s="28">
        <v>46288</v>
      </c>
      <c r="F43" s="28">
        <v>46288</v>
      </c>
      <c r="G43" s="8" t="b">
        <v>1</v>
      </c>
      <c r="H43" s="8" t="b">
        <v>1</v>
      </c>
      <c r="I43" s="8" t="b">
        <v>1</v>
      </c>
      <c r="J43" s="8" t="b">
        <v>0</v>
      </c>
      <c r="K43" s="8" t="b">
        <v>1</v>
      </c>
      <c r="L43" s="9">
        <f t="shared" si="1"/>
        <v>0.33333333333333337</v>
      </c>
      <c r="M43" s="10">
        <f>IF($C43="","",IF(COUNTA(I43:K43)=0,"",COUNTIF(I43:K43,TRUE)/COUNTA(I43:K43)))</f>
        <v>0.66666666666666663</v>
      </c>
      <c r="N43" s="7"/>
      <c r="O43" s="7"/>
    </row>
    <row r="44" spans="1:15" ht="15" customHeight="1" x14ac:dyDescent="0.25">
      <c r="A44" s="4">
        <v>0.5</v>
      </c>
      <c r="B44" s="144"/>
      <c r="C44" s="29" t="s">
        <v>320</v>
      </c>
      <c r="D44" s="24" t="s">
        <v>80</v>
      </c>
      <c r="E44" s="28">
        <v>46289</v>
      </c>
      <c r="F44" s="28">
        <v>46289</v>
      </c>
      <c r="G44" s="8" t="b">
        <v>1</v>
      </c>
      <c r="H44" s="8" t="b">
        <v>1</v>
      </c>
      <c r="I44" s="8" t="b">
        <v>1</v>
      </c>
      <c r="J44" s="8" t="b">
        <v>0</v>
      </c>
      <c r="K44" s="8" t="b">
        <v>1</v>
      </c>
      <c r="L44" s="9">
        <f t="shared" si="1"/>
        <v>0.33333333333333337</v>
      </c>
      <c r="M44" s="10">
        <f>IF($C44="","",IF(COUNTA(I44:K44)=0,"",COUNTIF(I44:K44,TRUE)/COUNTA(I44:K44)))</f>
        <v>0.66666666666666663</v>
      </c>
      <c r="N44" s="7"/>
      <c r="O44" s="7"/>
    </row>
    <row r="45" spans="1:15" ht="15" customHeight="1" x14ac:dyDescent="0.25">
      <c r="A45" s="4">
        <v>1</v>
      </c>
      <c r="B45" s="145"/>
      <c r="C45" s="29" t="s">
        <v>321</v>
      </c>
      <c r="D45" s="24" t="s">
        <v>80</v>
      </c>
      <c r="E45" s="28">
        <v>46289</v>
      </c>
      <c r="F45" s="28">
        <v>46289</v>
      </c>
      <c r="G45" s="8" t="b">
        <v>1</v>
      </c>
      <c r="H45" s="8" t="b">
        <v>1</v>
      </c>
      <c r="I45" s="8" t="b">
        <v>0</v>
      </c>
      <c r="J45" s="8" t="b">
        <v>0</v>
      </c>
      <c r="K45" s="8" t="b">
        <v>0</v>
      </c>
      <c r="L45" s="9">
        <f t="shared" si="1"/>
        <v>1</v>
      </c>
      <c r="M45" s="10">
        <f>IF($C45="","",IF(COUNTA(I45:K45)=0,"",COUNTIF(I45:K45,TRUE)/COUNTA(I45:K45)))</f>
        <v>0</v>
      </c>
      <c r="N45" s="7"/>
      <c r="O45" s="7"/>
    </row>
    <row r="46" spans="1:15" ht="15" customHeight="1" x14ac:dyDescent="0.25">
      <c r="A46" s="121">
        <f>SUM(A47:A52)</f>
        <v>8</v>
      </c>
      <c r="B46" s="143">
        <v>7</v>
      </c>
      <c r="C46" s="93" t="s">
        <v>315</v>
      </c>
      <c r="D46" s="24" t="s">
        <v>326</v>
      </c>
      <c r="E46" s="28">
        <v>46290</v>
      </c>
      <c r="F46" s="28">
        <v>46292</v>
      </c>
      <c r="G46" s="8" t="b">
        <v>1</v>
      </c>
      <c r="H46" s="8" t="b">
        <v>1</v>
      </c>
      <c r="I46" s="8" t="b">
        <v>1</v>
      </c>
      <c r="J46" s="8" t="b">
        <v>0</v>
      </c>
      <c r="K46" s="8" t="b">
        <v>1</v>
      </c>
      <c r="L46" s="9">
        <f t="shared" si="1"/>
        <v>0.33333333333333337</v>
      </c>
      <c r="M46" s="10">
        <f>IF($C46="","",IF(COUNTA(I46:K46)=0,"",COUNTIF(I46:K46,TRUE)/COUNTA(I46:K46)))</f>
        <v>0.66666666666666663</v>
      </c>
      <c r="N46" s="7"/>
      <c r="O46" s="7"/>
    </row>
    <row r="47" spans="1:15" ht="15" customHeight="1" x14ac:dyDescent="0.25">
      <c r="A47" s="4">
        <v>0.5</v>
      </c>
      <c r="B47" s="144"/>
      <c r="C47" s="29" t="s">
        <v>317</v>
      </c>
      <c r="D47" s="24" t="s">
        <v>324</v>
      </c>
      <c r="E47" s="28">
        <v>46290</v>
      </c>
      <c r="F47" s="28">
        <v>46290</v>
      </c>
      <c r="G47" s="8" t="b">
        <v>1</v>
      </c>
      <c r="H47" s="8" t="b">
        <v>1</v>
      </c>
      <c r="I47" s="8" t="b">
        <v>1</v>
      </c>
      <c r="J47" s="8" t="b">
        <v>0</v>
      </c>
      <c r="K47" s="8" t="b">
        <v>1</v>
      </c>
      <c r="L47" s="9">
        <f t="shared" si="1"/>
        <v>0.33333333333333337</v>
      </c>
      <c r="M47" s="10">
        <f>IF($C47="","",IF(COUNTA(I47:K47)=0,"",COUNTIF(I47:K47,TRUE)/COUNTA(I47:K47)))</f>
        <v>0.66666666666666663</v>
      </c>
      <c r="N47" s="7"/>
      <c r="O47" s="7"/>
    </row>
    <row r="48" spans="1:15" ht="15" customHeight="1" x14ac:dyDescent="0.25">
      <c r="A48" s="4">
        <v>1</v>
      </c>
      <c r="B48" s="144"/>
      <c r="C48" s="29" t="s">
        <v>318</v>
      </c>
      <c r="D48" s="24" t="s">
        <v>80</v>
      </c>
      <c r="E48" s="28">
        <v>46290</v>
      </c>
      <c r="F48" s="28">
        <v>46290</v>
      </c>
      <c r="G48" s="8" t="b">
        <v>1</v>
      </c>
      <c r="H48" s="8" t="b">
        <v>1</v>
      </c>
      <c r="I48" s="8" t="b">
        <v>0</v>
      </c>
      <c r="J48" s="8" t="b">
        <v>0</v>
      </c>
      <c r="K48" s="8" t="b">
        <v>0</v>
      </c>
      <c r="L48" s="9">
        <f t="shared" si="1"/>
        <v>1</v>
      </c>
      <c r="M48" s="10">
        <f>IF($C48="","",IF(COUNTA(I48:K48)=0,"",COUNTIF(I48:K48,TRUE)/COUNTA(I48:K48)))</f>
        <v>0</v>
      </c>
      <c r="N48" s="7"/>
      <c r="O48" s="7"/>
    </row>
    <row r="49" spans="1:15" ht="15" customHeight="1" x14ac:dyDescent="0.25">
      <c r="A49" s="4">
        <v>3</v>
      </c>
      <c r="B49" s="144"/>
      <c r="C49" s="29" t="s">
        <v>319</v>
      </c>
      <c r="D49" s="24" t="s">
        <v>80</v>
      </c>
      <c r="E49" s="28">
        <v>46291</v>
      </c>
      <c r="F49" s="28">
        <v>46291</v>
      </c>
      <c r="G49" s="8" t="b">
        <v>1</v>
      </c>
      <c r="H49" s="8" t="b">
        <v>1</v>
      </c>
      <c r="I49" s="8" t="b">
        <v>1</v>
      </c>
      <c r="J49" s="8" t="b">
        <v>0</v>
      </c>
      <c r="K49" s="8" t="b">
        <v>1</v>
      </c>
      <c r="L49" s="9">
        <f t="shared" si="1"/>
        <v>0.33333333333333337</v>
      </c>
      <c r="M49" s="10">
        <f>IF($C49="","",IF(COUNTA(I49:K49)=0,"",COUNTIF(I49:K49,TRUE)/COUNTA(I49:K49)))</f>
        <v>0.66666666666666663</v>
      </c>
      <c r="N49" s="7"/>
      <c r="O49" s="7"/>
    </row>
    <row r="50" spans="1:15" ht="15" customHeight="1" x14ac:dyDescent="0.25">
      <c r="A50" s="4">
        <v>2</v>
      </c>
      <c r="B50" s="144"/>
      <c r="C50" s="29" t="s">
        <v>323</v>
      </c>
      <c r="D50" s="24" t="s">
        <v>325</v>
      </c>
      <c r="E50" s="28">
        <v>46291</v>
      </c>
      <c r="F50" s="28">
        <v>46291</v>
      </c>
      <c r="G50" s="8" t="b">
        <v>1</v>
      </c>
      <c r="H50" s="8" t="b">
        <v>1</v>
      </c>
      <c r="I50" s="8" t="b">
        <v>1</v>
      </c>
      <c r="J50" s="8" t="b">
        <v>0</v>
      </c>
      <c r="K50" s="8" t="b">
        <v>1</v>
      </c>
      <c r="L50" s="9">
        <f t="shared" si="1"/>
        <v>0.33333333333333337</v>
      </c>
      <c r="M50" s="10">
        <f>IF($C50="","",IF(COUNTA(I50:K50)=0,"",COUNTIF(I50:K50,TRUE)/COUNTA(I50:K50)))</f>
        <v>0.66666666666666663</v>
      </c>
      <c r="N50" s="7"/>
      <c r="O50" s="7"/>
    </row>
    <row r="51" spans="1:15" ht="15" customHeight="1" x14ac:dyDescent="0.25">
      <c r="A51" s="4">
        <v>0.5</v>
      </c>
      <c r="B51" s="144"/>
      <c r="C51" s="29" t="s">
        <v>320</v>
      </c>
      <c r="D51" s="24" t="s">
        <v>80</v>
      </c>
      <c r="E51" s="28">
        <v>46292</v>
      </c>
      <c r="F51" s="28">
        <v>46292</v>
      </c>
      <c r="G51" s="8" t="b">
        <v>1</v>
      </c>
      <c r="H51" s="8" t="b">
        <v>1</v>
      </c>
      <c r="I51" s="8" t="b">
        <v>0</v>
      </c>
      <c r="J51" s="8" t="b">
        <v>0</v>
      </c>
      <c r="K51" s="8" t="b">
        <v>0</v>
      </c>
      <c r="L51" s="9">
        <f t="shared" si="1"/>
        <v>1</v>
      </c>
      <c r="M51" s="10">
        <f>IF($C51="","",IF(COUNTA(I51:K51)=0,"",COUNTIF(I51:K51,TRUE)/COUNTA(I51:K51)))</f>
        <v>0</v>
      </c>
      <c r="N51" s="7"/>
      <c r="O51" s="7"/>
    </row>
    <row r="52" spans="1:15" ht="15" customHeight="1" x14ac:dyDescent="0.25">
      <c r="A52" s="4">
        <v>1</v>
      </c>
      <c r="B52" s="145"/>
      <c r="C52" s="29" t="s">
        <v>321</v>
      </c>
      <c r="D52" s="24" t="s">
        <v>80</v>
      </c>
      <c r="E52" s="28">
        <v>46292</v>
      </c>
      <c r="F52" s="28">
        <v>46292</v>
      </c>
      <c r="G52" s="8" t="b">
        <v>1</v>
      </c>
      <c r="H52" s="8" t="b">
        <v>1</v>
      </c>
      <c r="I52" s="8" t="b">
        <v>1</v>
      </c>
      <c r="J52" s="8" t="b">
        <v>0</v>
      </c>
      <c r="K52" s="8" t="b">
        <v>1</v>
      </c>
      <c r="L52" s="9">
        <f t="shared" si="1"/>
        <v>0.33333333333333337</v>
      </c>
      <c r="M52" s="10">
        <f>IF($C52="","",IF(COUNTA(I52:K52)=0,"",COUNTIF(I52:K52,TRUE)/COUNTA(I52:K52)))</f>
        <v>0.66666666666666663</v>
      </c>
      <c r="N52" s="7"/>
      <c r="O52" s="7"/>
    </row>
    <row r="53" spans="1:15" ht="15" customHeight="1" x14ac:dyDescent="0.25">
      <c r="A53" s="121">
        <f>SUM(A54:A59)</f>
        <v>8</v>
      </c>
      <c r="B53" s="143">
        <v>8</v>
      </c>
      <c r="C53" s="93" t="s">
        <v>316</v>
      </c>
      <c r="D53" s="24" t="s">
        <v>326</v>
      </c>
      <c r="E53" s="28">
        <v>46293</v>
      </c>
      <c r="F53" s="28">
        <v>46295</v>
      </c>
      <c r="G53" s="8" t="b">
        <v>1</v>
      </c>
      <c r="H53" s="8" t="b">
        <v>1</v>
      </c>
      <c r="I53" s="8" t="b">
        <v>1</v>
      </c>
      <c r="J53" s="8" t="b">
        <v>0</v>
      </c>
      <c r="K53" s="8" t="b">
        <v>1</v>
      </c>
      <c r="L53" s="9">
        <f t="shared" si="1"/>
        <v>0.33333333333333337</v>
      </c>
      <c r="M53" s="10">
        <f>IF($C53="","",IF(COUNTA(I53:K53)=0,"",COUNTIF(I53:K53,TRUE)/COUNTA(I53:K53)))</f>
        <v>0.66666666666666663</v>
      </c>
      <c r="N53" s="7"/>
      <c r="O53" s="7"/>
    </row>
    <row r="54" spans="1:15" ht="15" customHeight="1" x14ac:dyDescent="0.25">
      <c r="A54" s="4">
        <v>0.5</v>
      </c>
      <c r="B54" s="144"/>
      <c r="C54" s="29" t="s">
        <v>317</v>
      </c>
      <c r="D54" s="24" t="s">
        <v>324</v>
      </c>
      <c r="E54" s="28">
        <v>46293</v>
      </c>
      <c r="F54" s="28">
        <v>46293</v>
      </c>
      <c r="G54" s="8" t="b">
        <v>1</v>
      </c>
      <c r="H54" s="8" t="b">
        <v>1</v>
      </c>
      <c r="I54" s="8" t="b">
        <v>0</v>
      </c>
      <c r="J54" s="8" t="b">
        <v>0</v>
      </c>
      <c r="K54" s="8" t="b">
        <v>0</v>
      </c>
      <c r="L54" s="9">
        <f t="shared" si="1"/>
        <v>1</v>
      </c>
      <c r="M54" s="10">
        <f>IF($C54="","",IF(COUNTA(I54:K54)=0,"",COUNTIF(I54:K54,TRUE)/COUNTA(I54:K54)))</f>
        <v>0</v>
      </c>
      <c r="N54" s="7"/>
      <c r="O54" s="7"/>
    </row>
    <row r="55" spans="1:15" ht="15" customHeight="1" x14ac:dyDescent="0.25">
      <c r="A55" s="4">
        <v>1</v>
      </c>
      <c r="B55" s="144"/>
      <c r="C55" s="29" t="s">
        <v>318</v>
      </c>
      <c r="D55" s="24" t="s">
        <v>80</v>
      </c>
      <c r="E55" s="28">
        <v>46293</v>
      </c>
      <c r="F55" s="28">
        <v>46293</v>
      </c>
      <c r="G55" s="8" t="b">
        <v>1</v>
      </c>
      <c r="H55" s="8" t="b">
        <v>1</v>
      </c>
      <c r="I55" s="8" t="b">
        <v>1</v>
      </c>
      <c r="J55" s="8" t="b">
        <v>0</v>
      </c>
      <c r="K55" s="8" t="b">
        <v>1</v>
      </c>
      <c r="L55" s="9">
        <f t="shared" si="1"/>
        <v>0.33333333333333337</v>
      </c>
      <c r="M55" s="10">
        <f>IF($C55="","",IF(COUNTA(I55:K55)=0,"",COUNTIF(I55:K55,TRUE)/COUNTA(I55:K55)))</f>
        <v>0.66666666666666663</v>
      </c>
      <c r="N55" s="7"/>
      <c r="O55" s="7"/>
    </row>
    <row r="56" spans="1:15" ht="15" customHeight="1" x14ac:dyDescent="0.25">
      <c r="A56" s="4">
        <v>3</v>
      </c>
      <c r="B56" s="144"/>
      <c r="C56" s="29" t="s">
        <v>319</v>
      </c>
      <c r="D56" s="24" t="s">
        <v>80</v>
      </c>
      <c r="E56" s="28">
        <v>46294</v>
      </c>
      <c r="F56" s="28">
        <v>46294</v>
      </c>
      <c r="G56" s="8" t="b">
        <v>1</v>
      </c>
      <c r="H56" s="8" t="b">
        <v>1</v>
      </c>
      <c r="I56" s="8" t="b">
        <v>1</v>
      </c>
      <c r="J56" s="8" t="b">
        <v>0</v>
      </c>
      <c r="K56" s="8" t="b">
        <v>1</v>
      </c>
      <c r="L56" s="9">
        <f t="shared" si="1"/>
        <v>0.33333333333333337</v>
      </c>
      <c r="M56" s="10">
        <f>IF($C56="","",IF(COUNTA(I56:K56)=0,"",COUNTIF(I56:K56,TRUE)/COUNTA(I56:K56)))</f>
        <v>0.66666666666666663</v>
      </c>
      <c r="N56" s="7"/>
      <c r="O56" s="7"/>
    </row>
    <row r="57" spans="1:15" ht="15" customHeight="1" x14ac:dyDescent="0.25">
      <c r="A57" s="4">
        <v>2</v>
      </c>
      <c r="B57" s="144"/>
      <c r="C57" s="29" t="s">
        <v>323</v>
      </c>
      <c r="D57" s="24" t="s">
        <v>325</v>
      </c>
      <c r="E57" s="28">
        <v>46294</v>
      </c>
      <c r="F57" s="28">
        <v>46294</v>
      </c>
      <c r="G57" s="8" t="b">
        <v>1</v>
      </c>
      <c r="H57" s="8" t="b">
        <v>1</v>
      </c>
      <c r="I57" s="8" t="b">
        <v>0</v>
      </c>
      <c r="J57" s="8" t="b">
        <v>0</v>
      </c>
      <c r="K57" s="8" t="b">
        <v>0</v>
      </c>
      <c r="L57" s="9">
        <f t="shared" si="1"/>
        <v>1</v>
      </c>
      <c r="M57" s="10">
        <f>IF($C57="","",IF(COUNTA(I57:K57)=0,"",COUNTIF(I57:K57,TRUE)/COUNTA(I57:K57)))</f>
        <v>0</v>
      </c>
      <c r="N57" s="7"/>
      <c r="O57" s="7"/>
    </row>
    <row r="58" spans="1:15" ht="15" customHeight="1" x14ac:dyDescent="0.25">
      <c r="A58" s="4">
        <v>0.5</v>
      </c>
      <c r="B58" s="144"/>
      <c r="C58" s="29" t="s">
        <v>320</v>
      </c>
      <c r="D58" s="24" t="s">
        <v>80</v>
      </c>
      <c r="E58" s="28">
        <v>46295</v>
      </c>
      <c r="F58" s="28">
        <v>46295</v>
      </c>
      <c r="G58" s="8" t="b">
        <v>1</v>
      </c>
      <c r="H58" s="8" t="b">
        <v>1</v>
      </c>
      <c r="I58" s="8" t="b">
        <v>1</v>
      </c>
      <c r="J58" s="8" t="b">
        <v>0</v>
      </c>
      <c r="K58" s="8" t="b">
        <v>1</v>
      </c>
      <c r="L58" s="9">
        <f t="shared" si="1"/>
        <v>0.33333333333333337</v>
      </c>
      <c r="M58" s="10">
        <f>IF($C58="","",IF(COUNTA(I58:K58)=0,"",COUNTIF(I58:K58,TRUE)/COUNTA(I58:K58)))</f>
        <v>0.66666666666666663</v>
      </c>
      <c r="N58" s="7"/>
      <c r="O58" s="7"/>
    </row>
    <row r="59" spans="1:15" ht="15" customHeight="1" x14ac:dyDescent="0.25">
      <c r="A59" s="4">
        <v>1</v>
      </c>
      <c r="B59" s="145"/>
      <c r="C59" s="29" t="s">
        <v>321</v>
      </c>
      <c r="D59" s="24" t="s">
        <v>80</v>
      </c>
      <c r="E59" s="28">
        <v>46295</v>
      </c>
      <c r="F59" s="28">
        <v>46295</v>
      </c>
      <c r="G59" s="8" t="b">
        <v>1</v>
      </c>
      <c r="H59" s="8" t="b">
        <v>1</v>
      </c>
      <c r="I59" s="8" t="b">
        <v>1</v>
      </c>
      <c r="J59" s="8" t="b">
        <v>0</v>
      </c>
      <c r="K59" s="8" t="b">
        <v>1</v>
      </c>
      <c r="L59" s="9">
        <f t="shared" si="1"/>
        <v>0.33333333333333337</v>
      </c>
      <c r="M59" s="10">
        <f>IF($C59="","",IF(COUNTA(I59:K59)=0,"",COUNTIF(I59:K59,TRUE)/COUNTA(I59:K59)))</f>
        <v>0.66666666666666663</v>
      </c>
      <c r="N59" s="7"/>
      <c r="O59" s="7"/>
    </row>
    <row r="60" spans="1:15" ht="15" customHeight="1" x14ac:dyDescent="0.25">
      <c r="A60" s="121">
        <f>SUM(A61:A66)</f>
        <v>8</v>
      </c>
      <c r="B60" s="143">
        <v>9</v>
      </c>
      <c r="C60" s="93" t="s">
        <v>386</v>
      </c>
      <c r="D60" s="24" t="s">
        <v>326</v>
      </c>
      <c r="E60" s="28">
        <v>46296</v>
      </c>
      <c r="F60" s="28">
        <v>46298</v>
      </c>
      <c r="G60" s="8" t="b">
        <v>1</v>
      </c>
      <c r="H60" s="8" t="b">
        <v>1</v>
      </c>
      <c r="I60" s="8" t="b">
        <v>0</v>
      </c>
      <c r="J60" s="8" t="b">
        <v>0</v>
      </c>
      <c r="K60" s="8" t="b">
        <v>0</v>
      </c>
      <c r="L60" s="9">
        <f t="shared" si="1"/>
        <v>1</v>
      </c>
      <c r="M60" s="10">
        <f>IF($C60="","",IF(COUNTA(I60:K60)=0,"",COUNTIF(I60:K60,TRUE)/COUNTA(I60:K60)))</f>
        <v>0</v>
      </c>
      <c r="N60" s="7"/>
      <c r="O60" s="7"/>
    </row>
    <row r="61" spans="1:15" ht="15" customHeight="1" x14ac:dyDescent="0.25">
      <c r="A61" s="4">
        <v>0.5</v>
      </c>
      <c r="B61" s="144"/>
      <c r="C61" s="29" t="s">
        <v>317</v>
      </c>
      <c r="D61" s="24" t="s">
        <v>324</v>
      </c>
      <c r="E61" s="28">
        <v>46296</v>
      </c>
      <c r="F61" s="28">
        <v>46296</v>
      </c>
      <c r="G61" s="8" t="b">
        <v>1</v>
      </c>
      <c r="H61" s="8" t="b">
        <v>1</v>
      </c>
      <c r="I61" s="8" t="b">
        <v>1</v>
      </c>
      <c r="J61" s="8" t="b">
        <v>0</v>
      </c>
      <c r="K61" s="8" t="b">
        <v>1</v>
      </c>
      <c r="L61" s="9">
        <f t="shared" si="1"/>
        <v>0.33333333333333337</v>
      </c>
      <c r="M61" s="10">
        <f>IF($C61="","",IF(COUNTA(I61:K61)=0,"",COUNTIF(I61:K61,TRUE)/COUNTA(I61:K61)))</f>
        <v>0.66666666666666663</v>
      </c>
      <c r="N61" s="7"/>
      <c r="O61" s="7"/>
    </row>
    <row r="62" spans="1:15" ht="15" customHeight="1" x14ac:dyDescent="0.25">
      <c r="A62" s="4">
        <v>1</v>
      </c>
      <c r="B62" s="144"/>
      <c r="C62" s="29" t="s">
        <v>318</v>
      </c>
      <c r="D62" s="24" t="s">
        <v>80</v>
      </c>
      <c r="E62" s="28">
        <v>46296</v>
      </c>
      <c r="F62" s="28">
        <v>46296</v>
      </c>
      <c r="G62" s="8" t="b">
        <v>1</v>
      </c>
      <c r="H62" s="8" t="b">
        <v>1</v>
      </c>
      <c r="I62" s="8" t="b">
        <v>1</v>
      </c>
      <c r="J62" s="8" t="b">
        <v>0</v>
      </c>
      <c r="K62" s="8" t="b">
        <v>1</v>
      </c>
      <c r="L62" s="9">
        <f t="shared" si="1"/>
        <v>0.33333333333333337</v>
      </c>
      <c r="M62" s="10">
        <f>IF($C62="","",IF(COUNTA(I62:K62)=0,"",COUNTIF(I62:K62,TRUE)/COUNTA(I62:K62)))</f>
        <v>0.66666666666666663</v>
      </c>
      <c r="N62" s="7"/>
      <c r="O62" s="7"/>
    </row>
    <row r="63" spans="1:15" ht="15" customHeight="1" x14ac:dyDescent="0.25">
      <c r="A63" s="4">
        <v>3</v>
      </c>
      <c r="B63" s="144"/>
      <c r="C63" s="29" t="s">
        <v>319</v>
      </c>
      <c r="D63" s="24" t="s">
        <v>80</v>
      </c>
      <c r="E63" s="28">
        <v>46297</v>
      </c>
      <c r="F63" s="28">
        <v>46297</v>
      </c>
      <c r="G63" s="8" t="b">
        <v>1</v>
      </c>
      <c r="H63" s="8" t="b">
        <v>1</v>
      </c>
      <c r="I63" s="8" t="b">
        <v>0</v>
      </c>
      <c r="J63" s="8" t="b">
        <v>0</v>
      </c>
      <c r="K63" s="8" t="b">
        <v>0</v>
      </c>
      <c r="L63" s="9">
        <f t="shared" si="1"/>
        <v>1</v>
      </c>
      <c r="M63" s="10">
        <f>IF($C63="","",IF(COUNTA(I63:K63)=0,"",COUNTIF(I63:K63,TRUE)/COUNTA(I63:K63)))</f>
        <v>0</v>
      </c>
      <c r="N63" s="7"/>
      <c r="O63" s="7"/>
    </row>
    <row r="64" spans="1:15" ht="15" customHeight="1" x14ac:dyDescent="0.25">
      <c r="A64" s="4">
        <v>2</v>
      </c>
      <c r="B64" s="144"/>
      <c r="C64" s="29" t="s">
        <v>323</v>
      </c>
      <c r="D64" s="24" t="s">
        <v>325</v>
      </c>
      <c r="E64" s="28">
        <v>46297</v>
      </c>
      <c r="F64" s="28">
        <v>46297</v>
      </c>
      <c r="G64" s="8" t="b">
        <v>1</v>
      </c>
      <c r="H64" s="8" t="b">
        <v>1</v>
      </c>
      <c r="I64" s="8" t="b">
        <v>1</v>
      </c>
      <c r="J64" s="8" t="b">
        <v>0</v>
      </c>
      <c r="K64" s="8" t="b">
        <v>1</v>
      </c>
      <c r="L64" s="9">
        <f t="shared" si="1"/>
        <v>0.33333333333333337</v>
      </c>
      <c r="M64" s="10">
        <f>IF($C64="","",IF(COUNTA(I64:K64)=0,"",COUNTIF(I64:K64,TRUE)/COUNTA(I64:K64)))</f>
        <v>0.66666666666666663</v>
      </c>
      <c r="N64" s="7"/>
      <c r="O64" s="7"/>
    </row>
    <row r="65" spans="1:15" ht="15" customHeight="1" x14ac:dyDescent="0.25">
      <c r="A65" s="4">
        <v>0.5</v>
      </c>
      <c r="B65" s="144"/>
      <c r="C65" s="29" t="s">
        <v>320</v>
      </c>
      <c r="D65" s="24" t="s">
        <v>80</v>
      </c>
      <c r="E65" s="28">
        <v>46298</v>
      </c>
      <c r="F65" s="28">
        <v>46298</v>
      </c>
      <c r="G65" s="8" t="b">
        <v>1</v>
      </c>
      <c r="H65" s="8" t="b">
        <v>1</v>
      </c>
      <c r="I65" s="8" t="b">
        <v>1</v>
      </c>
      <c r="J65" s="8" t="b">
        <v>0</v>
      </c>
      <c r="K65" s="8" t="b">
        <v>1</v>
      </c>
      <c r="L65" s="9">
        <f t="shared" si="1"/>
        <v>0.33333333333333337</v>
      </c>
      <c r="M65" s="10">
        <f>IF($C65="","",IF(COUNTA(I65:K65)=0,"",COUNTIF(I65:K65,TRUE)/COUNTA(I65:K65)))</f>
        <v>0.66666666666666663</v>
      </c>
      <c r="N65" s="7"/>
      <c r="O65" s="7"/>
    </row>
    <row r="66" spans="1:15" ht="15" customHeight="1" x14ac:dyDescent="0.25">
      <c r="A66" s="4">
        <v>1</v>
      </c>
      <c r="B66" s="145"/>
      <c r="C66" s="29" t="s">
        <v>321</v>
      </c>
      <c r="D66" s="24" t="s">
        <v>80</v>
      </c>
      <c r="E66" s="28">
        <v>46298</v>
      </c>
      <c r="F66" s="28">
        <v>46298</v>
      </c>
      <c r="G66" s="8" t="b">
        <v>1</v>
      </c>
      <c r="H66" s="8" t="b">
        <v>1</v>
      </c>
      <c r="I66" s="8" t="b">
        <v>0</v>
      </c>
      <c r="J66" s="8" t="b">
        <v>0</v>
      </c>
      <c r="K66" s="8" t="b">
        <v>0</v>
      </c>
      <c r="L66" s="9">
        <f t="shared" si="1"/>
        <v>1</v>
      </c>
      <c r="M66" s="10">
        <f>IF($C66="","",IF(COUNTA(I66:K66)=0,"",COUNTIF(I66:K66,TRUE)/COUNTA(I66:K66)))</f>
        <v>0</v>
      </c>
      <c r="N66" s="7"/>
      <c r="O66" s="7"/>
    </row>
    <row r="67" spans="1:15" ht="15" customHeight="1" x14ac:dyDescent="0.25">
      <c r="A67" s="121">
        <f>SUM(A68:A73)</f>
        <v>8</v>
      </c>
      <c r="B67" s="143">
        <v>10</v>
      </c>
      <c r="C67" s="93" t="s">
        <v>387</v>
      </c>
      <c r="D67" s="24" t="s">
        <v>326</v>
      </c>
      <c r="E67" s="28">
        <v>46299</v>
      </c>
      <c r="F67" s="28">
        <v>46301</v>
      </c>
      <c r="G67" s="8" t="b">
        <v>1</v>
      </c>
      <c r="H67" s="8" t="b">
        <v>1</v>
      </c>
      <c r="I67" s="8" t="b">
        <v>1</v>
      </c>
      <c r="J67" s="8" t="b">
        <v>0</v>
      </c>
      <c r="K67" s="8" t="b">
        <v>1</v>
      </c>
      <c r="L67" s="9">
        <f t="shared" si="1"/>
        <v>0.33333333333333337</v>
      </c>
      <c r="M67" s="10">
        <f>IF($C67="","",IF(COUNTA(I67:K67)=0,"",COUNTIF(I67:K67,TRUE)/COUNTA(I67:K67)))</f>
        <v>0.66666666666666663</v>
      </c>
      <c r="N67" s="7"/>
      <c r="O67" s="7"/>
    </row>
    <row r="68" spans="1:15" ht="15" customHeight="1" x14ac:dyDescent="0.25">
      <c r="A68" s="4">
        <v>0.5</v>
      </c>
      <c r="B68" s="144"/>
      <c r="C68" s="29" t="s">
        <v>317</v>
      </c>
      <c r="D68" s="24" t="s">
        <v>324</v>
      </c>
      <c r="E68" s="28">
        <v>46299</v>
      </c>
      <c r="F68" s="28">
        <v>46299</v>
      </c>
      <c r="G68" s="8" t="b">
        <v>1</v>
      </c>
      <c r="H68" s="8" t="b">
        <v>1</v>
      </c>
      <c r="I68" s="8" t="b">
        <v>1</v>
      </c>
      <c r="J68" s="8" t="b">
        <v>0</v>
      </c>
      <c r="K68" s="8" t="b">
        <v>1</v>
      </c>
      <c r="L68" s="9">
        <f t="shared" ref="L68:L99" si="2">IF($C68="","",IF(M68="","",1-M68))</f>
        <v>0.33333333333333337</v>
      </c>
      <c r="M68" s="10">
        <f>IF($C68="","",IF(COUNTA(I68:K68)=0,"",COUNTIF(I68:K68,TRUE)/COUNTA(I68:K68)))</f>
        <v>0.66666666666666663</v>
      </c>
      <c r="N68" s="7"/>
      <c r="O68" s="7"/>
    </row>
    <row r="69" spans="1:15" ht="15" customHeight="1" x14ac:dyDescent="0.25">
      <c r="A69" s="4">
        <v>1</v>
      </c>
      <c r="B69" s="144"/>
      <c r="C69" s="29" t="s">
        <v>318</v>
      </c>
      <c r="D69" s="24" t="s">
        <v>80</v>
      </c>
      <c r="E69" s="28">
        <v>46299</v>
      </c>
      <c r="F69" s="28">
        <v>46299</v>
      </c>
      <c r="G69" s="8" t="b">
        <v>1</v>
      </c>
      <c r="H69" s="8" t="b">
        <v>1</v>
      </c>
      <c r="I69" s="8" t="b">
        <v>0</v>
      </c>
      <c r="J69" s="8" t="b">
        <v>0</v>
      </c>
      <c r="K69" s="8" t="b">
        <v>0</v>
      </c>
      <c r="L69" s="9">
        <f t="shared" si="2"/>
        <v>1</v>
      </c>
      <c r="M69" s="10">
        <f>IF($C69="","",IF(COUNTA(I69:K69)=0,"",COUNTIF(I69:K69,TRUE)/COUNTA(I69:K69)))</f>
        <v>0</v>
      </c>
      <c r="N69" s="7"/>
      <c r="O69" s="7"/>
    </row>
    <row r="70" spans="1:15" ht="15" customHeight="1" x14ac:dyDescent="0.25">
      <c r="A70" s="4">
        <v>3</v>
      </c>
      <c r="B70" s="144"/>
      <c r="C70" s="29" t="s">
        <v>319</v>
      </c>
      <c r="D70" s="24" t="s">
        <v>80</v>
      </c>
      <c r="E70" s="28">
        <v>46300</v>
      </c>
      <c r="F70" s="28">
        <v>46300</v>
      </c>
      <c r="G70" s="8" t="b">
        <v>1</v>
      </c>
      <c r="H70" s="8" t="b">
        <v>1</v>
      </c>
      <c r="I70" s="8" t="b">
        <v>1</v>
      </c>
      <c r="J70" s="8" t="b">
        <v>0</v>
      </c>
      <c r="K70" s="8" t="b">
        <v>1</v>
      </c>
      <c r="L70" s="9">
        <f t="shared" si="2"/>
        <v>0.33333333333333337</v>
      </c>
      <c r="M70" s="10">
        <f>IF($C70="","",IF(COUNTA(I70:K70)=0,"",COUNTIF(I70:K70,TRUE)/COUNTA(I70:K70)))</f>
        <v>0.66666666666666663</v>
      </c>
      <c r="N70" s="7"/>
      <c r="O70" s="7"/>
    </row>
    <row r="71" spans="1:15" ht="15" customHeight="1" x14ac:dyDescent="0.25">
      <c r="A71" s="4">
        <v>2</v>
      </c>
      <c r="B71" s="144"/>
      <c r="C71" s="29" t="s">
        <v>323</v>
      </c>
      <c r="D71" s="24" t="s">
        <v>325</v>
      </c>
      <c r="E71" s="28">
        <v>46300</v>
      </c>
      <c r="F71" s="28">
        <v>46300</v>
      </c>
      <c r="G71" s="8" t="b">
        <v>1</v>
      </c>
      <c r="H71" s="8" t="b">
        <v>1</v>
      </c>
      <c r="I71" s="8" t="b">
        <v>1</v>
      </c>
      <c r="J71" s="8" t="b">
        <v>0</v>
      </c>
      <c r="K71" s="8" t="b">
        <v>1</v>
      </c>
      <c r="L71" s="9">
        <f t="shared" si="2"/>
        <v>0.33333333333333337</v>
      </c>
      <c r="M71" s="10">
        <f>IF($C71="","",IF(COUNTA(I71:K71)=0,"",COUNTIF(I71:K71,TRUE)/COUNTA(I71:K71)))</f>
        <v>0.66666666666666663</v>
      </c>
      <c r="N71" s="7"/>
      <c r="O71" s="7"/>
    </row>
    <row r="72" spans="1:15" ht="15" customHeight="1" x14ac:dyDescent="0.25">
      <c r="A72" s="4">
        <v>0.5</v>
      </c>
      <c r="B72" s="144"/>
      <c r="C72" s="29" t="s">
        <v>320</v>
      </c>
      <c r="D72" s="24" t="s">
        <v>80</v>
      </c>
      <c r="E72" s="28">
        <v>46301</v>
      </c>
      <c r="F72" s="28">
        <v>46301</v>
      </c>
      <c r="G72" s="8" t="b">
        <v>1</v>
      </c>
      <c r="H72" s="8" t="b">
        <v>1</v>
      </c>
      <c r="I72" s="8" t="b">
        <v>0</v>
      </c>
      <c r="J72" s="8" t="b">
        <v>0</v>
      </c>
      <c r="K72" s="8" t="b">
        <v>0</v>
      </c>
      <c r="L72" s="9">
        <f t="shared" si="2"/>
        <v>1</v>
      </c>
      <c r="M72" s="10">
        <f>IF($C72="","",IF(COUNTA(I72:K72)=0,"",COUNTIF(I72:K72,TRUE)/COUNTA(I72:K72)))</f>
        <v>0</v>
      </c>
      <c r="N72" s="7"/>
      <c r="O72" s="7"/>
    </row>
    <row r="73" spans="1:15" ht="15" customHeight="1" x14ac:dyDescent="0.25">
      <c r="A73" s="4">
        <v>1</v>
      </c>
      <c r="B73" s="145"/>
      <c r="C73" s="29" t="s">
        <v>321</v>
      </c>
      <c r="D73" s="24" t="s">
        <v>80</v>
      </c>
      <c r="E73" s="28">
        <v>46301</v>
      </c>
      <c r="F73" s="28">
        <v>46301</v>
      </c>
      <c r="G73" s="8" t="b">
        <v>1</v>
      </c>
      <c r="H73" s="8" t="b">
        <v>1</v>
      </c>
      <c r="I73" s="8" t="b">
        <v>1</v>
      </c>
      <c r="J73" s="8" t="b">
        <v>0</v>
      </c>
      <c r="K73" s="8" t="b">
        <v>1</v>
      </c>
      <c r="L73" s="9">
        <f t="shared" si="2"/>
        <v>0.33333333333333337</v>
      </c>
      <c r="M73" s="10">
        <f>IF($C73="","",IF(COUNTA(I73:K73)=0,"",COUNTIF(I73:K73,TRUE)/COUNTA(I73:K73)))</f>
        <v>0.66666666666666663</v>
      </c>
      <c r="N73" s="7"/>
      <c r="O73" s="7"/>
    </row>
    <row r="74" spans="1:15" ht="15" customHeight="1" x14ac:dyDescent="0.25">
      <c r="A74" s="121">
        <f>SUM(A75:A80)</f>
        <v>8</v>
      </c>
      <c r="B74" s="143">
        <v>11</v>
      </c>
      <c r="C74" s="93" t="s">
        <v>388</v>
      </c>
      <c r="D74" s="24" t="s">
        <v>326</v>
      </c>
      <c r="E74" s="28">
        <v>46302</v>
      </c>
      <c r="F74" s="28">
        <v>46304</v>
      </c>
      <c r="G74" s="8" t="b">
        <v>1</v>
      </c>
      <c r="H74" s="8" t="b">
        <v>1</v>
      </c>
      <c r="I74" s="8" t="b">
        <v>1</v>
      </c>
      <c r="J74" s="8" t="b">
        <v>0</v>
      </c>
      <c r="K74" s="8" t="b">
        <v>1</v>
      </c>
      <c r="L74" s="9">
        <f t="shared" si="2"/>
        <v>0.33333333333333337</v>
      </c>
      <c r="M74" s="10">
        <f>IF($C74="","",IF(COUNTA(I74:K74)=0,"",COUNTIF(I74:K74,TRUE)/COUNTA(I74:K74)))</f>
        <v>0.66666666666666663</v>
      </c>
      <c r="N74" s="7"/>
      <c r="O74" s="7"/>
    </row>
    <row r="75" spans="1:15" ht="15" customHeight="1" x14ac:dyDescent="0.25">
      <c r="A75" s="4">
        <v>0.5</v>
      </c>
      <c r="B75" s="144"/>
      <c r="C75" s="29" t="s">
        <v>317</v>
      </c>
      <c r="D75" s="24" t="s">
        <v>324</v>
      </c>
      <c r="E75" s="28">
        <v>46302</v>
      </c>
      <c r="F75" s="28">
        <v>46302</v>
      </c>
      <c r="G75" s="8" t="b">
        <v>1</v>
      </c>
      <c r="H75" s="8" t="b">
        <v>1</v>
      </c>
      <c r="I75" s="8" t="b">
        <v>0</v>
      </c>
      <c r="J75" s="8" t="b">
        <v>0</v>
      </c>
      <c r="K75" s="8" t="b">
        <v>0</v>
      </c>
      <c r="L75" s="9">
        <f t="shared" si="2"/>
        <v>1</v>
      </c>
      <c r="M75" s="10">
        <f>IF($C75="","",IF(COUNTA(I75:K75)=0,"",COUNTIF(I75:K75,TRUE)/COUNTA(I75:K75)))</f>
        <v>0</v>
      </c>
      <c r="N75" s="7"/>
      <c r="O75" s="7"/>
    </row>
    <row r="76" spans="1:15" ht="15" customHeight="1" x14ac:dyDescent="0.25">
      <c r="A76" s="4">
        <v>1</v>
      </c>
      <c r="B76" s="144"/>
      <c r="C76" s="29" t="s">
        <v>318</v>
      </c>
      <c r="D76" s="24" t="s">
        <v>80</v>
      </c>
      <c r="E76" s="28">
        <v>46302</v>
      </c>
      <c r="F76" s="28">
        <v>46302</v>
      </c>
      <c r="G76" s="8" t="b">
        <v>1</v>
      </c>
      <c r="H76" s="8" t="b">
        <v>1</v>
      </c>
      <c r="I76" s="8" t="b">
        <v>1</v>
      </c>
      <c r="J76" s="8" t="b">
        <v>0</v>
      </c>
      <c r="K76" s="8" t="b">
        <v>1</v>
      </c>
      <c r="L76" s="9">
        <f t="shared" si="2"/>
        <v>0.33333333333333337</v>
      </c>
      <c r="M76" s="10">
        <f>IF($C76="","",IF(COUNTA(I76:K76)=0,"",COUNTIF(I76:K76,TRUE)/COUNTA(I76:K76)))</f>
        <v>0.66666666666666663</v>
      </c>
      <c r="N76" s="7"/>
      <c r="O76" s="7"/>
    </row>
    <row r="77" spans="1:15" ht="15" customHeight="1" x14ac:dyDescent="0.25">
      <c r="A77" s="4">
        <v>3</v>
      </c>
      <c r="B77" s="144"/>
      <c r="C77" s="29" t="s">
        <v>319</v>
      </c>
      <c r="D77" s="24" t="s">
        <v>80</v>
      </c>
      <c r="E77" s="28">
        <v>46303</v>
      </c>
      <c r="F77" s="28">
        <v>46303</v>
      </c>
      <c r="G77" s="8" t="b">
        <v>1</v>
      </c>
      <c r="H77" s="8" t="b">
        <v>1</v>
      </c>
      <c r="I77" s="8" t="b">
        <v>1</v>
      </c>
      <c r="J77" s="8" t="b">
        <v>0</v>
      </c>
      <c r="K77" s="8" t="b">
        <v>1</v>
      </c>
      <c r="L77" s="9">
        <f t="shared" si="2"/>
        <v>0.33333333333333337</v>
      </c>
      <c r="M77" s="10">
        <f>IF($C77="","",IF(COUNTA(I77:K77)=0,"",COUNTIF(I77:K77,TRUE)/COUNTA(I77:K77)))</f>
        <v>0.66666666666666663</v>
      </c>
      <c r="N77" s="7"/>
      <c r="O77" s="7"/>
    </row>
    <row r="78" spans="1:15" ht="15" customHeight="1" x14ac:dyDescent="0.25">
      <c r="A78" s="4">
        <v>2</v>
      </c>
      <c r="B78" s="144"/>
      <c r="C78" s="29" t="s">
        <v>323</v>
      </c>
      <c r="D78" s="24" t="s">
        <v>325</v>
      </c>
      <c r="E78" s="28">
        <v>46303</v>
      </c>
      <c r="F78" s="28">
        <v>46303</v>
      </c>
      <c r="G78" s="8" t="b">
        <v>1</v>
      </c>
      <c r="H78" s="8" t="b">
        <v>1</v>
      </c>
      <c r="I78" s="8" t="b">
        <v>0</v>
      </c>
      <c r="J78" s="8" t="b">
        <v>0</v>
      </c>
      <c r="K78" s="8" t="b">
        <v>0</v>
      </c>
      <c r="L78" s="9">
        <f t="shared" si="2"/>
        <v>1</v>
      </c>
      <c r="M78" s="10">
        <f>IF($C78="","",IF(COUNTA(I78:K78)=0,"",COUNTIF(I78:K78,TRUE)/COUNTA(I78:K78)))</f>
        <v>0</v>
      </c>
      <c r="N78" s="7"/>
      <c r="O78" s="7"/>
    </row>
    <row r="79" spans="1:15" ht="15" customHeight="1" x14ac:dyDescent="0.25">
      <c r="A79" s="4">
        <v>0.5</v>
      </c>
      <c r="B79" s="144"/>
      <c r="C79" s="29" t="s">
        <v>320</v>
      </c>
      <c r="D79" s="24" t="s">
        <v>80</v>
      </c>
      <c r="E79" s="28">
        <v>46304</v>
      </c>
      <c r="F79" s="28">
        <v>46304</v>
      </c>
      <c r="G79" s="8" t="b">
        <v>1</v>
      </c>
      <c r="H79" s="8" t="b">
        <v>1</v>
      </c>
      <c r="I79" s="8" t="b">
        <v>1</v>
      </c>
      <c r="J79" s="8" t="b">
        <v>0</v>
      </c>
      <c r="K79" s="8" t="b">
        <v>1</v>
      </c>
      <c r="L79" s="9">
        <f t="shared" si="2"/>
        <v>0.33333333333333337</v>
      </c>
      <c r="M79" s="10">
        <f>IF($C79="","",IF(COUNTA(I79:K79)=0,"",COUNTIF(I79:K79,TRUE)/COUNTA(I79:K79)))</f>
        <v>0.66666666666666663</v>
      </c>
      <c r="N79" s="7"/>
      <c r="O79" s="7"/>
    </row>
    <row r="80" spans="1:15" ht="15" customHeight="1" x14ac:dyDescent="0.25">
      <c r="A80" s="4">
        <v>1</v>
      </c>
      <c r="B80" s="145"/>
      <c r="C80" s="29" t="s">
        <v>321</v>
      </c>
      <c r="D80" s="24" t="s">
        <v>80</v>
      </c>
      <c r="E80" s="28">
        <v>46304</v>
      </c>
      <c r="F80" s="28">
        <v>46304</v>
      </c>
      <c r="G80" s="8" t="b">
        <v>1</v>
      </c>
      <c r="H80" s="8" t="b">
        <v>1</v>
      </c>
      <c r="I80" s="8" t="b">
        <v>1</v>
      </c>
      <c r="J80" s="8" t="b">
        <v>0</v>
      </c>
      <c r="K80" s="8" t="b">
        <v>1</v>
      </c>
      <c r="L80" s="9">
        <f t="shared" si="2"/>
        <v>0.33333333333333337</v>
      </c>
      <c r="M80" s="10">
        <f>IF($C80="","",IF(COUNTA(I80:K80)=0,"",COUNTIF(I80:K80,TRUE)/COUNTA(I80:K80)))</f>
        <v>0.66666666666666663</v>
      </c>
      <c r="N80" s="7"/>
      <c r="O80" s="7"/>
    </row>
    <row r="81" spans="1:15" ht="15" customHeight="1" x14ac:dyDescent="0.25">
      <c r="A81" s="121">
        <f>SUM(A82:A87)</f>
        <v>8</v>
      </c>
      <c r="B81" s="143">
        <v>12</v>
      </c>
      <c r="C81" s="93" t="s">
        <v>389</v>
      </c>
      <c r="D81" s="24" t="s">
        <v>326</v>
      </c>
      <c r="E81" s="28">
        <v>46305</v>
      </c>
      <c r="F81" s="28">
        <v>46307</v>
      </c>
      <c r="G81" s="8" t="b">
        <v>1</v>
      </c>
      <c r="H81" s="8" t="b">
        <v>1</v>
      </c>
      <c r="I81" s="8" t="b">
        <v>0</v>
      </c>
      <c r="J81" s="8" t="b">
        <v>0</v>
      </c>
      <c r="K81" s="8" t="b">
        <v>0</v>
      </c>
      <c r="L81" s="9">
        <f t="shared" si="2"/>
        <v>1</v>
      </c>
      <c r="M81" s="10">
        <f>IF($C81="","",IF(COUNTA(I81:K81)=0,"",COUNTIF(I81:K81,TRUE)/COUNTA(I81:K81)))</f>
        <v>0</v>
      </c>
      <c r="N81" s="7"/>
      <c r="O81" s="7"/>
    </row>
    <row r="82" spans="1:15" ht="15" customHeight="1" x14ac:dyDescent="0.25">
      <c r="A82" s="4">
        <v>0.5</v>
      </c>
      <c r="B82" s="144"/>
      <c r="C82" s="29" t="s">
        <v>317</v>
      </c>
      <c r="D82" s="24" t="s">
        <v>324</v>
      </c>
      <c r="E82" s="28">
        <v>46305</v>
      </c>
      <c r="F82" s="28">
        <v>46305</v>
      </c>
      <c r="G82" s="8" t="b">
        <v>1</v>
      </c>
      <c r="H82" s="8" t="b">
        <v>1</v>
      </c>
      <c r="I82" s="8" t="b">
        <v>1</v>
      </c>
      <c r="J82" s="8" t="b">
        <v>0</v>
      </c>
      <c r="K82" s="8" t="b">
        <v>1</v>
      </c>
      <c r="L82" s="9">
        <f t="shared" si="2"/>
        <v>0.33333333333333337</v>
      </c>
      <c r="M82" s="10">
        <f>IF($C82="","",IF(COUNTA(I82:K82)=0,"",COUNTIF(I82:K82,TRUE)/COUNTA(I82:K82)))</f>
        <v>0.66666666666666663</v>
      </c>
      <c r="N82" s="7"/>
      <c r="O82" s="7"/>
    </row>
    <row r="83" spans="1:15" ht="15" customHeight="1" x14ac:dyDescent="0.25">
      <c r="A83" s="4">
        <v>1</v>
      </c>
      <c r="B83" s="144"/>
      <c r="C83" s="29" t="s">
        <v>318</v>
      </c>
      <c r="D83" s="24" t="s">
        <v>80</v>
      </c>
      <c r="E83" s="28">
        <v>46305</v>
      </c>
      <c r="F83" s="28">
        <v>46305</v>
      </c>
      <c r="G83" s="8" t="b">
        <v>1</v>
      </c>
      <c r="H83" s="8" t="b">
        <v>1</v>
      </c>
      <c r="I83" s="8" t="b">
        <v>1</v>
      </c>
      <c r="J83" s="8" t="b">
        <v>0</v>
      </c>
      <c r="K83" s="8" t="b">
        <v>1</v>
      </c>
      <c r="L83" s="9">
        <f t="shared" si="2"/>
        <v>0.33333333333333337</v>
      </c>
      <c r="M83" s="10">
        <f>IF($C83="","",IF(COUNTA(I83:K83)=0,"",COUNTIF(I83:K83,TRUE)/COUNTA(I83:K83)))</f>
        <v>0.66666666666666663</v>
      </c>
      <c r="N83" s="7"/>
      <c r="O83" s="7"/>
    </row>
    <row r="84" spans="1:15" ht="15" customHeight="1" x14ac:dyDescent="0.25">
      <c r="A84" s="4">
        <v>3</v>
      </c>
      <c r="B84" s="144"/>
      <c r="C84" s="29" t="s">
        <v>319</v>
      </c>
      <c r="D84" s="24" t="s">
        <v>80</v>
      </c>
      <c r="E84" s="28">
        <v>46306</v>
      </c>
      <c r="F84" s="28">
        <v>46306</v>
      </c>
      <c r="G84" s="8" t="b">
        <v>1</v>
      </c>
      <c r="H84" s="8" t="b">
        <v>1</v>
      </c>
      <c r="I84" s="8" t="b">
        <v>0</v>
      </c>
      <c r="J84" s="8" t="b">
        <v>0</v>
      </c>
      <c r="K84" s="8" t="b">
        <v>0</v>
      </c>
      <c r="L84" s="9">
        <f t="shared" si="2"/>
        <v>1</v>
      </c>
      <c r="M84" s="10">
        <f>IF($C84="","",IF(COUNTA(I84:K84)=0,"",COUNTIF(I84:K84,TRUE)/COUNTA(I84:K84)))</f>
        <v>0</v>
      </c>
      <c r="N84" s="7"/>
      <c r="O84" s="7"/>
    </row>
    <row r="85" spans="1:15" ht="15" customHeight="1" x14ac:dyDescent="0.25">
      <c r="A85" s="4">
        <v>2</v>
      </c>
      <c r="B85" s="144"/>
      <c r="C85" s="29" t="s">
        <v>323</v>
      </c>
      <c r="D85" s="24" t="s">
        <v>325</v>
      </c>
      <c r="E85" s="28">
        <v>46306</v>
      </c>
      <c r="F85" s="28">
        <v>46306</v>
      </c>
      <c r="G85" s="8" t="b">
        <v>1</v>
      </c>
      <c r="H85" s="8" t="b">
        <v>1</v>
      </c>
      <c r="I85" s="8" t="b">
        <v>1</v>
      </c>
      <c r="J85" s="8" t="b">
        <v>0</v>
      </c>
      <c r="K85" s="8" t="b">
        <v>1</v>
      </c>
      <c r="L85" s="9">
        <f t="shared" si="2"/>
        <v>0.33333333333333337</v>
      </c>
      <c r="M85" s="10">
        <f>IF($C85="","",IF(COUNTA(I85:K85)=0,"",COUNTIF(I85:K85,TRUE)/COUNTA(I85:K85)))</f>
        <v>0.66666666666666663</v>
      </c>
      <c r="N85" s="7"/>
      <c r="O85" s="7"/>
    </row>
    <row r="86" spans="1:15" ht="15" customHeight="1" x14ac:dyDescent="0.25">
      <c r="A86" s="4">
        <v>0.5</v>
      </c>
      <c r="B86" s="144"/>
      <c r="C86" s="29" t="s">
        <v>320</v>
      </c>
      <c r="D86" s="24" t="s">
        <v>80</v>
      </c>
      <c r="E86" s="28">
        <v>46307</v>
      </c>
      <c r="F86" s="28">
        <v>46307</v>
      </c>
      <c r="G86" s="8" t="b">
        <v>1</v>
      </c>
      <c r="H86" s="8" t="b">
        <v>1</v>
      </c>
      <c r="I86" s="8" t="b">
        <v>1</v>
      </c>
      <c r="J86" s="8" t="b">
        <v>0</v>
      </c>
      <c r="K86" s="8" t="b">
        <v>1</v>
      </c>
      <c r="L86" s="9">
        <f t="shared" si="2"/>
        <v>0.33333333333333337</v>
      </c>
      <c r="M86" s="10">
        <f>IF($C86="","",IF(COUNTA(I86:K86)=0,"",COUNTIF(I86:K86,TRUE)/COUNTA(I86:K86)))</f>
        <v>0.66666666666666663</v>
      </c>
      <c r="N86" s="7"/>
      <c r="O86" s="7"/>
    </row>
    <row r="87" spans="1:15" ht="15" customHeight="1" x14ac:dyDescent="0.25">
      <c r="A87" s="4">
        <v>1</v>
      </c>
      <c r="B87" s="145"/>
      <c r="C87" s="29" t="s">
        <v>321</v>
      </c>
      <c r="D87" s="24" t="s">
        <v>80</v>
      </c>
      <c r="E87" s="28">
        <v>46307</v>
      </c>
      <c r="F87" s="28">
        <v>46307</v>
      </c>
      <c r="G87" s="8" t="b">
        <v>1</v>
      </c>
      <c r="H87" s="8" t="b">
        <v>1</v>
      </c>
      <c r="I87" s="8" t="b">
        <v>0</v>
      </c>
      <c r="J87" s="8" t="b">
        <v>0</v>
      </c>
      <c r="K87" s="8" t="b">
        <v>0</v>
      </c>
      <c r="L87" s="9">
        <f t="shared" si="2"/>
        <v>1</v>
      </c>
      <c r="M87" s="10">
        <f>IF($C87="","",IF(COUNTA(I87:K87)=0,"",COUNTIF(I87:K87,TRUE)/COUNTA(I87:K87)))</f>
        <v>0</v>
      </c>
      <c r="N87" s="7"/>
      <c r="O87" s="7"/>
    </row>
    <row r="88" spans="1:15" ht="15" customHeight="1" x14ac:dyDescent="0.25">
      <c r="A88" s="121">
        <f>SUM(A89:A94)</f>
        <v>8</v>
      </c>
      <c r="B88" s="143">
        <v>13</v>
      </c>
      <c r="C88" s="93" t="s">
        <v>390</v>
      </c>
      <c r="D88" s="24" t="s">
        <v>326</v>
      </c>
      <c r="E88" s="28">
        <v>46308</v>
      </c>
      <c r="F88" s="28">
        <v>46310</v>
      </c>
      <c r="G88" s="8" t="b">
        <v>1</v>
      </c>
      <c r="H88" s="8" t="b">
        <v>1</v>
      </c>
      <c r="I88" s="8" t="b">
        <v>1</v>
      </c>
      <c r="J88" s="8" t="b">
        <v>0</v>
      </c>
      <c r="K88" s="8" t="b">
        <v>1</v>
      </c>
      <c r="L88" s="9">
        <f t="shared" si="2"/>
        <v>0.33333333333333337</v>
      </c>
      <c r="M88" s="10">
        <f>IF($C88="","",IF(COUNTA(I88:K88)=0,"",COUNTIF(I88:K88,TRUE)/COUNTA(I88:K88)))</f>
        <v>0.66666666666666663</v>
      </c>
      <c r="N88" s="7"/>
      <c r="O88" s="7"/>
    </row>
    <row r="89" spans="1:15" ht="15" customHeight="1" x14ac:dyDescent="0.25">
      <c r="A89" s="4">
        <v>0.5</v>
      </c>
      <c r="B89" s="144"/>
      <c r="C89" s="29" t="s">
        <v>317</v>
      </c>
      <c r="D89" s="24" t="s">
        <v>324</v>
      </c>
      <c r="E89" s="28">
        <v>46308</v>
      </c>
      <c r="F89" s="28">
        <v>46308</v>
      </c>
      <c r="G89" s="8" t="b">
        <v>1</v>
      </c>
      <c r="H89" s="8" t="b">
        <v>1</v>
      </c>
      <c r="I89" s="8" t="b">
        <v>1</v>
      </c>
      <c r="J89" s="8" t="b">
        <v>0</v>
      </c>
      <c r="K89" s="8" t="b">
        <v>1</v>
      </c>
      <c r="L89" s="9">
        <f t="shared" si="2"/>
        <v>0.33333333333333337</v>
      </c>
      <c r="M89" s="10">
        <f>IF($C89="","",IF(COUNTA(I89:K89)=0,"",COUNTIF(I89:K89,TRUE)/COUNTA(I89:K89)))</f>
        <v>0.66666666666666663</v>
      </c>
      <c r="N89" s="7"/>
      <c r="O89" s="7"/>
    </row>
    <row r="90" spans="1:15" ht="15" customHeight="1" x14ac:dyDescent="0.25">
      <c r="A90" s="4">
        <v>1</v>
      </c>
      <c r="B90" s="144"/>
      <c r="C90" s="29" t="s">
        <v>318</v>
      </c>
      <c r="D90" s="24" t="s">
        <v>80</v>
      </c>
      <c r="E90" s="28">
        <v>46308</v>
      </c>
      <c r="F90" s="28">
        <v>46308</v>
      </c>
      <c r="G90" s="8" t="b">
        <v>1</v>
      </c>
      <c r="H90" s="8" t="b">
        <v>1</v>
      </c>
      <c r="I90" s="8" t="b">
        <v>0</v>
      </c>
      <c r="J90" s="8" t="b">
        <v>0</v>
      </c>
      <c r="K90" s="8" t="b">
        <v>0</v>
      </c>
      <c r="L90" s="9">
        <f t="shared" si="2"/>
        <v>1</v>
      </c>
      <c r="M90" s="10">
        <f>IF($C90="","",IF(COUNTA(I90:K90)=0,"",COUNTIF(I90:K90,TRUE)/COUNTA(I90:K90)))</f>
        <v>0</v>
      </c>
      <c r="N90" s="7"/>
      <c r="O90" s="7"/>
    </row>
    <row r="91" spans="1:15" ht="15" customHeight="1" x14ac:dyDescent="0.25">
      <c r="A91" s="4">
        <v>3</v>
      </c>
      <c r="B91" s="144"/>
      <c r="C91" s="29" t="s">
        <v>319</v>
      </c>
      <c r="D91" s="24" t="s">
        <v>80</v>
      </c>
      <c r="E91" s="28">
        <v>46309</v>
      </c>
      <c r="F91" s="28">
        <v>46309</v>
      </c>
      <c r="G91" s="8" t="b">
        <v>1</v>
      </c>
      <c r="H91" s="8" t="b">
        <v>1</v>
      </c>
      <c r="I91" s="8" t="b">
        <v>1</v>
      </c>
      <c r="J91" s="8" t="b">
        <v>0</v>
      </c>
      <c r="K91" s="8" t="b">
        <v>1</v>
      </c>
      <c r="L91" s="9">
        <f t="shared" si="2"/>
        <v>0.33333333333333337</v>
      </c>
      <c r="M91" s="10">
        <f>IF($C91="","",IF(COUNTA(I91:K91)=0,"",COUNTIF(I91:K91,TRUE)/COUNTA(I91:K91)))</f>
        <v>0.66666666666666663</v>
      </c>
      <c r="N91" s="7"/>
      <c r="O91" s="7"/>
    </row>
    <row r="92" spans="1:15" ht="15" customHeight="1" x14ac:dyDescent="0.25">
      <c r="A92" s="4">
        <v>2</v>
      </c>
      <c r="B92" s="144"/>
      <c r="C92" s="29" t="s">
        <v>323</v>
      </c>
      <c r="D92" s="24" t="s">
        <v>325</v>
      </c>
      <c r="E92" s="28">
        <v>46309</v>
      </c>
      <c r="F92" s="28">
        <v>46309</v>
      </c>
      <c r="G92" s="8" t="b">
        <v>1</v>
      </c>
      <c r="H92" s="8" t="b">
        <v>1</v>
      </c>
      <c r="I92" s="8" t="b">
        <v>1</v>
      </c>
      <c r="J92" s="8" t="b">
        <v>0</v>
      </c>
      <c r="K92" s="8" t="b">
        <v>1</v>
      </c>
      <c r="L92" s="9">
        <f t="shared" si="2"/>
        <v>0.33333333333333337</v>
      </c>
      <c r="M92" s="10">
        <f>IF($C92="","",IF(COUNTA(I92:K92)=0,"",COUNTIF(I92:K92,TRUE)/COUNTA(I92:K92)))</f>
        <v>0.66666666666666663</v>
      </c>
      <c r="N92" s="7"/>
      <c r="O92" s="7"/>
    </row>
    <row r="93" spans="1:15" ht="15" customHeight="1" x14ac:dyDescent="0.25">
      <c r="A93" s="4">
        <v>0.5</v>
      </c>
      <c r="B93" s="144"/>
      <c r="C93" s="29" t="s">
        <v>320</v>
      </c>
      <c r="D93" s="24" t="s">
        <v>80</v>
      </c>
      <c r="E93" s="28">
        <v>46310</v>
      </c>
      <c r="F93" s="28">
        <v>46310</v>
      </c>
      <c r="G93" s="8" t="b">
        <v>1</v>
      </c>
      <c r="H93" s="8" t="b">
        <v>1</v>
      </c>
      <c r="I93" s="8" t="b">
        <v>0</v>
      </c>
      <c r="J93" s="8" t="b">
        <v>0</v>
      </c>
      <c r="K93" s="8" t="b">
        <v>0</v>
      </c>
      <c r="L93" s="9">
        <f t="shared" si="2"/>
        <v>1</v>
      </c>
      <c r="M93" s="10">
        <f>IF($C93="","",IF(COUNTA(I93:K93)=0,"",COUNTIF(I93:K93,TRUE)/COUNTA(I93:K93)))</f>
        <v>0</v>
      </c>
      <c r="N93" s="7"/>
      <c r="O93" s="7"/>
    </row>
    <row r="94" spans="1:15" ht="15" customHeight="1" x14ac:dyDescent="0.25">
      <c r="A94" s="4">
        <v>1</v>
      </c>
      <c r="B94" s="145"/>
      <c r="C94" s="29" t="s">
        <v>321</v>
      </c>
      <c r="D94" s="24" t="s">
        <v>80</v>
      </c>
      <c r="E94" s="28">
        <v>46310</v>
      </c>
      <c r="F94" s="28">
        <v>46310</v>
      </c>
      <c r="G94" s="8" t="b">
        <v>1</v>
      </c>
      <c r="H94" s="8" t="b">
        <v>1</v>
      </c>
      <c r="I94" s="8" t="b">
        <v>1</v>
      </c>
      <c r="J94" s="8" t="b">
        <v>0</v>
      </c>
      <c r="K94" s="8" t="b">
        <v>1</v>
      </c>
      <c r="L94" s="9">
        <f t="shared" si="2"/>
        <v>0.33333333333333337</v>
      </c>
      <c r="M94" s="10">
        <f>IF($C94="","",IF(COUNTA(I94:K94)=0,"",COUNTIF(I94:K94,TRUE)/COUNTA(I94:K94)))</f>
        <v>0.66666666666666663</v>
      </c>
      <c r="N94" s="7"/>
      <c r="O94" s="7"/>
    </row>
    <row r="95" spans="1:15" ht="15" customHeight="1" x14ac:dyDescent="0.25">
      <c r="A95" s="121">
        <f>SUM(A96:A101)</f>
        <v>8</v>
      </c>
      <c r="B95" s="143">
        <v>14</v>
      </c>
      <c r="C95" s="93" t="s">
        <v>391</v>
      </c>
      <c r="D95" s="24" t="s">
        <v>326</v>
      </c>
      <c r="E95" s="28">
        <v>46311</v>
      </c>
      <c r="F95" s="28">
        <v>46313</v>
      </c>
      <c r="G95" s="8" t="b">
        <v>1</v>
      </c>
      <c r="H95" s="8" t="b">
        <v>1</v>
      </c>
      <c r="I95" s="8" t="b">
        <v>1</v>
      </c>
      <c r="J95" s="8" t="b">
        <v>0</v>
      </c>
      <c r="K95" s="8" t="b">
        <v>1</v>
      </c>
      <c r="L95" s="9">
        <f t="shared" si="2"/>
        <v>0.33333333333333337</v>
      </c>
      <c r="M95" s="10">
        <f>IF($C95="","",IF(COUNTA(I95:K95)=0,"",COUNTIF(I95:K95,TRUE)/COUNTA(I95:K95)))</f>
        <v>0.66666666666666663</v>
      </c>
      <c r="N95" s="7"/>
      <c r="O95" s="7"/>
    </row>
    <row r="96" spans="1:15" ht="15" customHeight="1" x14ac:dyDescent="0.25">
      <c r="A96" s="4">
        <v>0.5</v>
      </c>
      <c r="B96" s="144"/>
      <c r="C96" s="29" t="s">
        <v>317</v>
      </c>
      <c r="D96" s="24" t="s">
        <v>324</v>
      </c>
      <c r="E96" s="28">
        <v>46311</v>
      </c>
      <c r="F96" s="28">
        <v>46311</v>
      </c>
      <c r="G96" s="8" t="b">
        <v>1</v>
      </c>
      <c r="H96" s="8" t="b">
        <v>1</v>
      </c>
      <c r="I96" s="8" t="b">
        <v>0</v>
      </c>
      <c r="J96" s="8" t="b">
        <v>0</v>
      </c>
      <c r="K96" s="8" t="b">
        <v>0</v>
      </c>
      <c r="L96" s="9">
        <f t="shared" si="2"/>
        <v>1</v>
      </c>
      <c r="M96" s="10">
        <f>IF($C96="","",IF(COUNTA(I96:K96)=0,"",COUNTIF(I96:K96,TRUE)/COUNTA(I96:K96)))</f>
        <v>0</v>
      </c>
      <c r="N96" s="7"/>
      <c r="O96" s="7"/>
    </row>
    <row r="97" spans="1:15" ht="15" customHeight="1" x14ac:dyDescent="0.25">
      <c r="A97" s="4">
        <v>1</v>
      </c>
      <c r="B97" s="144"/>
      <c r="C97" s="29" t="s">
        <v>318</v>
      </c>
      <c r="D97" s="24" t="s">
        <v>80</v>
      </c>
      <c r="E97" s="28">
        <v>46311</v>
      </c>
      <c r="F97" s="28">
        <v>46311</v>
      </c>
      <c r="G97" s="8" t="b">
        <v>1</v>
      </c>
      <c r="H97" s="8" t="b">
        <v>1</v>
      </c>
      <c r="I97" s="8" t="b">
        <v>1</v>
      </c>
      <c r="J97" s="8" t="b">
        <v>0</v>
      </c>
      <c r="K97" s="8" t="b">
        <v>1</v>
      </c>
      <c r="L97" s="9">
        <f t="shared" si="2"/>
        <v>0.33333333333333337</v>
      </c>
      <c r="M97" s="10">
        <f>IF($C97="","",IF(COUNTA(I97:K97)=0,"",COUNTIF(I97:K97,TRUE)/COUNTA(I97:K97)))</f>
        <v>0.66666666666666663</v>
      </c>
      <c r="N97" s="7"/>
      <c r="O97" s="7"/>
    </row>
    <row r="98" spans="1:15" ht="15" customHeight="1" x14ac:dyDescent="0.25">
      <c r="A98" s="4">
        <v>3</v>
      </c>
      <c r="B98" s="144"/>
      <c r="C98" s="29" t="s">
        <v>319</v>
      </c>
      <c r="D98" s="24" t="s">
        <v>80</v>
      </c>
      <c r="E98" s="28">
        <v>46312</v>
      </c>
      <c r="F98" s="28">
        <v>46312</v>
      </c>
      <c r="G98" s="8" t="b">
        <v>1</v>
      </c>
      <c r="H98" s="8" t="b">
        <v>1</v>
      </c>
      <c r="I98" s="8" t="b">
        <v>1</v>
      </c>
      <c r="J98" s="8" t="b">
        <v>0</v>
      </c>
      <c r="K98" s="8" t="b">
        <v>1</v>
      </c>
      <c r="L98" s="9">
        <f t="shared" si="2"/>
        <v>0.33333333333333337</v>
      </c>
      <c r="M98" s="10">
        <f>IF($C98="","",IF(COUNTA(I98:K98)=0,"",COUNTIF(I98:K98,TRUE)/COUNTA(I98:K98)))</f>
        <v>0.66666666666666663</v>
      </c>
      <c r="N98" s="7"/>
      <c r="O98" s="7"/>
    </row>
    <row r="99" spans="1:15" ht="15" customHeight="1" x14ac:dyDescent="0.25">
      <c r="A99" s="4">
        <v>2</v>
      </c>
      <c r="B99" s="144"/>
      <c r="C99" s="29" t="s">
        <v>323</v>
      </c>
      <c r="D99" s="24" t="s">
        <v>325</v>
      </c>
      <c r="E99" s="28">
        <v>46312</v>
      </c>
      <c r="F99" s="28">
        <v>46312</v>
      </c>
      <c r="G99" s="8" t="b">
        <v>1</v>
      </c>
      <c r="H99" s="8" t="b">
        <v>1</v>
      </c>
      <c r="I99" s="8" t="b">
        <v>0</v>
      </c>
      <c r="J99" s="8" t="b">
        <v>0</v>
      </c>
      <c r="K99" s="8" t="b">
        <v>0</v>
      </c>
      <c r="L99" s="9">
        <f t="shared" si="2"/>
        <v>1</v>
      </c>
      <c r="M99" s="10">
        <f>IF($C99="","",IF(COUNTA(I99:K99)=0,"",COUNTIF(I99:K99,TRUE)/COUNTA(I99:K99)))</f>
        <v>0</v>
      </c>
      <c r="N99" s="7"/>
      <c r="O99" s="7"/>
    </row>
    <row r="100" spans="1:15" ht="15" customHeight="1" x14ac:dyDescent="0.25">
      <c r="A100" s="4">
        <v>0.5</v>
      </c>
      <c r="B100" s="144"/>
      <c r="C100" s="29" t="s">
        <v>320</v>
      </c>
      <c r="D100" s="24" t="s">
        <v>80</v>
      </c>
      <c r="E100" s="28">
        <v>46313</v>
      </c>
      <c r="F100" s="28">
        <v>46313</v>
      </c>
      <c r="G100" s="8" t="b">
        <v>1</v>
      </c>
      <c r="H100" s="8" t="b">
        <v>1</v>
      </c>
      <c r="I100" s="8" t="b">
        <v>1</v>
      </c>
      <c r="J100" s="8" t="b">
        <v>0</v>
      </c>
      <c r="K100" s="8" t="b">
        <v>1</v>
      </c>
      <c r="L100" s="9">
        <f t="shared" ref="L100:L115" si="3">IF($C100="","",IF(M100="","",1-M100))</f>
        <v>0.33333333333333337</v>
      </c>
      <c r="M100" s="10">
        <f>IF($C100="","",IF(COUNTA(I100:K100)=0,"",COUNTIF(I100:K100,TRUE)/COUNTA(I100:K100)))</f>
        <v>0.66666666666666663</v>
      </c>
      <c r="N100" s="7"/>
      <c r="O100" s="7"/>
    </row>
    <row r="101" spans="1:15" ht="15" customHeight="1" x14ac:dyDescent="0.25">
      <c r="A101" s="4">
        <v>1</v>
      </c>
      <c r="B101" s="145"/>
      <c r="C101" s="29" t="s">
        <v>321</v>
      </c>
      <c r="D101" s="24" t="s">
        <v>80</v>
      </c>
      <c r="E101" s="28">
        <v>46313</v>
      </c>
      <c r="F101" s="28">
        <v>46313</v>
      </c>
      <c r="G101" s="8" t="b">
        <v>1</v>
      </c>
      <c r="H101" s="8" t="b">
        <v>1</v>
      </c>
      <c r="I101" s="8" t="b">
        <v>1</v>
      </c>
      <c r="J101" s="8" t="b">
        <v>0</v>
      </c>
      <c r="K101" s="8" t="b">
        <v>1</v>
      </c>
      <c r="L101" s="9">
        <f t="shared" si="3"/>
        <v>0.33333333333333337</v>
      </c>
      <c r="M101" s="10">
        <f>IF($C101="","",IF(COUNTA(I101:K101)=0,"",COUNTIF(I101:K101,TRUE)/COUNTA(I101:K101)))</f>
        <v>0.66666666666666663</v>
      </c>
      <c r="N101" s="7"/>
      <c r="O101" s="7"/>
    </row>
    <row r="102" spans="1:15" ht="15" customHeight="1" x14ac:dyDescent="0.25">
      <c r="A102" s="121">
        <f>SUM(A103:A108)</f>
        <v>8</v>
      </c>
      <c r="B102" s="143">
        <v>15</v>
      </c>
      <c r="C102" s="94" t="s">
        <v>392</v>
      </c>
      <c r="D102" s="24" t="s">
        <v>326</v>
      </c>
      <c r="E102" s="28">
        <v>46314</v>
      </c>
      <c r="F102" s="28">
        <v>46316</v>
      </c>
      <c r="G102" s="8" t="b">
        <v>1</v>
      </c>
      <c r="H102" s="8" t="b">
        <v>1</v>
      </c>
      <c r="I102" s="8" t="b">
        <v>0</v>
      </c>
      <c r="J102" s="8" t="b">
        <v>0</v>
      </c>
      <c r="K102" s="8" t="b">
        <v>0</v>
      </c>
      <c r="L102" s="9">
        <f t="shared" si="3"/>
        <v>1</v>
      </c>
      <c r="M102" s="10">
        <f>IF($C102="","",IF(COUNTA(I102:K102)=0,"",COUNTIF(I102:K102,TRUE)/COUNTA(I102:K102)))</f>
        <v>0</v>
      </c>
      <c r="N102" s="7"/>
      <c r="O102" s="7"/>
    </row>
    <row r="103" spans="1:15" ht="15" customHeight="1" x14ac:dyDescent="0.25">
      <c r="A103" s="4">
        <v>0.5</v>
      </c>
      <c r="B103" s="144"/>
      <c r="C103" s="29" t="s">
        <v>317</v>
      </c>
      <c r="D103" s="24" t="s">
        <v>324</v>
      </c>
      <c r="E103" s="28">
        <v>46314</v>
      </c>
      <c r="F103" s="28">
        <v>46314</v>
      </c>
      <c r="G103" s="8" t="b">
        <v>1</v>
      </c>
      <c r="H103" s="8" t="b">
        <v>1</v>
      </c>
      <c r="I103" s="8" t="b">
        <v>1</v>
      </c>
      <c r="J103" s="8" t="b">
        <v>0</v>
      </c>
      <c r="K103" s="8" t="b">
        <v>1</v>
      </c>
      <c r="L103" s="9">
        <f t="shared" si="3"/>
        <v>0.33333333333333337</v>
      </c>
      <c r="M103" s="10">
        <f>IF($C103="","",IF(COUNTA(I103:K103)=0,"",COUNTIF(I103:K103,TRUE)/COUNTA(I103:K103)))</f>
        <v>0.66666666666666663</v>
      </c>
      <c r="N103" s="7"/>
      <c r="O103" s="7"/>
    </row>
    <row r="104" spans="1:15" ht="15" customHeight="1" x14ac:dyDescent="0.25">
      <c r="A104" s="4">
        <v>1</v>
      </c>
      <c r="B104" s="144"/>
      <c r="C104" s="29" t="s">
        <v>318</v>
      </c>
      <c r="D104" s="24" t="s">
        <v>80</v>
      </c>
      <c r="E104" s="28">
        <v>46314</v>
      </c>
      <c r="F104" s="28">
        <v>46314</v>
      </c>
      <c r="G104" s="8" t="b">
        <v>1</v>
      </c>
      <c r="H104" s="8" t="b">
        <v>1</v>
      </c>
      <c r="I104" s="8" t="b">
        <v>1</v>
      </c>
      <c r="J104" s="8" t="b">
        <v>0</v>
      </c>
      <c r="K104" s="8" t="b">
        <v>1</v>
      </c>
      <c r="L104" s="9">
        <f t="shared" si="3"/>
        <v>0.33333333333333337</v>
      </c>
      <c r="M104" s="10">
        <f>IF($C104="","",IF(COUNTA(I104:K104)=0,"",COUNTIF(I104:K104,TRUE)/COUNTA(I104:K104)))</f>
        <v>0.66666666666666663</v>
      </c>
      <c r="N104" s="7"/>
      <c r="O104" s="7"/>
    </row>
    <row r="105" spans="1:15" ht="15" customHeight="1" x14ac:dyDescent="0.25">
      <c r="A105" s="4">
        <v>3</v>
      </c>
      <c r="B105" s="144"/>
      <c r="C105" s="29" t="s">
        <v>319</v>
      </c>
      <c r="D105" s="24" t="s">
        <v>80</v>
      </c>
      <c r="E105" s="28">
        <v>46315</v>
      </c>
      <c r="F105" s="28">
        <v>46315</v>
      </c>
      <c r="G105" s="8" t="b">
        <v>1</v>
      </c>
      <c r="H105" s="8" t="b">
        <v>1</v>
      </c>
      <c r="I105" s="8" t="b">
        <v>0</v>
      </c>
      <c r="J105" s="8" t="b">
        <v>0</v>
      </c>
      <c r="K105" s="8" t="b">
        <v>0</v>
      </c>
      <c r="L105" s="9">
        <f t="shared" si="3"/>
        <v>1</v>
      </c>
      <c r="M105" s="10">
        <f>IF($C105="","",IF(COUNTA(I105:K105)=0,"",COUNTIF(I105:K105,TRUE)/COUNTA(I105:K105)))</f>
        <v>0</v>
      </c>
      <c r="N105" s="7"/>
      <c r="O105" s="7"/>
    </row>
    <row r="106" spans="1:15" ht="15" customHeight="1" x14ac:dyDescent="0.25">
      <c r="A106" s="4">
        <v>2</v>
      </c>
      <c r="B106" s="144"/>
      <c r="C106" s="29" t="s">
        <v>323</v>
      </c>
      <c r="D106" s="24" t="s">
        <v>325</v>
      </c>
      <c r="E106" s="28">
        <v>46315</v>
      </c>
      <c r="F106" s="28">
        <v>46315</v>
      </c>
      <c r="G106" s="8" t="b">
        <v>1</v>
      </c>
      <c r="H106" s="8" t="b">
        <v>1</v>
      </c>
      <c r="I106" s="8" t="b">
        <v>1</v>
      </c>
      <c r="J106" s="8" t="b">
        <v>0</v>
      </c>
      <c r="K106" s="8" t="b">
        <v>1</v>
      </c>
      <c r="L106" s="9">
        <f t="shared" si="3"/>
        <v>0.33333333333333337</v>
      </c>
      <c r="M106" s="10">
        <f>IF($C106="","",IF(COUNTA(I106:K106)=0,"",COUNTIF(I106:K106,TRUE)/COUNTA(I106:K106)))</f>
        <v>0.66666666666666663</v>
      </c>
      <c r="N106" s="7"/>
      <c r="O106" s="7"/>
    </row>
    <row r="107" spans="1:15" ht="15" customHeight="1" x14ac:dyDescent="0.25">
      <c r="A107" s="4">
        <v>0.5</v>
      </c>
      <c r="B107" s="144"/>
      <c r="C107" s="29" t="s">
        <v>320</v>
      </c>
      <c r="D107" s="24" t="s">
        <v>80</v>
      </c>
      <c r="E107" s="28">
        <v>46316</v>
      </c>
      <c r="F107" s="28">
        <v>46316</v>
      </c>
      <c r="G107" s="8" t="b">
        <v>1</v>
      </c>
      <c r="H107" s="8" t="b">
        <v>1</v>
      </c>
      <c r="I107" s="8" t="b">
        <v>1</v>
      </c>
      <c r="J107" s="8" t="b">
        <v>0</v>
      </c>
      <c r="K107" s="8" t="b">
        <v>1</v>
      </c>
      <c r="L107" s="9">
        <f t="shared" si="3"/>
        <v>0.33333333333333337</v>
      </c>
      <c r="M107" s="10">
        <f>IF($C107="","",IF(COUNTA(I107:K107)=0,"",COUNTIF(I107:K107,TRUE)/COUNTA(I107:K107)))</f>
        <v>0.66666666666666663</v>
      </c>
      <c r="N107" s="7"/>
      <c r="O107" s="7"/>
    </row>
    <row r="108" spans="1:15" ht="15" customHeight="1" x14ac:dyDescent="0.25">
      <c r="A108" s="4">
        <v>1</v>
      </c>
      <c r="B108" s="145"/>
      <c r="C108" s="29" t="s">
        <v>321</v>
      </c>
      <c r="D108" s="24" t="s">
        <v>80</v>
      </c>
      <c r="E108" s="28">
        <v>46316</v>
      </c>
      <c r="F108" s="28">
        <v>46316</v>
      </c>
      <c r="G108" s="8" t="b">
        <v>1</v>
      </c>
      <c r="H108" s="8" t="b">
        <v>1</v>
      </c>
      <c r="I108" s="8" t="b">
        <v>0</v>
      </c>
      <c r="J108" s="8" t="b">
        <v>0</v>
      </c>
      <c r="K108" s="8" t="b">
        <v>0</v>
      </c>
      <c r="L108" s="9">
        <f t="shared" si="3"/>
        <v>1</v>
      </c>
      <c r="M108" s="10">
        <f>IF($C108="","",IF(COUNTA(I108:K108)=0,"",COUNTIF(I108:K108,TRUE)/COUNTA(I108:K108)))</f>
        <v>0</v>
      </c>
      <c r="N108" s="7"/>
      <c r="O108" s="7"/>
    </row>
    <row r="109" spans="1:15" ht="15" customHeight="1" x14ac:dyDescent="0.25">
      <c r="A109" s="121">
        <f>SUM(A110:A115)</f>
        <v>8</v>
      </c>
      <c r="B109" s="143">
        <v>16</v>
      </c>
      <c r="C109" s="93" t="s">
        <v>393</v>
      </c>
      <c r="D109" s="24" t="s">
        <v>326</v>
      </c>
      <c r="E109" s="28">
        <v>46317</v>
      </c>
      <c r="F109" s="28">
        <v>46319</v>
      </c>
      <c r="G109" s="8" t="b">
        <v>1</v>
      </c>
      <c r="H109" s="8" t="b">
        <v>1</v>
      </c>
      <c r="I109" s="8" t="b">
        <v>1</v>
      </c>
      <c r="J109" s="8" t="b">
        <v>0</v>
      </c>
      <c r="K109" s="8" t="b">
        <v>1</v>
      </c>
      <c r="L109" s="9">
        <f t="shared" si="3"/>
        <v>0.33333333333333337</v>
      </c>
      <c r="M109" s="10">
        <f>IF($C109="","",IF(COUNTA(I109:K109)=0,"",COUNTIF(I109:K109,TRUE)/COUNTA(I109:K109)))</f>
        <v>0.66666666666666663</v>
      </c>
      <c r="N109" s="7"/>
      <c r="O109" s="7"/>
    </row>
    <row r="110" spans="1:15" ht="15" customHeight="1" x14ac:dyDescent="0.25">
      <c r="A110" s="4">
        <v>0.5</v>
      </c>
      <c r="B110" s="144"/>
      <c r="C110" s="29" t="s">
        <v>317</v>
      </c>
      <c r="D110" s="24" t="s">
        <v>324</v>
      </c>
      <c r="E110" s="28">
        <v>46317</v>
      </c>
      <c r="F110" s="28">
        <v>46317</v>
      </c>
      <c r="G110" s="8" t="b">
        <v>1</v>
      </c>
      <c r="H110" s="8" t="b">
        <v>1</v>
      </c>
      <c r="I110" s="8" t="b">
        <v>1</v>
      </c>
      <c r="J110" s="8" t="b">
        <v>0</v>
      </c>
      <c r="K110" s="8" t="b">
        <v>1</v>
      </c>
      <c r="L110" s="9">
        <f t="shared" si="3"/>
        <v>0.33333333333333337</v>
      </c>
      <c r="M110" s="10">
        <f>IF($C110="","",IF(COUNTA(I110:K110)=0,"",COUNTIF(I110:K110,TRUE)/COUNTA(I110:K110)))</f>
        <v>0.66666666666666663</v>
      </c>
      <c r="N110" s="7"/>
      <c r="O110" s="7"/>
    </row>
    <row r="111" spans="1:15" ht="15" customHeight="1" x14ac:dyDescent="0.25">
      <c r="A111" s="4">
        <v>1</v>
      </c>
      <c r="B111" s="144"/>
      <c r="C111" s="29" t="s">
        <v>318</v>
      </c>
      <c r="D111" s="24" t="s">
        <v>80</v>
      </c>
      <c r="E111" s="28">
        <v>46317</v>
      </c>
      <c r="F111" s="28">
        <v>46317</v>
      </c>
      <c r="G111" s="8" t="b">
        <v>1</v>
      </c>
      <c r="H111" s="8" t="b">
        <v>1</v>
      </c>
      <c r="I111" s="8" t="b">
        <v>0</v>
      </c>
      <c r="J111" s="8" t="b">
        <v>0</v>
      </c>
      <c r="K111" s="8" t="b">
        <v>0</v>
      </c>
      <c r="L111" s="9">
        <f t="shared" si="3"/>
        <v>1</v>
      </c>
      <c r="M111" s="10">
        <f>IF($C111="","",IF(COUNTA(I111:K111)=0,"",COUNTIF(I111:K111,TRUE)/COUNTA(I111:K111)))</f>
        <v>0</v>
      </c>
      <c r="N111" s="7"/>
      <c r="O111" s="7"/>
    </row>
    <row r="112" spans="1:15" ht="15" customHeight="1" x14ac:dyDescent="0.25">
      <c r="A112" s="4">
        <v>3</v>
      </c>
      <c r="B112" s="144"/>
      <c r="C112" s="29" t="s">
        <v>319</v>
      </c>
      <c r="D112" s="24" t="s">
        <v>80</v>
      </c>
      <c r="E112" s="28">
        <v>46318</v>
      </c>
      <c r="F112" s="28">
        <v>46318</v>
      </c>
      <c r="G112" s="8" t="b">
        <v>1</v>
      </c>
      <c r="H112" s="8" t="b">
        <v>1</v>
      </c>
      <c r="I112" s="8" t="b">
        <v>1</v>
      </c>
      <c r="J112" s="8" t="b">
        <v>0</v>
      </c>
      <c r="K112" s="8" t="b">
        <v>1</v>
      </c>
      <c r="L112" s="9">
        <f t="shared" si="3"/>
        <v>0.33333333333333337</v>
      </c>
      <c r="M112" s="10">
        <f>IF($C112="","",IF(COUNTA(I112:K112)=0,"",COUNTIF(I112:K112,TRUE)/COUNTA(I112:K112)))</f>
        <v>0.66666666666666663</v>
      </c>
      <c r="N112" s="7"/>
      <c r="O112" s="7"/>
    </row>
    <row r="113" spans="1:15" ht="15" customHeight="1" x14ac:dyDescent="0.25">
      <c r="A113" s="4">
        <v>2</v>
      </c>
      <c r="B113" s="144"/>
      <c r="C113" s="29" t="s">
        <v>323</v>
      </c>
      <c r="D113" s="24" t="s">
        <v>325</v>
      </c>
      <c r="E113" s="28">
        <v>46318</v>
      </c>
      <c r="F113" s="28">
        <v>46318</v>
      </c>
      <c r="G113" s="8" t="b">
        <v>1</v>
      </c>
      <c r="H113" s="8" t="b">
        <v>1</v>
      </c>
      <c r="I113" s="8" t="b">
        <v>1</v>
      </c>
      <c r="J113" s="8" t="b">
        <v>0</v>
      </c>
      <c r="K113" s="8" t="b">
        <v>1</v>
      </c>
      <c r="L113" s="9">
        <f t="shared" si="3"/>
        <v>0.33333333333333337</v>
      </c>
      <c r="M113" s="10">
        <f>IF($C113="","",IF(COUNTA(I113:K113)=0,"",COUNTIF(I113:K113,TRUE)/COUNTA(I113:K113)))</f>
        <v>0.66666666666666663</v>
      </c>
      <c r="N113" s="7"/>
      <c r="O113" s="7"/>
    </row>
    <row r="114" spans="1:15" ht="15" customHeight="1" x14ac:dyDescent="0.25">
      <c r="A114" s="4">
        <v>0.5</v>
      </c>
      <c r="B114" s="144"/>
      <c r="C114" s="29" t="s">
        <v>320</v>
      </c>
      <c r="D114" s="24" t="s">
        <v>80</v>
      </c>
      <c r="E114" s="28">
        <v>46319</v>
      </c>
      <c r="F114" s="28">
        <v>46319</v>
      </c>
      <c r="G114" s="8" t="b">
        <v>1</v>
      </c>
      <c r="H114" s="8" t="b">
        <v>1</v>
      </c>
      <c r="I114" s="8" t="b">
        <v>0</v>
      </c>
      <c r="J114" s="8" t="b">
        <v>0</v>
      </c>
      <c r="K114" s="8" t="b">
        <v>0</v>
      </c>
      <c r="L114" s="9">
        <f t="shared" si="3"/>
        <v>1</v>
      </c>
      <c r="M114" s="10">
        <f>IF($C114="","",IF(COUNTA(I114:K114)=0,"",COUNTIF(I114:K114,TRUE)/COUNTA(I114:K114)))</f>
        <v>0</v>
      </c>
      <c r="N114" s="7"/>
      <c r="O114" s="7"/>
    </row>
    <row r="115" spans="1:15" ht="15" customHeight="1" x14ac:dyDescent="0.25">
      <c r="A115" s="4">
        <v>1</v>
      </c>
      <c r="B115" s="145"/>
      <c r="C115" s="29" t="s">
        <v>321</v>
      </c>
      <c r="D115" s="24" t="s">
        <v>80</v>
      </c>
      <c r="E115" s="28">
        <v>46319</v>
      </c>
      <c r="F115" s="28">
        <v>46319</v>
      </c>
      <c r="G115" s="8" t="b">
        <v>1</v>
      </c>
      <c r="H115" s="8" t="b">
        <v>1</v>
      </c>
      <c r="I115" s="8" t="b">
        <v>1</v>
      </c>
      <c r="J115" s="8" t="b">
        <v>0</v>
      </c>
      <c r="K115" s="8" t="b">
        <v>1</v>
      </c>
      <c r="L115" s="9">
        <f t="shared" si="3"/>
        <v>0.33333333333333337</v>
      </c>
      <c r="M115" s="10">
        <f>IF($C115="","",IF(COUNTA(I115:K115)=0,"",COUNTIF(I115:K115,TRUE)/COUNTA(I115:K115)))</f>
        <v>0.66666666666666663</v>
      </c>
      <c r="N115" s="7"/>
      <c r="O115" s="7"/>
    </row>
    <row r="116" spans="1:15" ht="15" customHeight="1" x14ac:dyDescent="0.25">
      <c r="A116" s="121">
        <f>SUM(A117:A122)</f>
        <v>8</v>
      </c>
      <c r="B116" s="143">
        <v>17</v>
      </c>
      <c r="C116" s="94" t="s">
        <v>394</v>
      </c>
      <c r="D116" s="24" t="s">
        <v>326</v>
      </c>
      <c r="E116" s="28">
        <v>46320</v>
      </c>
      <c r="F116" s="28">
        <v>46322</v>
      </c>
      <c r="G116" s="8" t="b">
        <v>1</v>
      </c>
      <c r="H116" s="8" t="b">
        <v>1</v>
      </c>
      <c r="I116" s="8" t="b">
        <v>1</v>
      </c>
      <c r="J116" s="8" t="b">
        <v>0</v>
      </c>
      <c r="K116" s="8" t="b">
        <v>1</v>
      </c>
      <c r="L116" s="9">
        <f t="shared" ref="L116:L122" si="4">IF($C116="","",IF(M116="","",1-M116))</f>
        <v>0.33333333333333337</v>
      </c>
      <c r="M116" s="10">
        <f>IF($C116="","",IF(COUNTA(I116:K116)=0,"",COUNTIF(I116:K116,TRUE)/COUNTA(I116:K116)))</f>
        <v>0.66666666666666663</v>
      </c>
      <c r="N116" s="7"/>
      <c r="O116" s="7"/>
    </row>
    <row r="117" spans="1:15" ht="15" customHeight="1" x14ac:dyDescent="0.25">
      <c r="A117" s="4">
        <v>0.5</v>
      </c>
      <c r="B117" s="144"/>
      <c r="C117" s="29" t="s">
        <v>317</v>
      </c>
      <c r="D117" s="24" t="s">
        <v>324</v>
      </c>
      <c r="E117" s="28">
        <v>46320</v>
      </c>
      <c r="F117" s="28">
        <v>46320</v>
      </c>
      <c r="G117" s="8" t="b">
        <v>1</v>
      </c>
      <c r="H117" s="8" t="b">
        <v>1</v>
      </c>
      <c r="I117" s="8" t="b">
        <v>0</v>
      </c>
      <c r="J117" s="8" t="b">
        <v>0</v>
      </c>
      <c r="K117" s="8" t="b">
        <v>0</v>
      </c>
      <c r="L117" s="9">
        <f t="shared" si="4"/>
        <v>1</v>
      </c>
      <c r="M117" s="10">
        <f>IF($C117="","",IF(COUNTA(I117:K117)=0,"",COUNTIF(I117:K117,TRUE)/COUNTA(I117:K117)))</f>
        <v>0</v>
      </c>
      <c r="N117" s="7"/>
      <c r="O117" s="7"/>
    </row>
    <row r="118" spans="1:15" ht="15" customHeight="1" x14ac:dyDescent="0.25">
      <c r="A118" s="4">
        <v>1</v>
      </c>
      <c r="B118" s="144"/>
      <c r="C118" s="29" t="s">
        <v>318</v>
      </c>
      <c r="D118" s="24" t="s">
        <v>80</v>
      </c>
      <c r="E118" s="28">
        <v>46320</v>
      </c>
      <c r="F118" s="28">
        <v>46320</v>
      </c>
      <c r="G118" s="8" t="b">
        <v>1</v>
      </c>
      <c r="H118" s="8" t="b">
        <v>1</v>
      </c>
      <c r="I118" s="8" t="b">
        <v>1</v>
      </c>
      <c r="J118" s="8" t="b">
        <v>0</v>
      </c>
      <c r="K118" s="8" t="b">
        <v>1</v>
      </c>
      <c r="L118" s="9">
        <f t="shared" si="4"/>
        <v>0.33333333333333337</v>
      </c>
      <c r="M118" s="10">
        <f>IF($C118="","",IF(COUNTA(I118:K118)=0,"",COUNTIF(I118:K118,TRUE)/COUNTA(I118:K118)))</f>
        <v>0.66666666666666663</v>
      </c>
      <c r="N118" s="7"/>
      <c r="O118" s="7"/>
    </row>
    <row r="119" spans="1:15" ht="15" customHeight="1" x14ac:dyDescent="0.25">
      <c r="A119" s="4">
        <v>3</v>
      </c>
      <c r="B119" s="144"/>
      <c r="C119" s="29" t="s">
        <v>319</v>
      </c>
      <c r="D119" s="24" t="s">
        <v>80</v>
      </c>
      <c r="E119" s="28">
        <v>46321</v>
      </c>
      <c r="F119" s="28">
        <v>46321</v>
      </c>
      <c r="G119" s="8" t="b">
        <v>1</v>
      </c>
      <c r="H119" s="8" t="b">
        <v>1</v>
      </c>
      <c r="I119" s="8" t="b">
        <v>1</v>
      </c>
      <c r="J119" s="8" t="b">
        <v>0</v>
      </c>
      <c r="K119" s="8" t="b">
        <v>1</v>
      </c>
      <c r="L119" s="9">
        <f t="shared" si="4"/>
        <v>0.33333333333333337</v>
      </c>
      <c r="M119" s="10">
        <f>IF($C119="","",IF(COUNTA(I119:K119)=0,"",COUNTIF(I119:K119,TRUE)/COUNTA(I119:K119)))</f>
        <v>0.66666666666666663</v>
      </c>
      <c r="N119" s="7"/>
      <c r="O119" s="7"/>
    </row>
    <row r="120" spans="1:15" ht="15" customHeight="1" x14ac:dyDescent="0.25">
      <c r="A120" s="4">
        <v>2</v>
      </c>
      <c r="B120" s="144"/>
      <c r="C120" s="29" t="s">
        <v>323</v>
      </c>
      <c r="D120" s="24" t="s">
        <v>325</v>
      </c>
      <c r="E120" s="28">
        <v>46321</v>
      </c>
      <c r="F120" s="28">
        <v>46321</v>
      </c>
      <c r="G120" s="8" t="b">
        <v>1</v>
      </c>
      <c r="H120" s="8" t="b">
        <v>1</v>
      </c>
      <c r="I120" s="8" t="b">
        <v>0</v>
      </c>
      <c r="J120" s="8" t="b">
        <v>0</v>
      </c>
      <c r="K120" s="8" t="b">
        <v>0</v>
      </c>
      <c r="L120" s="9">
        <f t="shared" si="4"/>
        <v>1</v>
      </c>
      <c r="M120" s="10">
        <f>IF($C120="","",IF(COUNTA(I120:K120)=0,"",COUNTIF(I120:K120,TRUE)/COUNTA(I120:K120)))</f>
        <v>0</v>
      </c>
      <c r="N120" s="7"/>
      <c r="O120" s="7"/>
    </row>
    <row r="121" spans="1:15" ht="15" customHeight="1" x14ac:dyDescent="0.25">
      <c r="A121" s="4">
        <v>0.5</v>
      </c>
      <c r="B121" s="144"/>
      <c r="C121" s="29" t="s">
        <v>320</v>
      </c>
      <c r="D121" s="24" t="s">
        <v>80</v>
      </c>
      <c r="E121" s="28">
        <v>46322</v>
      </c>
      <c r="F121" s="28">
        <v>46322</v>
      </c>
      <c r="G121" s="8" t="b">
        <v>1</v>
      </c>
      <c r="H121" s="8" t="b">
        <v>1</v>
      </c>
      <c r="I121" s="8" t="b">
        <v>1</v>
      </c>
      <c r="J121" s="8" t="b">
        <v>0</v>
      </c>
      <c r="K121" s="8" t="b">
        <v>1</v>
      </c>
      <c r="L121" s="9">
        <f t="shared" si="4"/>
        <v>0.33333333333333337</v>
      </c>
      <c r="M121" s="10">
        <f>IF($C121="","",IF(COUNTA(I121:K121)=0,"",COUNTIF(I121:K121,TRUE)/COUNTA(I121:K121)))</f>
        <v>0.66666666666666663</v>
      </c>
      <c r="N121" s="7"/>
      <c r="O121" s="7"/>
    </row>
    <row r="122" spans="1:15" ht="15" customHeight="1" x14ac:dyDescent="0.25">
      <c r="A122" s="4">
        <v>1</v>
      </c>
      <c r="B122" s="145"/>
      <c r="C122" s="29" t="s">
        <v>321</v>
      </c>
      <c r="D122" s="24" t="s">
        <v>80</v>
      </c>
      <c r="E122" s="28">
        <v>46322</v>
      </c>
      <c r="F122" s="28">
        <v>46322</v>
      </c>
      <c r="G122" s="8" t="b">
        <v>1</v>
      </c>
      <c r="H122" s="8" t="b">
        <v>1</v>
      </c>
      <c r="I122" s="8" t="b">
        <v>1</v>
      </c>
      <c r="J122" s="8" t="b">
        <v>0</v>
      </c>
      <c r="K122" s="8" t="b">
        <v>1</v>
      </c>
      <c r="L122" s="9">
        <f t="shared" si="4"/>
        <v>0.33333333333333337</v>
      </c>
      <c r="M122" s="10">
        <f>IF($C122="","",IF(COUNTA(I122:K122)=0,"",COUNTIF(I122:K122,TRUE)/COUNTA(I122:K122)))</f>
        <v>0.66666666666666663</v>
      </c>
      <c r="N122" s="7"/>
      <c r="O122" s="7"/>
    </row>
    <row r="123" spans="1:15" ht="1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2:688" ht="1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2:688" ht="1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688" ht="1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2:688" ht="1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688" ht="1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2:688" ht="1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688" ht="1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2:688" ht="1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688" ht="1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2:688" ht="1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688" ht="1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2:688" ht="1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688" ht="1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2:688" ht="1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2:688" s="5" customFormat="1" ht="1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</row>
    <row r="144" spans="2:688" s="5" customFormat="1" ht="1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</row>
    <row r="145" spans="2:688" s="5" customFormat="1" ht="1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</row>
    <row r="146" spans="2:688" s="5" customFormat="1" ht="1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</row>
    <row r="147" spans="2:688" s="5" customFormat="1" ht="1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</row>
    <row r="148" spans="2:688" s="5" customFormat="1" ht="1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</row>
    <row r="149" spans="2:688" s="5" customFormat="1" ht="1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</row>
    <row r="150" spans="2:688" s="5" customFormat="1" ht="1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</row>
    <row r="151" spans="2:688" s="5" customFormat="1" ht="1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</row>
    <row r="152" spans="2:688" s="5" customFormat="1" ht="1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</row>
    <row r="153" spans="2:688" s="5" customFormat="1" ht="1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</row>
    <row r="154" spans="2:688" s="5" customFormat="1" ht="1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</row>
    <row r="155" spans="2:688" s="5" customFormat="1" ht="1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</row>
    <row r="156" spans="2:688" s="5" customFormat="1" ht="1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</row>
    <row r="157" spans="2:688" s="5" customFormat="1" ht="1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</row>
    <row r="158" spans="2:688" s="5" customFormat="1" ht="1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</row>
    <row r="159" spans="2:688" s="5" customFormat="1" ht="1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</row>
    <row r="160" spans="2:688" s="5" customFormat="1" ht="1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</row>
    <row r="161" spans="2:688" s="5" customFormat="1" ht="1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</row>
    <row r="162" spans="2:688" s="5" customFormat="1" ht="1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</row>
    <row r="163" spans="2:688" s="5" customFormat="1" ht="1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</row>
    <row r="164" spans="2:688" s="5" customFormat="1" ht="1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</row>
    <row r="165" spans="2:688" s="5" customFormat="1" ht="1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</row>
    <row r="166" spans="2:688" s="5" customFormat="1" ht="1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</row>
    <row r="167" spans="2:688" s="5" customFormat="1" ht="1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</row>
    <row r="168" spans="2:688" s="5" customFormat="1" ht="1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</row>
    <row r="169" spans="2:688" s="5" customFormat="1" ht="1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</row>
    <row r="170" spans="2:688" s="5" customFormat="1" ht="1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</row>
    <row r="171" spans="2:688" s="5" customFormat="1" ht="1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</row>
    <row r="172" spans="2:688" s="5" customFormat="1" ht="1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</row>
    <row r="173" spans="2:688" s="5" customFormat="1" ht="1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</row>
    <row r="174" spans="2:688" s="5" customFormat="1" ht="1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</row>
    <row r="175" spans="2:688" s="5" customFormat="1" ht="1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</row>
    <row r="176" spans="2:688" s="5" customFormat="1" ht="1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</row>
    <row r="177" spans="2:688" s="5" customFormat="1" ht="1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</row>
    <row r="178" spans="2:688" s="5" customFormat="1" ht="1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</row>
    <row r="179" spans="2:688" s="5" customFormat="1" ht="1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</row>
    <row r="180" spans="2:688" s="5" customFormat="1" ht="1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</row>
    <row r="181" spans="2:688" s="5" customFormat="1" ht="1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</row>
    <row r="182" spans="2:688" s="5" customFormat="1" ht="1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</row>
    <row r="183" spans="2:688" s="5" customFormat="1" ht="15" customHeight="1" x14ac:dyDescent="0.25">
      <c r="B183" s="4"/>
      <c r="C183" s="37"/>
      <c r="D183" s="23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</row>
    <row r="184" spans="2:688" s="5" customFormat="1" ht="15" customHeight="1" x14ac:dyDescent="0.25">
      <c r="B184" s="4"/>
      <c r="C184" s="37"/>
      <c r="D184" s="23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</row>
    <row r="185" spans="2:688" s="5" customFormat="1" ht="15" customHeight="1" x14ac:dyDescent="0.25">
      <c r="B185" s="4"/>
      <c r="C185" s="37"/>
      <c r="D185" s="23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</row>
    <row r="186" spans="2:688" s="5" customFormat="1" ht="15" customHeight="1" x14ac:dyDescent="0.25">
      <c r="B186" s="4"/>
      <c r="C186" s="37"/>
      <c r="D186" s="23"/>
      <c r="E186" s="14"/>
      <c r="F186" s="1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</row>
    <row r="187" spans="2:688" s="5" customFormat="1" ht="15" customHeight="1" x14ac:dyDescent="0.25">
      <c r="B187" s="4"/>
      <c r="C187" s="37"/>
      <c r="D187" s="23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</row>
    <row r="188" spans="2:688" s="5" customFormat="1" ht="15" customHeight="1" x14ac:dyDescent="0.25">
      <c r="B188" s="4"/>
      <c r="C188" s="37"/>
      <c r="D188" s="23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</row>
    <row r="189" spans="2:688" s="5" customFormat="1" ht="15" customHeight="1" x14ac:dyDescent="0.25">
      <c r="B189" s="4"/>
      <c r="C189" s="37"/>
      <c r="D189" s="23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</row>
    <row r="190" spans="2:688" s="5" customFormat="1" ht="15" customHeight="1" x14ac:dyDescent="0.25">
      <c r="B190" s="4"/>
      <c r="C190" s="37"/>
      <c r="D190" s="23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</row>
    <row r="191" spans="2:688" s="5" customFormat="1" ht="27" customHeight="1" x14ac:dyDescent="0.25">
      <c r="B191" s="4"/>
      <c r="C191" s="37"/>
      <c r="D191" s="23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</row>
    <row r="192" spans="2:688" s="5" customFormat="1" ht="27" customHeight="1" x14ac:dyDescent="0.25">
      <c r="B192" s="4"/>
      <c r="C192" s="37"/>
      <c r="D192" s="23"/>
      <c r="E192" s="14"/>
      <c r="F192" s="1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</row>
    <row r="193" spans="2:688" s="5" customFormat="1" ht="27" customHeight="1" x14ac:dyDescent="0.25">
      <c r="B193" s="4"/>
      <c r="C193" s="37"/>
      <c r="D193" s="23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</row>
    <row r="194" spans="2:688" s="5" customFormat="1" ht="27" customHeight="1" x14ac:dyDescent="0.25">
      <c r="B194" s="4"/>
      <c r="C194" s="37"/>
      <c r="D194" s="23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</row>
    <row r="195" spans="2:688" s="5" customFormat="1" ht="27" customHeight="1" x14ac:dyDescent="0.25">
      <c r="B195" s="4"/>
      <c r="C195" s="37"/>
      <c r="D195" s="23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</row>
    <row r="196" spans="2:688" s="5" customFormat="1" ht="27" customHeight="1" x14ac:dyDescent="0.25">
      <c r="B196" s="4"/>
      <c r="C196" s="37"/>
      <c r="D196" s="23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</row>
    <row r="197" spans="2:688" s="5" customFormat="1" ht="27" customHeight="1" x14ac:dyDescent="0.25">
      <c r="B197" s="4"/>
      <c r="C197" s="37"/>
      <c r="D197" s="23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</row>
    <row r="198" spans="2:688" s="5" customFormat="1" ht="27" customHeight="1" x14ac:dyDescent="0.25">
      <c r="B198" s="4"/>
      <c r="C198" s="37"/>
      <c r="D198" s="23"/>
      <c r="E198" s="14"/>
      <c r="F198" s="1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</row>
    <row r="199" spans="2:688" s="5" customFormat="1" ht="27" customHeight="1" x14ac:dyDescent="0.25">
      <c r="B199" s="4"/>
      <c r="C199" s="37"/>
      <c r="D199" s="23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</row>
    <row r="200" spans="2:688" s="5" customFormat="1" ht="27" customHeight="1" x14ac:dyDescent="0.25">
      <c r="B200" s="4"/>
      <c r="C200" s="37"/>
      <c r="D200" s="23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</row>
    <row r="201" spans="2:688" s="5" customFormat="1" ht="27" customHeight="1" x14ac:dyDescent="0.25">
      <c r="B201" s="4"/>
      <c r="C201" s="37"/>
      <c r="D201" s="23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</row>
    <row r="202" spans="2:688" s="5" customFormat="1" ht="27" customHeight="1" x14ac:dyDescent="0.25">
      <c r="B202" s="4"/>
      <c r="C202" s="37"/>
      <c r="D202" s="23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</row>
    <row r="203" spans="2:688" s="5" customFormat="1" ht="27" customHeight="1" x14ac:dyDescent="0.25">
      <c r="B203" s="4"/>
      <c r="C203" s="37"/>
      <c r="D203" s="23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</row>
    <row r="204" spans="2:688" s="5" customFormat="1" ht="27" customHeight="1" x14ac:dyDescent="0.25">
      <c r="B204" s="4"/>
      <c r="C204" s="37"/>
      <c r="D204" s="23"/>
      <c r="E204" s="14"/>
      <c r="F204" s="1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</row>
    <row r="205" spans="2:688" s="5" customFormat="1" ht="27" customHeight="1" x14ac:dyDescent="0.25">
      <c r="B205" s="4"/>
      <c r="C205" s="37"/>
      <c r="D205" s="23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</row>
    <row r="206" spans="2:688" s="5" customFormat="1" ht="27" customHeight="1" x14ac:dyDescent="0.25">
      <c r="B206" s="4"/>
      <c r="C206" s="37"/>
      <c r="D206" s="23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WP206" s="4"/>
      <c r="WQ206" s="4"/>
      <c r="WR206" s="4"/>
      <c r="WS206" s="4"/>
      <c r="WT206" s="4"/>
      <c r="WU206" s="4"/>
      <c r="WV206" s="4"/>
      <c r="WW206" s="4"/>
      <c r="WX206" s="4"/>
      <c r="WY206" s="4"/>
      <c r="WZ206" s="4"/>
      <c r="XA206" s="4"/>
      <c r="XB206" s="4"/>
      <c r="XC206" s="4"/>
      <c r="XD206" s="4"/>
      <c r="XE206" s="4"/>
      <c r="XF206" s="4"/>
      <c r="XG206" s="4"/>
      <c r="XH206" s="4"/>
      <c r="XI206" s="4"/>
      <c r="XJ206" s="4"/>
      <c r="XK206" s="4"/>
      <c r="XL206" s="4"/>
      <c r="XM206" s="4"/>
      <c r="XN206" s="4"/>
      <c r="XO206" s="4"/>
      <c r="XP206" s="4"/>
      <c r="XQ206" s="4"/>
      <c r="XR206" s="4"/>
      <c r="XS206" s="4"/>
      <c r="XT206" s="4"/>
      <c r="XU206" s="4"/>
      <c r="XV206" s="4"/>
      <c r="XW206" s="4"/>
      <c r="XX206" s="4"/>
      <c r="XY206" s="4"/>
      <c r="XZ206" s="4"/>
      <c r="YA206" s="4"/>
      <c r="YB206" s="4"/>
      <c r="YC206" s="4"/>
      <c r="YD206" s="4"/>
      <c r="YE206" s="4"/>
      <c r="YF206" s="4"/>
      <c r="YG206" s="4"/>
      <c r="YH206" s="4"/>
      <c r="YI206" s="4"/>
      <c r="YJ206" s="4"/>
      <c r="YK206" s="4"/>
      <c r="YL206" s="4"/>
      <c r="YM206" s="4"/>
      <c r="YN206" s="4"/>
      <c r="YO206" s="4"/>
      <c r="YP206" s="4"/>
      <c r="YQ206" s="4"/>
      <c r="YR206" s="4"/>
      <c r="YS206" s="4"/>
      <c r="YT206" s="4"/>
      <c r="YU206" s="4"/>
      <c r="YV206" s="4"/>
      <c r="YW206" s="4"/>
      <c r="YX206" s="4"/>
      <c r="YY206" s="4"/>
      <c r="YZ206" s="4"/>
      <c r="ZA206" s="4"/>
      <c r="ZB206" s="4"/>
      <c r="ZC206" s="4"/>
      <c r="ZD206" s="4"/>
      <c r="ZE206" s="4"/>
      <c r="ZF206" s="4"/>
      <c r="ZG206" s="4"/>
      <c r="ZH206" s="4"/>
      <c r="ZI206" s="4"/>
      <c r="ZJ206" s="4"/>
      <c r="ZK206" s="4"/>
      <c r="ZL206" s="4"/>
    </row>
    <row r="207" spans="2:688" s="5" customFormat="1" ht="27" customHeight="1" x14ac:dyDescent="0.25">
      <c r="B207" s="4"/>
      <c r="C207" s="37"/>
      <c r="D207" s="23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/>
      <c r="QH207" s="4"/>
      <c r="QI207" s="4"/>
      <c r="QJ207" s="4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  <c r="UG207" s="4"/>
      <c r="UH207" s="4"/>
      <c r="UI207" s="4"/>
      <c r="UJ207" s="4"/>
      <c r="UK207" s="4"/>
      <c r="UL207" s="4"/>
      <c r="UM207" s="4"/>
      <c r="UN207" s="4"/>
      <c r="UO207" s="4"/>
      <c r="UP207" s="4"/>
      <c r="UQ207" s="4"/>
      <c r="UR207" s="4"/>
      <c r="US207" s="4"/>
      <c r="UT207" s="4"/>
      <c r="UU207" s="4"/>
      <c r="UV207" s="4"/>
      <c r="UW207" s="4"/>
      <c r="UX207" s="4"/>
      <c r="UY207" s="4"/>
      <c r="UZ207" s="4"/>
      <c r="VA207" s="4"/>
      <c r="VB207" s="4"/>
      <c r="VC207" s="4"/>
      <c r="VD207" s="4"/>
      <c r="VE207" s="4"/>
      <c r="VF207" s="4"/>
      <c r="VG207" s="4"/>
      <c r="VH207" s="4"/>
      <c r="VI207" s="4"/>
      <c r="VJ207" s="4"/>
      <c r="VK207" s="4"/>
      <c r="VL207" s="4"/>
      <c r="VM207" s="4"/>
      <c r="VN207" s="4"/>
      <c r="VO207" s="4"/>
      <c r="VP207" s="4"/>
      <c r="VQ207" s="4"/>
      <c r="VR207" s="4"/>
      <c r="VS207" s="4"/>
      <c r="VT207" s="4"/>
      <c r="VU207" s="4"/>
      <c r="VV207" s="4"/>
      <c r="VW207" s="4"/>
      <c r="VX207" s="4"/>
      <c r="VY207" s="4"/>
      <c r="VZ207" s="4"/>
      <c r="WA207" s="4"/>
      <c r="WB207" s="4"/>
      <c r="WC207" s="4"/>
      <c r="WD207" s="4"/>
      <c r="WE207" s="4"/>
      <c r="WF207" s="4"/>
      <c r="WG207" s="4"/>
      <c r="WH207" s="4"/>
      <c r="WI207" s="4"/>
      <c r="WJ207" s="4"/>
      <c r="WK207" s="4"/>
      <c r="WL207" s="4"/>
      <c r="WM207" s="4"/>
      <c r="WN207" s="4"/>
      <c r="WO207" s="4"/>
      <c r="WP207" s="4"/>
      <c r="WQ207" s="4"/>
      <c r="WR207" s="4"/>
      <c r="WS207" s="4"/>
      <c r="WT207" s="4"/>
      <c r="WU207" s="4"/>
      <c r="WV207" s="4"/>
      <c r="WW207" s="4"/>
      <c r="WX207" s="4"/>
      <c r="WY207" s="4"/>
      <c r="WZ207" s="4"/>
      <c r="XA207" s="4"/>
      <c r="XB207" s="4"/>
      <c r="XC207" s="4"/>
      <c r="XD207" s="4"/>
      <c r="XE207" s="4"/>
      <c r="XF207" s="4"/>
      <c r="XG207" s="4"/>
      <c r="XH207" s="4"/>
      <c r="XI207" s="4"/>
      <c r="XJ207" s="4"/>
      <c r="XK207" s="4"/>
      <c r="XL207" s="4"/>
      <c r="XM207" s="4"/>
      <c r="XN207" s="4"/>
      <c r="XO207" s="4"/>
      <c r="XP207" s="4"/>
      <c r="XQ207" s="4"/>
      <c r="XR207" s="4"/>
      <c r="XS207" s="4"/>
      <c r="XT207" s="4"/>
      <c r="XU207" s="4"/>
      <c r="XV207" s="4"/>
      <c r="XW207" s="4"/>
      <c r="XX207" s="4"/>
      <c r="XY207" s="4"/>
      <c r="XZ207" s="4"/>
      <c r="YA207" s="4"/>
      <c r="YB207" s="4"/>
      <c r="YC207" s="4"/>
      <c r="YD207" s="4"/>
      <c r="YE207" s="4"/>
      <c r="YF207" s="4"/>
      <c r="YG207" s="4"/>
      <c r="YH207" s="4"/>
      <c r="YI207" s="4"/>
      <c r="YJ207" s="4"/>
      <c r="YK207" s="4"/>
      <c r="YL207" s="4"/>
      <c r="YM207" s="4"/>
      <c r="YN207" s="4"/>
      <c r="YO207" s="4"/>
      <c r="YP207" s="4"/>
      <c r="YQ207" s="4"/>
      <c r="YR207" s="4"/>
      <c r="YS207" s="4"/>
      <c r="YT207" s="4"/>
      <c r="YU207" s="4"/>
      <c r="YV207" s="4"/>
      <c r="YW207" s="4"/>
      <c r="YX207" s="4"/>
      <c r="YY207" s="4"/>
      <c r="YZ207" s="4"/>
      <c r="ZA207" s="4"/>
      <c r="ZB207" s="4"/>
      <c r="ZC207" s="4"/>
      <c r="ZD207" s="4"/>
      <c r="ZE207" s="4"/>
      <c r="ZF207" s="4"/>
      <c r="ZG207" s="4"/>
      <c r="ZH207" s="4"/>
      <c r="ZI207" s="4"/>
      <c r="ZJ207" s="4"/>
      <c r="ZK207" s="4"/>
      <c r="ZL207" s="4"/>
    </row>
    <row r="208" spans="2:688" s="5" customFormat="1" ht="27" customHeight="1" x14ac:dyDescent="0.25">
      <c r="B208" s="4"/>
      <c r="C208" s="37"/>
      <c r="D208" s="23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</row>
    <row r="209" spans="2:688" s="5" customFormat="1" ht="27" customHeight="1" x14ac:dyDescent="0.25">
      <c r="B209" s="4"/>
      <c r="C209" s="37"/>
      <c r="D209" s="23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WP209" s="4"/>
      <c r="WQ209" s="4"/>
      <c r="WR209" s="4"/>
      <c r="WS209" s="4"/>
      <c r="WT209" s="4"/>
      <c r="WU209" s="4"/>
      <c r="WV209" s="4"/>
      <c r="WW209" s="4"/>
      <c r="WX209" s="4"/>
      <c r="WY209" s="4"/>
      <c r="WZ209" s="4"/>
      <c r="XA209" s="4"/>
      <c r="XB209" s="4"/>
      <c r="XC209" s="4"/>
      <c r="XD209" s="4"/>
      <c r="XE209" s="4"/>
      <c r="XF209" s="4"/>
      <c r="XG209" s="4"/>
      <c r="XH209" s="4"/>
      <c r="XI209" s="4"/>
      <c r="XJ209" s="4"/>
      <c r="XK209" s="4"/>
      <c r="XL209" s="4"/>
      <c r="XM209" s="4"/>
      <c r="XN209" s="4"/>
      <c r="XO209" s="4"/>
      <c r="XP209" s="4"/>
      <c r="XQ209" s="4"/>
      <c r="XR209" s="4"/>
      <c r="XS209" s="4"/>
      <c r="XT209" s="4"/>
      <c r="XU209" s="4"/>
      <c r="XV209" s="4"/>
      <c r="XW209" s="4"/>
      <c r="XX209" s="4"/>
      <c r="XY209" s="4"/>
      <c r="XZ209" s="4"/>
      <c r="YA209" s="4"/>
      <c r="YB209" s="4"/>
      <c r="YC209" s="4"/>
      <c r="YD209" s="4"/>
      <c r="YE209" s="4"/>
      <c r="YF209" s="4"/>
      <c r="YG209" s="4"/>
      <c r="YH209" s="4"/>
      <c r="YI209" s="4"/>
      <c r="YJ209" s="4"/>
      <c r="YK209" s="4"/>
      <c r="YL209" s="4"/>
      <c r="YM209" s="4"/>
      <c r="YN209" s="4"/>
      <c r="YO209" s="4"/>
      <c r="YP209" s="4"/>
      <c r="YQ209" s="4"/>
      <c r="YR209" s="4"/>
      <c r="YS209" s="4"/>
      <c r="YT209" s="4"/>
      <c r="YU209" s="4"/>
      <c r="YV209" s="4"/>
      <c r="YW209" s="4"/>
      <c r="YX209" s="4"/>
      <c r="YY209" s="4"/>
      <c r="YZ209" s="4"/>
      <c r="ZA209" s="4"/>
      <c r="ZB209" s="4"/>
      <c r="ZC209" s="4"/>
      <c r="ZD209" s="4"/>
      <c r="ZE209" s="4"/>
      <c r="ZF209" s="4"/>
      <c r="ZG209" s="4"/>
      <c r="ZH209" s="4"/>
      <c r="ZI209" s="4"/>
      <c r="ZJ209" s="4"/>
      <c r="ZK209" s="4"/>
      <c r="ZL209" s="4"/>
    </row>
    <row r="210" spans="2:688" s="5" customFormat="1" ht="27" customHeight="1" x14ac:dyDescent="0.25">
      <c r="B210" s="4"/>
      <c r="C210" s="37"/>
      <c r="D210" s="23"/>
      <c r="E210" s="14"/>
      <c r="F210" s="1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WP210" s="4"/>
      <c r="WQ210" s="4"/>
      <c r="WR210" s="4"/>
      <c r="WS210" s="4"/>
      <c r="WT210" s="4"/>
      <c r="WU210" s="4"/>
      <c r="WV210" s="4"/>
      <c r="WW210" s="4"/>
      <c r="WX210" s="4"/>
      <c r="WY210" s="4"/>
      <c r="WZ210" s="4"/>
      <c r="XA210" s="4"/>
      <c r="XB210" s="4"/>
      <c r="XC210" s="4"/>
      <c r="XD210" s="4"/>
      <c r="XE210" s="4"/>
      <c r="XF210" s="4"/>
      <c r="XG210" s="4"/>
      <c r="XH210" s="4"/>
      <c r="XI210" s="4"/>
      <c r="XJ210" s="4"/>
      <c r="XK210" s="4"/>
      <c r="XL210" s="4"/>
      <c r="XM210" s="4"/>
      <c r="XN210" s="4"/>
      <c r="XO210" s="4"/>
      <c r="XP210" s="4"/>
      <c r="XQ210" s="4"/>
      <c r="XR210" s="4"/>
      <c r="XS210" s="4"/>
      <c r="XT210" s="4"/>
      <c r="XU210" s="4"/>
      <c r="XV210" s="4"/>
      <c r="XW210" s="4"/>
      <c r="XX210" s="4"/>
      <c r="XY210" s="4"/>
      <c r="XZ210" s="4"/>
      <c r="YA210" s="4"/>
      <c r="YB210" s="4"/>
      <c r="YC210" s="4"/>
      <c r="YD210" s="4"/>
      <c r="YE210" s="4"/>
      <c r="YF210" s="4"/>
      <c r="YG210" s="4"/>
      <c r="YH210" s="4"/>
      <c r="YI210" s="4"/>
      <c r="YJ210" s="4"/>
      <c r="YK210" s="4"/>
      <c r="YL210" s="4"/>
      <c r="YM210" s="4"/>
      <c r="YN210" s="4"/>
      <c r="YO210" s="4"/>
      <c r="YP210" s="4"/>
      <c r="YQ210" s="4"/>
      <c r="YR210" s="4"/>
      <c r="YS210" s="4"/>
      <c r="YT210" s="4"/>
      <c r="YU210" s="4"/>
      <c r="YV210" s="4"/>
      <c r="YW210" s="4"/>
      <c r="YX210" s="4"/>
      <c r="YY210" s="4"/>
      <c r="YZ210" s="4"/>
      <c r="ZA210" s="4"/>
      <c r="ZB210" s="4"/>
      <c r="ZC210" s="4"/>
      <c r="ZD210" s="4"/>
      <c r="ZE210" s="4"/>
      <c r="ZF210" s="4"/>
      <c r="ZG210" s="4"/>
      <c r="ZH210" s="4"/>
      <c r="ZI210" s="4"/>
      <c r="ZJ210" s="4"/>
      <c r="ZK210" s="4"/>
      <c r="ZL210" s="4"/>
    </row>
    <row r="211" spans="2:688" s="5" customFormat="1" ht="27" customHeight="1" x14ac:dyDescent="0.25">
      <c r="B211" s="4"/>
      <c r="C211" s="37"/>
      <c r="D211" s="23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  <c r="UG211" s="4"/>
      <c r="UH211" s="4"/>
      <c r="UI211" s="4"/>
      <c r="UJ211" s="4"/>
      <c r="UK211" s="4"/>
      <c r="UL211" s="4"/>
      <c r="UM211" s="4"/>
      <c r="UN211" s="4"/>
      <c r="UO211" s="4"/>
      <c r="UP211" s="4"/>
      <c r="UQ211" s="4"/>
      <c r="UR211" s="4"/>
      <c r="US211" s="4"/>
      <c r="UT211" s="4"/>
      <c r="UU211" s="4"/>
      <c r="UV211" s="4"/>
      <c r="UW211" s="4"/>
      <c r="UX211" s="4"/>
      <c r="UY211" s="4"/>
      <c r="UZ211" s="4"/>
      <c r="VA211" s="4"/>
      <c r="VB211" s="4"/>
      <c r="VC211" s="4"/>
      <c r="VD211" s="4"/>
      <c r="VE211" s="4"/>
      <c r="VF211" s="4"/>
      <c r="VG211" s="4"/>
      <c r="VH211" s="4"/>
      <c r="VI211" s="4"/>
      <c r="VJ211" s="4"/>
      <c r="VK211" s="4"/>
      <c r="VL211" s="4"/>
      <c r="VM211" s="4"/>
      <c r="VN211" s="4"/>
      <c r="VO211" s="4"/>
      <c r="VP211" s="4"/>
      <c r="VQ211" s="4"/>
      <c r="VR211" s="4"/>
      <c r="VS211" s="4"/>
      <c r="VT211" s="4"/>
      <c r="VU211" s="4"/>
      <c r="VV211" s="4"/>
      <c r="VW211" s="4"/>
      <c r="VX211" s="4"/>
      <c r="VY211" s="4"/>
      <c r="VZ211" s="4"/>
      <c r="WA211" s="4"/>
      <c r="WB211" s="4"/>
      <c r="WC211" s="4"/>
      <c r="WD211" s="4"/>
      <c r="WE211" s="4"/>
      <c r="WF211" s="4"/>
      <c r="WG211" s="4"/>
      <c r="WH211" s="4"/>
      <c r="WI211" s="4"/>
      <c r="WJ211" s="4"/>
      <c r="WK211" s="4"/>
      <c r="WL211" s="4"/>
      <c r="WM211" s="4"/>
      <c r="WN211" s="4"/>
      <c r="WO211" s="4"/>
      <c r="WP211" s="4"/>
      <c r="WQ211" s="4"/>
      <c r="WR211" s="4"/>
      <c r="WS211" s="4"/>
      <c r="WT211" s="4"/>
      <c r="WU211" s="4"/>
      <c r="WV211" s="4"/>
      <c r="WW211" s="4"/>
      <c r="WX211" s="4"/>
      <c r="WY211" s="4"/>
      <c r="WZ211" s="4"/>
      <c r="XA211" s="4"/>
      <c r="XB211" s="4"/>
      <c r="XC211" s="4"/>
      <c r="XD211" s="4"/>
      <c r="XE211" s="4"/>
      <c r="XF211" s="4"/>
      <c r="XG211" s="4"/>
      <c r="XH211" s="4"/>
      <c r="XI211" s="4"/>
      <c r="XJ211" s="4"/>
      <c r="XK211" s="4"/>
      <c r="XL211" s="4"/>
      <c r="XM211" s="4"/>
      <c r="XN211" s="4"/>
      <c r="XO211" s="4"/>
      <c r="XP211" s="4"/>
      <c r="XQ211" s="4"/>
      <c r="XR211" s="4"/>
      <c r="XS211" s="4"/>
      <c r="XT211" s="4"/>
      <c r="XU211" s="4"/>
      <c r="XV211" s="4"/>
      <c r="XW211" s="4"/>
      <c r="XX211" s="4"/>
      <c r="XY211" s="4"/>
      <c r="XZ211" s="4"/>
      <c r="YA211" s="4"/>
      <c r="YB211" s="4"/>
      <c r="YC211" s="4"/>
      <c r="YD211" s="4"/>
      <c r="YE211" s="4"/>
      <c r="YF211" s="4"/>
      <c r="YG211" s="4"/>
      <c r="YH211" s="4"/>
      <c r="YI211" s="4"/>
      <c r="YJ211" s="4"/>
      <c r="YK211" s="4"/>
      <c r="YL211" s="4"/>
      <c r="YM211" s="4"/>
      <c r="YN211" s="4"/>
      <c r="YO211" s="4"/>
      <c r="YP211" s="4"/>
      <c r="YQ211" s="4"/>
      <c r="YR211" s="4"/>
      <c r="YS211" s="4"/>
      <c r="YT211" s="4"/>
      <c r="YU211" s="4"/>
      <c r="YV211" s="4"/>
      <c r="YW211" s="4"/>
      <c r="YX211" s="4"/>
      <c r="YY211" s="4"/>
      <c r="YZ211" s="4"/>
      <c r="ZA211" s="4"/>
      <c r="ZB211" s="4"/>
      <c r="ZC211" s="4"/>
      <c r="ZD211" s="4"/>
      <c r="ZE211" s="4"/>
      <c r="ZF211" s="4"/>
      <c r="ZG211" s="4"/>
      <c r="ZH211" s="4"/>
      <c r="ZI211" s="4"/>
      <c r="ZJ211" s="4"/>
      <c r="ZK211" s="4"/>
      <c r="ZL211" s="4"/>
    </row>
    <row r="212" spans="2:688" s="5" customFormat="1" ht="27" customHeight="1" x14ac:dyDescent="0.25">
      <c r="B212" s="4"/>
      <c r="C212" s="37"/>
      <c r="D212" s="23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WP212" s="4"/>
      <c r="WQ212" s="4"/>
      <c r="WR212" s="4"/>
      <c r="WS212" s="4"/>
      <c r="WT212" s="4"/>
      <c r="WU212" s="4"/>
      <c r="WV212" s="4"/>
      <c r="WW212" s="4"/>
      <c r="WX212" s="4"/>
      <c r="WY212" s="4"/>
      <c r="WZ212" s="4"/>
      <c r="XA212" s="4"/>
      <c r="XB212" s="4"/>
      <c r="XC212" s="4"/>
      <c r="XD212" s="4"/>
      <c r="XE212" s="4"/>
      <c r="XF212" s="4"/>
      <c r="XG212" s="4"/>
      <c r="XH212" s="4"/>
      <c r="XI212" s="4"/>
      <c r="XJ212" s="4"/>
      <c r="XK212" s="4"/>
      <c r="XL212" s="4"/>
      <c r="XM212" s="4"/>
      <c r="XN212" s="4"/>
      <c r="XO212" s="4"/>
      <c r="XP212" s="4"/>
      <c r="XQ212" s="4"/>
      <c r="XR212" s="4"/>
      <c r="XS212" s="4"/>
      <c r="XT212" s="4"/>
      <c r="XU212" s="4"/>
      <c r="XV212" s="4"/>
      <c r="XW212" s="4"/>
      <c r="XX212" s="4"/>
      <c r="XY212" s="4"/>
      <c r="XZ212" s="4"/>
      <c r="YA212" s="4"/>
      <c r="YB212" s="4"/>
      <c r="YC212" s="4"/>
      <c r="YD212" s="4"/>
      <c r="YE212" s="4"/>
      <c r="YF212" s="4"/>
      <c r="YG212" s="4"/>
      <c r="YH212" s="4"/>
      <c r="YI212" s="4"/>
      <c r="YJ212" s="4"/>
      <c r="YK212" s="4"/>
      <c r="YL212" s="4"/>
      <c r="YM212" s="4"/>
      <c r="YN212" s="4"/>
      <c r="YO212" s="4"/>
      <c r="YP212" s="4"/>
      <c r="YQ212" s="4"/>
      <c r="YR212" s="4"/>
      <c r="YS212" s="4"/>
      <c r="YT212" s="4"/>
      <c r="YU212" s="4"/>
      <c r="YV212" s="4"/>
      <c r="YW212" s="4"/>
      <c r="YX212" s="4"/>
      <c r="YY212" s="4"/>
      <c r="YZ212" s="4"/>
      <c r="ZA212" s="4"/>
      <c r="ZB212" s="4"/>
      <c r="ZC212" s="4"/>
      <c r="ZD212" s="4"/>
      <c r="ZE212" s="4"/>
      <c r="ZF212" s="4"/>
      <c r="ZG212" s="4"/>
      <c r="ZH212" s="4"/>
      <c r="ZI212" s="4"/>
      <c r="ZJ212" s="4"/>
      <c r="ZK212" s="4"/>
      <c r="ZL212" s="4"/>
    </row>
    <row r="213" spans="2:688" s="5" customFormat="1" ht="27" customHeight="1" x14ac:dyDescent="0.25">
      <c r="B213" s="4"/>
      <c r="C213" s="37"/>
      <c r="D213" s="23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</row>
    <row r="214" spans="2:688" s="5" customFormat="1" ht="27" customHeight="1" x14ac:dyDescent="0.25">
      <c r="B214" s="4"/>
      <c r="C214" s="37"/>
      <c r="D214" s="23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</row>
    <row r="215" spans="2:688" s="5" customFormat="1" ht="27" customHeight="1" x14ac:dyDescent="0.25">
      <c r="B215" s="4"/>
      <c r="C215" s="37"/>
      <c r="D215" s="23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4"/>
      <c r="XW215" s="4"/>
      <c r="XX215" s="4"/>
      <c r="XY215" s="4"/>
      <c r="XZ215" s="4"/>
      <c r="YA215" s="4"/>
      <c r="YB215" s="4"/>
      <c r="YC215" s="4"/>
      <c r="YD215" s="4"/>
      <c r="YE215" s="4"/>
      <c r="YF215" s="4"/>
      <c r="YG215" s="4"/>
      <c r="YH215" s="4"/>
      <c r="YI215" s="4"/>
      <c r="YJ215" s="4"/>
      <c r="YK215" s="4"/>
      <c r="YL215" s="4"/>
      <c r="YM215" s="4"/>
      <c r="YN215" s="4"/>
      <c r="YO215" s="4"/>
      <c r="YP215" s="4"/>
      <c r="YQ215" s="4"/>
      <c r="YR215" s="4"/>
      <c r="YS215" s="4"/>
      <c r="YT215" s="4"/>
      <c r="YU215" s="4"/>
      <c r="YV215" s="4"/>
      <c r="YW215" s="4"/>
      <c r="YX215" s="4"/>
      <c r="YY215" s="4"/>
      <c r="YZ215" s="4"/>
      <c r="ZA215" s="4"/>
      <c r="ZB215" s="4"/>
      <c r="ZC215" s="4"/>
      <c r="ZD215" s="4"/>
      <c r="ZE215" s="4"/>
      <c r="ZF215" s="4"/>
      <c r="ZG215" s="4"/>
      <c r="ZH215" s="4"/>
      <c r="ZI215" s="4"/>
      <c r="ZJ215" s="4"/>
      <c r="ZK215" s="4"/>
      <c r="ZL215" s="4"/>
    </row>
    <row r="216" spans="2:688" s="5" customFormat="1" ht="27" customHeight="1" x14ac:dyDescent="0.25">
      <c r="B216" s="4"/>
      <c r="C216" s="37"/>
      <c r="D216" s="23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</row>
    <row r="217" spans="2:688" s="5" customFormat="1" ht="27" customHeight="1" x14ac:dyDescent="0.25">
      <c r="B217" s="4"/>
      <c r="C217" s="37"/>
      <c r="D217" s="23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</row>
    <row r="218" spans="2:688" s="5" customFormat="1" ht="27" customHeight="1" x14ac:dyDescent="0.25">
      <c r="B218" s="4"/>
      <c r="C218" s="37"/>
      <c r="D218" s="23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</row>
    <row r="219" spans="2:688" s="5" customFormat="1" ht="27" customHeight="1" x14ac:dyDescent="0.25">
      <c r="B219" s="4"/>
      <c r="C219" s="37"/>
      <c r="D219" s="23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</row>
    <row r="220" spans="2:688" s="5" customFormat="1" ht="27" customHeight="1" x14ac:dyDescent="0.25">
      <c r="B220" s="4"/>
      <c r="C220" s="37"/>
      <c r="D220" s="23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</row>
    <row r="221" spans="2:688" s="5" customFormat="1" ht="27" customHeight="1" x14ac:dyDescent="0.25">
      <c r="B221" s="4"/>
      <c r="C221" s="37"/>
      <c r="D221" s="23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</row>
    <row r="222" spans="2:688" s="5" customFormat="1" ht="27" customHeight="1" x14ac:dyDescent="0.25">
      <c r="B222" s="4"/>
      <c r="C222" s="37"/>
      <c r="D222" s="23"/>
      <c r="E222" s="14"/>
      <c r="F222" s="1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</row>
    <row r="223" spans="2:688" s="5" customFormat="1" ht="27" customHeight="1" x14ac:dyDescent="0.25">
      <c r="B223" s="4"/>
      <c r="C223" s="37"/>
      <c r="D223" s="23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</row>
    <row r="224" spans="2:688" s="5" customFormat="1" ht="27" customHeight="1" x14ac:dyDescent="0.25">
      <c r="B224" s="4"/>
      <c r="C224" s="37"/>
      <c r="D224" s="23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</row>
    <row r="225" spans="2:688" s="5" customFormat="1" ht="27" customHeight="1" x14ac:dyDescent="0.25">
      <c r="B225" s="4"/>
      <c r="C225" s="37"/>
      <c r="D225" s="23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</row>
    <row r="226" spans="2:688" s="5" customFormat="1" ht="27" customHeight="1" x14ac:dyDescent="0.25">
      <c r="B226" s="4"/>
      <c r="C226" s="37"/>
      <c r="D226" s="23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</row>
    <row r="227" spans="2:688" s="5" customFormat="1" ht="27" customHeight="1" x14ac:dyDescent="0.25">
      <c r="B227" s="4"/>
      <c r="C227" s="37"/>
      <c r="D227" s="23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</row>
    <row r="228" spans="2:688" s="5" customFormat="1" ht="27" customHeight="1" x14ac:dyDescent="0.25">
      <c r="B228" s="4"/>
      <c r="C228" s="37"/>
      <c r="D228" s="23"/>
      <c r="E228" s="14"/>
      <c r="F228" s="1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</row>
    <row r="229" spans="2:688" s="5" customFormat="1" ht="27" customHeight="1" x14ac:dyDescent="0.25">
      <c r="B229" s="4"/>
      <c r="C229" s="37"/>
      <c r="D229" s="23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</row>
    <row r="230" spans="2:688" s="5" customFormat="1" ht="27" customHeight="1" x14ac:dyDescent="0.25">
      <c r="B230" s="4"/>
      <c r="C230" s="37"/>
      <c r="D230" s="23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</row>
    <row r="231" spans="2:688" s="5" customFormat="1" ht="27" customHeight="1" x14ac:dyDescent="0.25">
      <c r="B231" s="4"/>
      <c r="C231" s="37"/>
      <c r="D231" s="23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WP231" s="4"/>
      <c r="WQ231" s="4"/>
      <c r="WR231" s="4"/>
      <c r="WS231" s="4"/>
      <c r="WT231" s="4"/>
      <c r="WU231" s="4"/>
      <c r="WV231" s="4"/>
      <c r="WW231" s="4"/>
      <c r="WX231" s="4"/>
      <c r="WY231" s="4"/>
      <c r="WZ231" s="4"/>
      <c r="XA231" s="4"/>
      <c r="XB231" s="4"/>
      <c r="XC231" s="4"/>
      <c r="XD231" s="4"/>
      <c r="XE231" s="4"/>
      <c r="XF231" s="4"/>
      <c r="XG231" s="4"/>
      <c r="XH231" s="4"/>
      <c r="XI231" s="4"/>
      <c r="XJ231" s="4"/>
      <c r="XK231" s="4"/>
      <c r="XL231" s="4"/>
      <c r="XM231" s="4"/>
      <c r="XN231" s="4"/>
      <c r="XO231" s="4"/>
      <c r="XP231" s="4"/>
      <c r="XQ231" s="4"/>
      <c r="XR231" s="4"/>
      <c r="XS231" s="4"/>
      <c r="XT231" s="4"/>
      <c r="XU231" s="4"/>
      <c r="XV231" s="4"/>
      <c r="XW231" s="4"/>
      <c r="XX231" s="4"/>
      <c r="XY231" s="4"/>
      <c r="XZ231" s="4"/>
      <c r="YA231" s="4"/>
      <c r="YB231" s="4"/>
      <c r="YC231" s="4"/>
      <c r="YD231" s="4"/>
      <c r="YE231" s="4"/>
      <c r="YF231" s="4"/>
      <c r="YG231" s="4"/>
      <c r="YH231" s="4"/>
      <c r="YI231" s="4"/>
      <c r="YJ231" s="4"/>
      <c r="YK231" s="4"/>
      <c r="YL231" s="4"/>
      <c r="YM231" s="4"/>
      <c r="YN231" s="4"/>
      <c r="YO231" s="4"/>
      <c r="YP231" s="4"/>
      <c r="YQ231" s="4"/>
      <c r="YR231" s="4"/>
      <c r="YS231" s="4"/>
      <c r="YT231" s="4"/>
      <c r="YU231" s="4"/>
      <c r="YV231" s="4"/>
      <c r="YW231" s="4"/>
      <c r="YX231" s="4"/>
      <c r="YY231" s="4"/>
      <c r="YZ231" s="4"/>
      <c r="ZA231" s="4"/>
      <c r="ZB231" s="4"/>
      <c r="ZC231" s="4"/>
      <c r="ZD231" s="4"/>
      <c r="ZE231" s="4"/>
      <c r="ZF231" s="4"/>
      <c r="ZG231" s="4"/>
      <c r="ZH231" s="4"/>
      <c r="ZI231" s="4"/>
      <c r="ZJ231" s="4"/>
      <c r="ZK231" s="4"/>
      <c r="ZL231" s="4"/>
    </row>
    <row r="232" spans="2:688" s="5" customFormat="1" ht="27" customHeight="1" x14ac:dyDescent="0.25">
      <c r="B232" s="4"/>
      <c r="C232" s="37"/>
      <c r="D232" s="23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</row>
    <row r="233" spans="2:688" s="5" customFormat="1" ht="27" customHeight="1" x14ac:dyDescent="0.25">
      <c r="B233" s="4"/>
      <c r="C233" s="37"/>
      <c r="D233" s="23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</row>
    <row r="234" spans="2:688" s="5" customFormat="1" ht="27" customHeight="1" x14ac:dyDescent="0.25">
      <c r="B234" s="4"/>
      <c r="C234" s="37"/>
      <c r="D234" s="23"/>
      <c r="E234" s="14"/>
      <c r="F234" s="1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</row>
    <row r="235" spans="2:688" s="5" customFormat="1" ht="27" customHeight="1" x14ac:dyDescent="0.25">
      <c r="B235" s="4"/>
      <c r="C235" s="37"/>
      <c r="D235" s="23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</row>
    <row r="236" spans="2:688" s="5" customFormat="1" ht="27" customHeight="1" x14ac:dyDescent="0.25">
      <c r="B236" s="4"/>
      <c r="C236" s="37"/>
      <c r="D236" s="23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</row>
    <row r="237" spans="2:688" s="5" customFormat="1" ht="27" customHeight="1" x14ac:dyDescent="0.25">
      <c r="B237" s="4"/>
      <c r="C237" s="37"/>
      <c r="D237" s="23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WP237" s="4"/>
      <c r="WQ237" s="4"/>
      <c r="WR237" s="4"/>
      <c r="WS237" s="4"/>
      <c r="WT237" s="4"/>
      <c r="WU237" s="4"/>
      <c r="WV237" s="4"/>
      <c r="WW237" s="4"/>
      <c r="WX237" s="4"/>
      <c r="WY237" s="4"/>
      <c r="WZ237" s="4"/>
      <c r="XA237" s="4"/>
      <c r="XB237" s="4"/>
      <c r="XC237" s="4"/>
      <c r="XD237" s="4"/>
      <c r="XE237" s="4"/>
      <c r="XF237" s="4"/>
      <c r="XG237" s="4"/>
      <c r="XH237" s="4"/>
      <c r="XI237" s="4"/>
      <c r="XJ237" s="4"/>
      <c r="XK237" s="4"/>
      <c r="XL237" s="4"/>
      <c r="XM237" s="4"/>
      <c r="XN237" s="4"/>
      <c r="XO237" s="4"/>
      <c r="XP237" s="4"/>
      <c r="XQ237" s="4"/>
      <c r="XR237" s="4"/>
      <c r="XS237" s="4"/>
      <c r="XT237" s="4"/>
      <c r="XU237" s="4"/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</row>
    <row r="238" spans="2:688" s="5" customFormat="1" ht="27" customHeight="1" x14ac:dyDescent="0.25">
      <c r="B238" s="4"/>
      <c r="C238" s="37"/>
      <c r="D238" s="23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</row>
    <row r="239" spans="2:688" s="5" customFormat="1" ht="27" customHeight="1" x14ac:dyDescent="0.25">
      <c r="B239" s="4"/>
      <c r="C239" s="37"/>
      <c r="D239" s="23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</row>
    <row r="240" spans="2:688" s="5" customFormat="1" ht="27" customHeight="1" x14ac:dyDescent="0.25">
      <c r="B240" s="4"/>
      <c r="C240" s="37"/>
      <c r="D240" s="23"/>
      <c r="E240" s="14"/>
      <c r="F240" s="1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</row>
    <row r="241" spans="2:688" s="5" customFormat="1" ht="27" customHeight="1" x14ac:dyDescent="0.25">
      <c r="B241" s="4"/>
      <c r="C241" s="37"/>
      <c r="D241" s="23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</row>
    <row r="242" spans="2:688" s="5" customFormat="1" ht="27" customHeight="1" x14ac:dyDescent="0.25">
      <c r="B242" s="4"/>
      <c r="C242" s="37"/>
      <c r="D242" s="23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WP242" s="4"/>
      <c r="WQ242" s="4"/>
      <c r="WR242" s="4"/>
      <c r="WS242" s="4"/>
      <c r="WT242" s="4"/>
      <c r="WU242" s="4"/>
      <c r="WV242" s="4"/>
      <c r="WW242" s="4"/>
      <c r="WX242" s="4"/>
      <c r="WY242" s="4"/>
      <c r="WZ242" s="4"/>
      <c r="XA242" s="4"/>
      <c r="XB242" s="4"/>
      <c r="XC242" s="4"/>
      <c r="XD242" s="4"/>
      <c r="XE242" s="4"/>
      <c r="XF242" s="4"/>
      <c r="XG242" s="4"/>
      <c r="XH242" s="4"/>
      <c r="XI242" s="4"/>
      <c r="XJ242" s="4"/>
      <c r="XK242" s="4"/>
      <c r="XL242" s="4"/>
      <c r="XM242" s="4"/>
      <c r="XN242" s="4"/>
      <c r="XO242" s="4"/>
      <c r="XP242" s="4"/>
      <c r="XQ242" s="4"/>
      <c r="XR242" s="4"/>
      <c r="XS242" s="4"/>
      <c r="XT242" s="4"/>
      <c r="XU242" s="4"/>
      <c r="XV242" s="4"/>
      <c r="XW242" s="4"/>
      <c r="XX242" s="4"/>
      <c r="XY242" s="4"/>
      <c r="XZ242" s="4"/>
      <c r="YA242" s="4"/>
      <c r="YB242" s="4"/>
      <c r="YC242" s="4"/>
      <c r="YD242" s="4"/>
      <c r="YE242" s="4"/>
      <c r="YF242" s="4"/>
      <c r="YG242" s="4"/>
      <c r="YH242" s="4"/>
      <c r="YI242" s="4"/>
      <c r="YJ242" s="4"/>
      <c r="YK242" s="4"/>
      <c r="YL242" s="4"/>
      <c r="YM242" s="4"/>
      <c r="YN242" s="4"/>
      <c r="YO242" s="4"/>
      <c r="YP242" s="4"/>
      <c r="YQ242" s="4"/>
      <c r="YR242" s="4"/>
      <c r="YS242" s="4"/>
      <c r="YT242" s="4"/>
      <c r="YU242" s="4"/>
      <c r="YV242" s="4"/>
      <c r="YW242" s="4"/>
      <c r="YX242" s="4"/>
      <c r="YY242" s="4"/>
      <c r="YZ242" s="4"/>
      <c r="ZA242" s="4"/>
      <c r="ZB242" s="4"/>
      <c r="ZC242" s="4"/>
      <c r="ZD242" s="4"/>
      <c r="ZE242" s="4"/>
      <c r="ZF242" s="4"/>
      <c r="ZG242" s="4"/>
      <c r="ZH242" s="4"/>
      <c r="ZI242" s="4"/>
      <c r="ZJ242" s="4"/>
      <c r="ZK242" s="4"/>
      <c r="ZL242" s="4"/>
    </row>
    <row r="243" spans="2:688" s="5" customFormat="1" ht="27" customHeight="1" x14ac:dyDescent="0.25">
      <c r="B243" s="4"/>
      <c r="C243" s="37"/>
      <c r="D243" s="23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  <c r="UG243" s="4"/>
      <c r="UH243" s="4"/>
      <c r="UI243" s="4"/>
      <c r="UJ243" s="4"/>
      <c r="UK243" s="4"/>
      <c r="UL243" s="4"/>
      <c r="UM243" s="4"/>
      <c r="UN243" s="4"/>
      <c r="UO243" s="4"/>
      <c r="UP243" s="4"/>
      <c r="UQ243" s="4"/>
      <c r="UR243" s="4"/>
      <c r="US243" s="4"/>
      <c r="UT243" s="4"/>
      <c r="UU243" s="4"/>
      <c r="UV243" s="4"/>
      <c r="UW243" s="4"/>
      <c r="UX243" s="4"/>
      <c r="UY243" s="4"/>
      <c r="UZ243" s="4"/>
      <c r="VA243" s="4"/>
      <c r="VB243" s="4"/>
      <c r="VC243" s="4"/>
      <c r="VD243" s="4"/>
      <c r="VE243" s="4"/>
      <c r="VF243" s="4"/>
      <c r="VG243" s="4"/>
      <c r="VH243" s="4"/>
      <c r="VI243" s="4"/>
      <c r="VJ243" s="4"/>
      <c r="VK243" s="4"/>
      <c r="VL243" s="4"/>
      <c r="VM243" s="4"/>
      <c r="VN243" s="4"/>
      <c r="VO243" s="4"/>
      <c r="VP243" s="4"/>
      <c r="VQ243" s="4"/>
      <c r="VR243" s="4"/>
      <c r="VS243" s="4"/>
      <c r="VT243" s="4"/>
      <c r="VU243" s="4"/>
      <c r="VV243" s="4"/>
      <c r="VW243" s="4"/>
      <c r="VX243" s="4"/>
      <c r="VY243" s="4"/>
      <c r="VZ243" s="4"/>
      <c r="WA243" s="4"/>
      <c r="WB243" s="4"/>
      <c r="WC243" s="4"/>
      <c r="WD243" s="4"/>
      <c r="WE243" s="4"/>
      <c r="WF243" s="4"/>
      <c r="WG243" s="4"/>
      <c r="WH243" s="4"/>
      <c r="WI243" s="4"/>
      <c r="WJ243" s="4"/>
      <c r="WK243" s="4"/>
      <c r="WL243" s="4"/>
      <c r="WM243" s="4"/>
      <c r="WN243" s="4"/>
      <c r="WO243" s="4"/>
      <c r="WP243" s="4"/>
      <c r="WQ243" s="4"/>
      <c r="WR243" s="4"/>
      <c r="WS243" s="4"/>
      <c r="WT243" s="4"/>
      <c r="WU243" s="4"/>
      <c r="WV243" s="4"/>
      <c r="WW243" s="4"/>
      <c r="WX243" s="4"/>
      <c r="WY243" s="4"/>
      <c r="WZ243" s="4"/>
      <c r="XA243" s="4"/>
      <c r="XB243" s="4"/>
      <c r="XC243" s="4"/>
      <c r="XD243" s="4"/>
      <c r="XE243" s="4"/>
      <c r="XF243" s="4"/>
      <c r="XG243" s="4"/>
      <c r="XH243" s="4"/>
      <c r="XI243" s="4"/>
      <c r="XJ243" s="4"/>
      <c r="XK243" s="4"/>
      <c r="XL243" s="4"/>
      <c r="XM243" s="4"/>
      <c r="XN243" s="4"/>
      <c r="XO243" s="4"/>
      <c r="XP243" s="4"/>
      <c r="XQ243" s="4"/>
      <c r="XR243" s="4"/>
      <c r="XS243" s="4"/>
      <c r="XT243" s="4"/>
      <c r="XU243" s="4"/>
      <c r="XV243" s="4"/>
      <c r="XW243" s="4"/>
      <c r="XX243" s="4"/>
      <c r="XY243" s="4"/>
      <c r="XZ243" s="4"/>
      <c r="YA243" s="4"/>
      <c r="YB243" s="4"/>
      <c r="YC243" s="4"/>
      <c r="YD243" s="4"/>
      <c r="YE243" s="4"/>
      <c r="YF243" s="4"/>
      <c r="YG243" s="4"/>
      <c r="YH243" s="4"/>
      <c r="YI243" s="4"/>
      <c r="YJ243" s="4"/>
      <c r="YK243" s="4"/>
      <c r="YL243" s="4"/>
      <c r="YM243" s="4"/>
      <c r="YN243" s="4"/>
      <c r="YO243" s="4"/>
      <c r="YP243" s="4"/>
      <c r="YQ243" s="4"/>
      <c r="YR243" s="4"/>
      <c r="YS243" s="4"/>
      <c r="YT243" s="4"/>
      <c r="YU243" s="4"/>
      <c r="YV243" s="4"/>
      <c r="YW243" s="4"/>
      <c r="YX243" s="4"/>
      <c r="YY243" s="4"/>
      <c r="YZ243" s="4"/>
      <c r="ZA243" s="4"/>
      <c r="ZB243" s="4"/>
      <c r="ZC243" s="4"/>
      <c r="ZD243" s="4"/>
      <c r="ZE243" s="4"/>
      <c r="ZF243" s="4"/>
      <c r="ZG243" s="4"/>
      <c r="ZH243" s="4"/>
      <c r="ZI243" s="4"/>
      <c r="ZJ243" s="4"/>
      <c r="ZK243" s="4"/>
      <c r="ZL243" s="4"/>
    </row>
    <row r="244" spans="2:688" s="5" customFormat="1" ht="27" customHeight="1" x14ac:dyDescent="0.25">
      <c r="B244" s="4"/>
      <c r="C244" s="37"/>
      <c r="D244" s="23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WP244" s="4"/>
      <c r="WQ244" s="4"/>
      <c r="WR244" s="4"/>
      <c r="WS244" s="4"/>
      <c r="WT244" s="4"/>
      <c r="WU244" s="4"/>
      <c r="WV244" s="4"/>
      <c r="WW244" s="4"/>
      <c r="WX244" s="4"/>
      <c r="WY244" s="4"/>
      <c r="WZ244" s="4"/>
      <c r="XA244" s="4"/>
      <c r="XB244" s="4"/>
      <c r="XC244" s="4"/>
      <c r="XD244" s="4"/>
      <c r="XE244" s="4"/>
      <c r="XF244" s="4"/>
      <c r="XG244" s="4"/>
      <c r="XH244" s="4"/>
      <c r="XI244" s="4"/>
      <c r="XJ244" s="4"/>
      <c r="XK244" s="4"/>
      <c r="XL244" s="4"/>
      <c r="XM244" s="4"/>
      <c r="XN244" s="4"/>
      <c r="XO244" s="4"/>
      <c r="XP244" s="4"/>
      <c r="XQ244" s="4"/>
      <c r="XR244" s="4"/>
      <c r="XS244" s="4"/>
      <c r="XT244" s="4"/>
      <c r="XU244" s="4"/>
      <c r="XV244" s="4"/>
      <c r="XW244" s="4"/>
      <c r="XX244" s="4"/>
      <c r="XY244" s="4"/>
      <c r="XZ244" s="4"/>
      <c r="YA244" s="4"/>
      <c r="YB244" s="4"/>
      <c r="YC244" s="4"/>
      <c r="YD244" s="4"/>
      <c r="YE244" s="4"/>
      <c r="YF244" s="4"/>
      <c r="YG244" s="4"/>
      <c r="YH244" s="4"/>
      <c r="YI244" s="4"/>
      <c r="YJ244" s="4"/>
      <c r="YK244" s="4"/>
      <c r="YL244" s="4"/>
      <c r="YM244" s="4"/>
      <c r="YN244" s="4"/>
      <c r="YO244" s="4"/>
      <c r="YP244" s="4"/>
      <c r="YQ244" s="4"/>
      <c r="YR244" s="4"/>
      <c r="YS244" s="4"/>
      <c r="YT244" s="4"/>
      <c r="YU244" s="4"/>
      <c r="YV244" s="4"/>
      <c r="YW244" s="4"/>
      <c r="YX244" s="4"/>
      <c r="YY244" s="4"/>
      <c r="YZ244" s="4"/>
      <c r="ZA244" s="4"/>
      <c r="ZB244" s="4"/>
      <c r="ZC244" s="4"/>
      <c r="ZD244" s="4"/>
      <c r="ZE244" s="4"/>
      <c r="ZF244" s="4"/>
      <c r="ZG244" s="4"/>
      <c r="ZH244" s="4"/>
      <c r="ZI244" s="4"/>
      <c r="ZJ244" s="4"/>
      <c r="ZK244" s="4"/>
      <c r="ZL244" s="4"/>
    </row>
    <row r="245" spans="2:688" s="5" customFormat="1" ht="27" customHeight="1" x14ac:dyDescent="0.25">
      <c r="B245" s="4"/>
      <c r="C245" s="37"/>
      <c r="D245" s="23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WP245" s="4"/>
      <c r="WQ245" s="4"/>
      <c r="WR245" s="4"/>
      <c r="WS245" s="4"/>
      <c r="WT245" s="4"/>
      <c r="WU245" s="4"/>
      <c r="WV245" s="4"/>
      <c r="WW245" s="4"/>
      <c r="WX245" s="4"/>
      <c r="WY245" s="4"/>
      <c r="WZ245" s="4"/>
      <c r="XA245" s="4"/>
      <c r="XB245" s="4"/>
      <c r="XC245" s="4"/>
      <c r="XD245" s="4"/>
      <c r="XE245" s="4"/>
      <c r="XF245" s="4"/>
      <c r="XG245" s="4"/>
      <c r="XH245" s="4"/>
      <c r="XI245" s="4"/>
      <c r="XJ245" s="4"/>
      <c r="XK245" s="4"/>
      <c r="XL245" s="4"/>
      <c r="XM245" s="4"/>
      <c r="XN245" s="4"/>
      <c r="XO245" s="4"/>
      <c r="XP245" s="4"/>
      <c r="XQ245" s="4"/>
      <c r="XR245" s="4"/>
      <c r="XS245" s="4"/>
      <c r="XT245" s="4"/>
      <c r="XU245" s="4"/>
      <c r="XV245" s="4"/>
      <c r="XW245" s="4"/>
      <c r="XX245" s="4"/>
      <c r="XY245" s="4"/>
      <c r="XZ245" s="4"/>
      <c r="YA245" s="4"/>
      <c r="YB245" s="4"/>
      <c r="YC245" s="4"/>
      <c r="YD245" s="4"/>
      <c r="YE245" s="4"/>
      <c r="YF245" s="4"/>
      <c r="YG245" s="4"/>
      <c r="YH245" s="4"/>
      <c r="YI245" s="4"/>
      <c r="YJ245" s="4"/>
      <c r="YK245" s="4"/>
      <c r="YL245" s="4"/>
      <c r="YM245" s="4"/>
      <c r="YN245" s="4"/>
      <c r="YO245" s="4"/>
      <c r="YP245" s="4"/>
      <c r="YQ245" s="4"/>
      <c r="YR245" s="4"/>
      <c r="YS245" s="4"/>
      <c r="YT245" s="4"/>
      <c r="YU245" s="4"/>
      <c r="YV245" s="4"/>
      <c r="YW245" s="4"/>
      <c r="YX245" s="4"/>
      <c r="YY245" s="4"/>
      <c r="YZ245" s="4"/>
      <c r="ZA245" s="4"/>
      <c r="ZB245" s="4"/>
      <c r="ZC245" s="4"/>
      <c r="ZD245" s="4"/>
      <c r="ZE245" s="4"/>
      <c r="ZF245" s="4"/>
      <c r="ZG245" s="4"/>
      <c r="ZH245" s="4"/>
      <c r="ZI245" s="4"/>
      <c r="ZJ245" s="4"/>
      <c r="ZK245" s="4"/>
      <c r="ZL245" s="4"/>
    </row>
    <row r="246" spans="2:688" s="5" customFormat="1" ht="27" customHeight="1" x14ac:dyDescent="0.25">
      <c r="B246" s="4"/>
      <c r="C246" s="37"/>
      <c r="D246" s="23"/>
      <c r="E246" s="14"/>
      <c r="F246" s="1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</row>
    <row r="247" spans="2:688" s="5" customFormat="1" ht="27" customHeight="1" x14ac:dyDescent="0.25">
      <c r="B247" s="4"/>
      <c r="C247" s="37"/>
      <c r="D247" s="23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</row>
    <row r="248" spans="2:688" s="5" customFormat="1" ht="27" customHeight="1" x14ac:dyDescent="0.25">
      <c r="B248" s="4"/>
      <c r="C248" s="37"/>
      <c r="D248" s="23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WP248" s="4"/>
      <c r="WQ248" s="4"/>
      <c r="WR248" s="4"/>
      <c r="WS248" s="4"/>
      <c r="WT248" s="4"/>
      <c r="WU248" s="4"/>
      <c r="WV248" s="4"/>
      <c r="WW248" s="4"/>
      <c r="WX248" s="4"/>
      <c r="WY248" s="4"/>
      <c r="WZ248" s="4"/>
      <c r="XA248" s="4"/>
      <c r="XB248" s="4"/>
      <c r="XC248" s="4"/>
      <c r="XD248" s="4"/>
      <c r="XE248" s="4"/>
      <c r="XF248" s="4"/>
      <c r="XG248" s="4"/>
      <c r="XH248" s="4"/>
      <c r="XI248" s="4"/>
      <c r="XJ248" s="4"/>
      <c r="XK248" s="4"/>
      <c r="XL248" s="4"/>
      <c r="XM248" s="4"/>
      <c r="XN248" s="4"/>
      <c r="XO248" s="4"/>
      <c r="XP248" s="4"/>
      <c r="XQ248" s="4"/>
      <c r="XR248" s="4"/>
      <c r="XS248" s="4"/>
      <c r="XT248" s="4"/>
      <c r="XU248" s="4"/>
      <c r="XV248" s="4"/>
      <c r="XW248" s="4"/>
      <c r="XX248" s="4"/>
      <c r="XY248" s="4"/>
      <c r="XZ248" s="4"/>
      <c r="YA248" s="4"/>
      <c r="YB248" s="4"/>
      <c r="YC248" s="4"/>
      <c r="YD248" s="4"/>
      <c r="YE248" s="4"/>
      <c r="YF248" s="4"/>
      <c r="YG248" s="4"/>
      <c r="YH248" s="4"/>
      <c r="YI248" s="4"/>
      <c r="YJ248" s="4"/>
      <c r="YK248" s="4"/>
      <c r="YL248" s="4"/>
      <c r="YM248" s="4"/>
      <c r="YN248" s="4"/>
      <c r="YO248" s="4"/>
      <c r="YP248" s="4"/>
      <c r="YQ248" s="4"/>
      <c r="YR248" s="4"/>
      <c r="YS248" s="4"/>
      <c r="YT248" s="4"/>
      <c r="YU248" s="4"/>
      <c r="YV248" s="4"/>
      <c r="YW248" s="4"/>
      <c r="YX248" s="4"/>
      <c r="YY248" s="4"/>
      <c r="YZ248" s="4"/>
      <c r="ZA248" s="4"/>
      <c r="ZB248" s="4"/>
      <c r="ZC248" s="4"/>
      <c r="ZD248" s="4"/>
      <c r="ZE248" s="4"/>
      <c r="ZF248" s="4"/>
      <c r="ZG248" s="4"/>
      <c r="ZH248" s="4"/>
      <c r="ZI248" s="4"/>
      <c r="ZJ248" s="4"/>
      <c r="ZK248" s="4"/>
      <c r="ZL248" s="4"/>
    </row>
    <row r="249" spans="2:688" s="5" customFormat="1" ht="27" customHeight="1" x14ac:dyDescent="0.25">
      <c r="B249" s="4"/>
      <c r="C249" s="37"/>
      <c r="D249" s="23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</row>
    <row r="250" spans="2:688" s="5" customFormat="1" ht="27" customHeight="1" x14ac:dyDescent="0.25">
      <c r="B250" s="4"/>
      <c r="C250" s="37"/>
      <c r="D250" s="23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</row>
    <row r="251" spans="2:688" s="5" customFormat="1" ht="27" customHeight="1" x14ac:dyDescent="0.25">
      <c r="B251" s="4"/>
      <c r="C251" s="37"/>
      <c r="D251" s="23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</row>
    <row r="252" spans="2:688" s="5" customFormat="1" ht="27" customHeight="1" x14ac:dyDescent="0.25">
      <c r="B252" s="4"/>
      <c r="C252" s="37"/>
      <c r="D252" s="23"/>
      <c r="E252" s="14"/>
      <c r="F252" s="1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  <c r="UG252" s="4"/>
      <c r="UH252" s="4"/>
      <c r="UI252" s="4"/>
      <c r="UJ252" s="4"/>
      <c r="UK252" s="4"/>
      <c r="UL252" s="4"/>
      <c r="UM252" s="4"/>
      <c r="UN252" s="4"/>
      <c r="UO252" s="4"/>
      <c r="UP252" s="4"/>
      <c r="UQ252" s="4"/>
      <c r="UR252" s="4"/>
      <c r="US252" s="4"/>
      <c r="UT252" s="4"/>
      <c r="UU252" s="4"/>
      <c r="UV252" s="4"/>
      <c r="UW252" s="4"/>
      <c r="UX252" s="4"/>
      <c r="UY252" s="4"/>
      <c r="UZ252" s="4"/>
      <c r="VA252" s="4"/>
      <c r="VB252" s="4"/>
      <c r="VC252" s="4"/>
      <c r="VD252" s="4"/>
      <c r="VE252" s="4"/>
      <c r="VF252" s="4"/>
      <c r="VG252" s="4"/>
      <c r="VH252" s="4"/>
      <c r="VI252" s="4"/>
      <c r="VJ252" s="4"/>
      <c r="VK252" s="4"/>
      <c r="VL252" s="4"/>
      <c r="VM252" s="4"/>
      <c r="VN252" s="4"/>
      <c r="VO252" s="4"/>
      <c r="VP252" s="4"/>
      <c r="VQ252" s="4"/>
      <c r="VR252" s="4"/>
      <c r="VS252" s="4"/>
      <c r="VT252" s="4"/>
      <c r="VU252" s="4"/>
      <c r="VV252" s="4"/>
      <c r="VW252" s="4"/>
      <c r="VX252" s="4"/>
      <c r="VY252" s="4"/>
      <c r="VZ252" s="4"/>
      <c r="WA252" s="4"/>
      <c r="WB252" s="4"/>
      <c r="WC252" s="4"/>
      <c r="WD252" s="4"/>
      <c r="WE252" s="4"/>
      <c r="WF252" s="4"/>
      <c r="WG252" s="4"/>
      <c r="WH252" s="4"/>
      <c r="WI252" s="4"/>
      <c r="WJ252" s="4"/>
      <c r="WK252" s="4"/>
      <c r="WL252" s="4"/>
      <c r="WM252" s="4"/>
      <c r="WN252" s="4"/>
      <c r="WO252" s="4"/>
      <c r="WP252" s="4"/>
      <c r="WQ252" s="4"/>
      <c r="WR252" s="4"/>
      <c r="WS252" s="4"/>
      <c r="WT252" s="4"/>
      <c r="WU252" s="4"/>
      <c r="WV252" s="4"/>
      <c r="WW252" s="4"/>
      <c r="WX252" s="4"/>
      <c r="WY252" s="4"/>
      <c r="WZ252" s="4"/>
      <c r="XA252" s="4"/>
      <c r="XB252" s="4"/>
      <c r="XC252" s="4"/>
      <c r="XD252" s="4"/>
      <c r="XE252" s="4"/>
      <c r="XF252" s="4"/>
      <c r="XG252" s="4"/>
      <c r="XH252" s="4"/>
      <c r="XI252" s="4"/>
      <c r="XJ252" s="4"/>
      <c r="XK252" s="4"/>
      <c r="XL252" s="4"/>
      <c r="XM252" s="4"/>
      <c r="XN252" s="4"/>
      <c r="XO252" s="4"/>
      <c r="XP252" s="4"/>
      <c r="XQ252" s="4"/>
      <c r="XR252" s="4"/>
      <c r="XS252" s="4"/>
      <c r="XT252" s="4"/>
      <c r="XU252" s="4"/>
      <c r="XV252" s="4"/>
      <c r="XW252" s="4"/>
      <c r="XX252" s="4"/>
      <c r="XY252" s="4"/>
      <c r="XZ252" s="4"/>
      <c r="YA252" s="4"/>
      <c r="YB252" s="4"/>
      <c r="YC252" s="4"/>
      <c r="YD252" s="4"/>
      <c r="YE252" s="4"/>
      <c r="YF252" s="4"/>
      <c r="YG252" s="4"/>
      <c r="YH252" s="4"/>
      <c r="YI252" s="4"/>
      <c r="YJ252" s="4"/>
      <c r="YK252" s="4"/>
      <c r="YL252" s="4"/>
      <c r="YM252" s="4"/>
      <c r="YN252" s="4"/>
      <c r="YO252" s="4"/>
      <c r="YP252" s="4"/>
      <c r="YQ252" s="4"/>
      <c r="YR252" s="4"/>
      <c r="YS252" s="4"/>
      <c r="YT252" s="4"/>
      <c r="YU252" s="4"/>
      <c r="YV252" s="4"/>
      <c r="YW252" s="4"/>
      <c r="YX252" s="4"/>
      <c r="YY252" s="4"/>
      <c r="YZ252" s="4"/>
      <c r="ZA252" s="4"/>
      <c r="ZB252" s="4"/>
      <c r="ZC252" s="4"/>
      <c r="ZD252" s="4"/>
      <c r="ZE252" s="4"/>
      <c r="ZF252" s="4"/>
      <c r="ZG252" s="4"/>
      <c r="ZH252" s="4"/>
      <c r="ZI252" s="4"/>
      <c r="ZJ252" s="4"/>
      <c r="ZK252" s="4"/>
      <c r="ZL252" s="4"/>
    </row>
    <row r="253" spans="2:688" s="5" customFormat="1" ht="27" customHeight="1" x14ac:dyDescent="0.25">
      <c r="B253" s="4"/>
      <c r="C253" s="37"/>
      <c r="D253" s="23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</row>
    <row r="254" spans="2:688" s="5" customFormat="1" ht="27" customHeight="1" x14ac:dyDescent="0.25">
      <c r="B254" s="4"/>
      <c r="C254" s="37"/>
      <c r="D254" s="23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</row>
    <row r="255" spans="2:688" s="5" customFormat="1" ht="27" customHeight="1" x14ac:dyDescent="0.25">
      <c r="B255" s="4"/>
      <c r="C255" s="37"/>
      <c r="D255" s="23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</row>
    <row r="256" spans="2:688" s="5" customFormat="1" ht="27" customHeight="1" x14ac:dyDescent="0.25">
      <c r="B256" s="4"/>
      <c r="C256" s="37"/>
      <c r="D256" s="23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</row>
    <row r="257" spans="2:688" s="5" customFormat="1" ht="27" customHeight="1" x14ac:dyDescent="0.25">
      <c r="B257" s="4"/>
      <c r="C257" s="37"/>
      <c r="D257" s="23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4"/>
      <c r="VW257" s="4"/>
      <c r="VX257" s="4"/>
      <c r="VY257" s="4"/>
      <c r="VZ257" s="4"/>
      <c r="WA257" s="4"/>
      <c r="WB257" s="4"/>
      <c r="WC257" s="4"/>
      <c r="WD257" s="4"/>
      <c r="WE257" s="4"/>
      <c r="WF257" s="4"/>
      <c r="WG257" s="4"/>
      <c r="WH257" s="4"/>
      <c r="WI257" s="4"/>
      <c r="WJ257" s="4"/>
      <c r="WK257" s="4"/>
      <c r="WL257" s="4"/>
      <c r="WM257" s="4"/>
      <c r="WN257" s="4"/>
      <c r="WO257" s="4"/>
      <c r="WP257" s="4"/>
      <c r="WQ257" s="4"/>
      <c r="WR257" s="4"/>
      <c r="WS257" s="4"/>
      <c r="WT257" s="4"/>
      <c r="WU257" s="4"/>
      <c r="WV257" s="4"/>
      <c r="WW257" s="4"/>
      <c r="WX257" s="4"/>
      <c r="WY257" s="4"/>
      <c r="WZ257" s="4"/>
      <c r="XA257" s="4"/>
      <c r="XB257" s="4"/>
      <c r="XC257" s="4"/>
      <c r="XD257" s="4"/>
      <c r="XE257" s="4"/>
      <c r="XF257" s="4"/>
      <c r="XG257" s="4"/>
      <c r="XH257" s="4"/>
      <c r="XI257" s="4"/>
      <c r="XJ257" s="4"/>
      <c r="XK257" s="4"/>
      <c r="XL257" s="4"/>
      <c r="XM257" s="4"/>
      <c r="XN257" s="4"/>
      <c r="XO257" s="4"/>
      <c r="XP257" s="4"/>
      <c r="XQ257" s="4"/>
      <c r="XR257" s="4"/>
      <c r="XS257" s="4"/>
      <c r="XT257" s="4"/>
      <c r="XU257" s="4"/>
      <c r="XV257" s="4"/>
      <c r="XW257" s="4"/>
      <c r="XX257" s="4"/>
      <c r="XY257" s="4"/>
      <c r="XZ257" s="4"/>
      <c r="YA257" s="4"/>
      <c r="YB257" s="4"/>
      <c r="YC257" s="4"/>
      <c r="YD257" s="4"/>
      <c r="YE257" s="4"/>
      <c r="YF257" s="4"/>
      <c r="YG257" s="4"/>
      <c r="YH257" s="4"/>
      <c r="YI257" s="4"/>
      <c r="YJ257" s="4"/>
      <c r="YK257" s="4"/>
      <c r="YL257" s="4"/>
      <c r="YM257" s="4"/>
      <c r="YN257" s="4"/>
      <c r="YO257" s="4"/>
      <c r="YP257" s="4"/>
      <c r="YQ257" s="4"/>
      <c r="YR257" s="4"/>
      <c r="YS257" s="4"/>
      <c r="YT257" s="4"/>
      <c r="YU257" s="4"/>
      <c r="YV257" s="4"/>
      <c r="YW257" s="4"/>
      <c r="YX257" s="4"/>
      <c r="YY257" s="4"/>
      <c r="YZ257" s="4"/>
      <c r="ZA257" s="4"/>
      <c r="ZB257" s="4"/>
      <c r="ZC257" s="4"/>
      <c r="ZD257" s="4"/>
      <c r="ZE257" s="4"/>
      <c r="ZF257" s="4"/>
      <c r="ZG257" s="4"/>
      <c r="ZH257" s="4"/>
      <c r="ZI257" s="4"/>
      <c r="ZJ257" s="4"/>
      <c r="ZK257" s="4"/>
      <c r="ZL257" s="4"/>
    </row>
    <row r="258" spans="2:688" s="5" customFormat="1" ht="27" customHeight="1" x14ac:dyDescent="0.25">
      <c r="B258" s="4"/>
      <c r="C258" s="37"/>
      <c r="D258" s="23"/>
      <c r="E258" s="14"/>
      <c r="F258" s="1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WP258" s="4"/>
      <c r="WQ258" s="4"/>
      <c r="WR258" s="4"/>
      <c r="WS258" s="4"/>
      <c r="WT258" s="4"/>
      <c r="WU258" s="4"/>
      <c r="WV258" s="4"/>
      <c r="WW258" s="4"/>
      <c r="WX258" s="4"/>
      <c r="WY258" s="4"/>
      <c r="WZ258" s="4"/>
      <c r="XA258" s="4"/>
      <c r="XB258" s="4"/>
      <c r="XC258" s="4"/>
      <c r="XD258" s="4"/>
      <c r="XE258" s="4"/>
      <c r="XF258" s="4"/>
      <c r="XG258" s="4"/>
      <c r="XH258" s="4"/>
      <c r="XI258" s="4"/>
      <c r="XJ258" s="4"/>
      <c r="XK258" s="4"/>
      <c r="XL258" s="4"/>
      <c r="XM258" s="4"/>
      <c r="XN258" s="4"/>
      <c r="XO258" s="4"/>
      <c r="XP258" s="4"/>
      <c r="XQ258" s="4"/>
      <c r="XR258" s="4"/>
      <c r="XS258" s="4"/>
      <c r="XT258" s="4"/>
      <c r="XU258" s="4"/>
      <c r="XV258" s="4"/>
      <c r="XW258" s="4"/>
      <c r="XX258" s="4"/>
      <c r="XY258" s="4"/>
      <c r="XZ258" s="4"/>
      <c r="YA258" s="4"/>
      <c r="YB258" s="4"/>
      <c r="YC258" s="4"/>
      <c r="YD258" s="4"/>
      <c r="YE258" s="4"/>
      <c r="YF258" s="4"/>
      <c r="YG258" s="4"/>
      <c r="YH258" s="4"/>
      <c r="YI258" s="4"/>
      <c r="YJ258" s="4"/>
      <c r="YK258" s="4"/>
      <c r="YL258" s="4"/>
      <c r="YM258" s="4"/>
      <c r="YN258" s="4"/>
      <c r="YO258" s="4"/>
      <c r="YP258" s="4"/>
      <c r="YQ258" s="4"/>
      <c r="YR258" s="4"/>
      <c r="YS258" s="4"/>
      <c r="YT258" s="4"/>
      <c r="YU258" s="4"/>
      <c r="YV258" s="4"/>
      <c r="YW258" s="4"/>
      <c r="YX258" s="4"/>
      <c r="YY258" s="4"/>
      <c r="YZ258" s="4"/>
      <c r="ZA258" s="4"/>
      <c r="ZB258" s="4"/>
      <c r="ZC258" s="4"/>
      <c r="ZD258" s="4"/>
      <c r="ZE258" s="4"/>
      <c r="ZF258" s="4"/>
      <c r="ZG258" s="4"/>
      <c r="ZH258" s="4"/>
      <c r="ZI258" s="4"/>
      <c r="ZJ258" s="4"/>
      <c r="ZK258" s="4"/>
      <c r="ZL258" s="4"/>
    </row>
    <row r="259" spans="2:688" s="5" customFormat="1" ht="27" customHeight="1" x14ac:dyDescent="0.25">
      <c r="B259" s="4"/>
      <c r="C259" s="37"/>
      <c r="D259" s="23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  <c r="UG259" s="4"/>
      <c r="UH259" s="4"/>
      <c r="UI259" s="4"/>
      <c r="UJ259" s="4"/>
      <c r="UK259" s="4"/>
      <c r="UL259" s="4"/>
      <c r="UM259" s="4"/>
      <c r="UN259" s="4"/>
      <c r="UO259" s="4"/>
      <c r="UP259" s="4"/>
      <c r="UQ259" s="4"/>
      <c r="UR259" s="4"/>
      <c r="US259" s="4"/>
      <c r="UT259" s="4"/>
      <c r="UU259" s="4"/>
      <c r="UV259" s="4"/>
      <c r="UW259" s="4"/>
      <c r="UX259" s="4"/>
      <c r="UY259" s="4"/>
      <c r="UZ259" s="4"/>
      <c r="VA259" s="4"/>
      <c r="VB259" s="4"/>
      <c r="VC259" s="4"/>
      <c r="VD259" s="4"/>
      <c r="VE259" s="4"/>
      <c r="VF259" s="4"/>
      <c r="VG259" s="4"/>
      <c r="VH259" s="4"/>
      <c r="VI259" s="4"/>
      <c r="VJ259" s="4"/>
      <c r="VK259" s="4"/>
      <c r="VL259" s="4"/>
      <c r="VM259" s="4"/>
      <c r="VN259" s="4"/>
      <c r="VO259" s="4"/>
      <c r="VP259" s="4"/>
      <c r="VQ259" s="4"/>
      <c r="VR259" s="4"/>
      <c r="VS259" s="4"/>
      <c r="VT259" s="4"/>
      <c r="VU259" s="4"/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WP259" s="4"/>
      <c r="WQ259" s="4"/>
      <c r="WR259" s="4"/>
      <c r="WS259" s="4"/>
      <c r="WT259" s="4"/>
      <c r="WU259" s="4"/>
      <c r="WV259" s="4"/>
      <c r="WW259" s="4"/>
      <c r="WX259" s="4"/>
      <c r="WY259" s="4"/>
      <c r="WZ259" s="4"/>
      <c r="XA259" s="4"/>
      <c r="XB259" s="4"/>
      <c r="XC259" s="4"/>
      <c r="XD259" s="4"/>
      <c r="XE259" s="4"/>
      <c r="XF259" s="4"/>
      <c r="XG259" s="4"/>
      <c r="XH259" s="4"/>
      <c r="XI259" s="4"/>
      <c r="XJ259" s="4"/>
      <c r="XK259" s="4"/>
      <c r="XL259" s="4"/>
      <c r="XM259" s="4"/>
      <c r="XN259" s="4"/>
      <c r="XO259" s="4"/>
      <c r="XP259" s="4"/>
      <c r="XQ259" s="4"/>
      <c r="XR259" s="4"/>
      <c r="XS259" s="4"/>
      <c r="XT259" s="4"/>
      <c r="XU259" s="4"/>
      <c r="XV259" s="4"/>
      <c r="XW259" s="4"/>
      <c r="XX259" s="4"/>
      <c r="XY259" s="4"/>
      <c r="XZ259" s="4"/>
      <c r="YA259" s="4"/>
      <c r="YB259" s="4"/>
      <c r="YC259" s="4"/>
      <c r="YD259" s="4"/>
      <c r="YE259" s="4"/>
      <c r="YF259" s="4"/>
      <c r="YG259" s="4"/>
      <c r="YH259" s="4"/>
      <c r="YI259" s="4"/>
      <c r="YJ259" s="4"/>
      <c r="YK259" s="4"/>
      <c r="YL259" s="4"/>
      <c r="YM259" s="4"/>
      <c r="YN259" s="4"/>
      <c r="YO259" s="4"/>
      <c r="YP259" s="4"/>
      <c r="YQ259" s="4"/>
      <c r="YR259" s="4"/>
      <c r="YS259" s="4"/>
      <c r="YT259" s="4"/>
      <c r="YU259" s="4"/>
      <c r="YV259" s="4"/>
      <c r="YW259" s="4"/>
      <c r="YX259" s="4"/>
      <c r="YY259" s="4"/>
      <c r="YZ259" s="4"/>
      <c r="ZA259" s="4"/>
      <c r="ZB259" s="4"/>
      <c r="ZC259" s="4"/>
      <c r="ZD259" s="4"/>
      <c r="ZE259" s="4"/>
      <c r="ZF259" s="4"/>
      <c r="ZG259" s="4"/>
      <c r="ZH259" s="4"/>
      <c r="ZI259" s="4"/>
      <c r="ZJ259" s="4"/>
      <c r="ZK259" s="4"/>
      <c r="ZL259" s="4"/>
    </row>
    <row r="260" spans="2:688" s="5" customFormat="1" ht="27" customHeight="1" x14ac:dyDescent="0.25">
      <c r="B260" s="4"/>
      <c r="C260" s="37"/>
      <c r="D260" s="23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</row>
    <row r="261" spans="2:688" s="5" customFormat="1" ht="27" customHeight="1" x14ac:dyDescent="0.25">
      <c r="B261" s="4"/>
      <c r="C261" s="37"/>
      <c r="D261" s="23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WP261" s="4"/>
      <c r="WQ261" s="4"/>
      <c r="WR261" s="4"/>
      <c r="WS261" s="4"/>
      <c r="WT261" s="4"/>
      <c r="WU261" s="4"/>
      <c r="WV261" s="4"/>
      <c r="WW261" s="4"/>
      <c r="WX261" s="4"/>
      <c r="WY261" s="4"/>
      <c r="WZ261" s="4"/>
      <c r="XA261" s="4"/>
      <c r="XB261" s="4"/>
      <c r="XC261" s="4"/>
      <c r="XD261" s="4"/>
      <c r="XE261" s="4"/>
      <c r="XF261" s="4"/>
      <c r="XG261" s="4"/>
      <c r="XH261" s="4"/>
      <c r="XI261" s="4"/>
      <c r="XJ261" s="4"/>
      <c r="XK261" s="4"/>
      <c r="XL261" s="4"/>
      <c r="XM261" s="4"/>
      <c r="XN261" s="4"/>
      <c r="XO261" s="4"/>
      <c r="XP261" s="4"/>
      <c r="XQ261" s="4"/>
      <c r="XR261" s="4"/>
      <c r="XS261" s="4"/>
      <c r="XT261" s="4"/>
      <c r="XU261" s="4"/>
      <c r="XV261" s="4"/>
      <c r="XW261" s="4"/>
      <c r="XX261" s="4"/>
      <c r="XY261" s="4"/>
      <c r="XZ261" s="4"/>
      <c r="YA261" s="4"/>
      <c r="YB261" s="4"/>
      <c r="YC261" s="4"/>
      <c r="YD261" s="4"/>
      <c r="YE261" s="4"/>
      <c r="YF261" s="4"/>
      <c r="YG261" s="4"/>
      <c r="YH261" s="4"/>
      <c r="YI261" s="4"/>
      <c r="YJ261" s="4"/>
      <c r="YK261" s="4"/>
      <c r="YL261" s="4"/>
      <c r="YM261" s="4"/>
      <c r="YN261" s="4"/>
      <c r="YO261" s="4"/>
      <c r="YP261" s="4"/>
      <c r="YQ261" s="4"/>
      <c r="YR261" s="4"/>
      <c r="YS261" s="4"/>
      <c r="YT261" s="4"/>
      <c r="YU261" s="4"/>
      <c r="YV261" s="4"/>
      <c r="YW261" s="4"/>
      <c r="YX261" s="4"/>
      <c r="YY261" s="4"/>
      <c r="YZ261" s="4"/>
      <c r="ZA261" s="4"/>
      <c r="ZB261" s="4"/>
      <c r="ZC261" s="4"/>
      <c r="ZD261" s="4"/>
      <c r="ZE261" s="4"/>
      <c r="ZF261" s="4"/>
      <c r="ZG261" s="4"/>
      <c r="ZH261" s="4"/>
      <c r="ZI261" s="4"/>
      <c r="ZJ261" s="4"/>
      <c r="ZK261" s="4"/>
      <c r="ZL261" s="4"/>
    </row>
    <row r="262" spans="2:688" s="5" customFormat="1" ht="27" customHeight="1" x14ac:dyDescent="0.25">
      <c r="B262" s="4"/>
      <c r="C262" s="37"/>
      <c r="D262" s="23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</row>
    <row r="263" spans="2:688" s="5" customFormat="1" ht="27" customHeight="1" x14ac:dyDescent="0.25">
      <c r="B263" s="4"/>
      <c r="C263" s="37"/>
      <c r="D263" s="23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WP263" s="4"/>
      <c r="WQ263" s="4"/>
      <c r="WR263" s="4"/>
      <c r="WS263" s="4"/>
      <c r="WT263" s="4"/>
      <c r="WU263" s="4"/>
      <c r="WV263" s="4"/>
      <c r="WW263" s="4"/>
      <c r="WX263" s="4"/>
      <c r="WY263" s="4"/>
      <c r="WZ263" s="4"/>
      <c r="XA263" s="4"/>
      <c r="XB263" s="4"/>
      <c r="XC263" s="4"/>
      <c r="XD263" s="4"/>
      <c r="XE263" s="4"/>
      <c r="XF263" s="4"/>
      <c r="XG263" s="4"/>
      <c r="XH263" s="4"/>
      <c r="XI263" s="4"/>
      <c r="XJ263" s="4"/>
      <c r="XK263" s="4"/>
      <c r="XL263" s="4"/>
      <c r="XM263" s="4"/>
      <c r="XN263" s="4"/>
      <c r="XO263" s="4"/>
      <c r="XP263" s="4"/>
      <c r="XQ263" s="4"/>
      <c r="XR263" s="4"/>
      <c r="XS263" s="4"/>
      <c r="XT263" s="4"/>
      <c r="XU263" s="4"/>
      <c r="XV263" s="4"/>
      <c r="XW263" s="4"/>
      <c r="XX263" s="4"/>
      <c r="XY263" s="4"/>
      <c r="XZ263" s="4"/>
      <c r="YA263" s="4"/>
      <c r="YB263" s="4"/>
      <c r="YC263" s="4"/>
      <c r="YD263" s="4"/>
      <c r="YE263" s="4"/>
      <c r="YF263" s="4"/>
      <c r="YG263" s="4"/>
      <c r="YH263" s="4"/>
      <c r="YI263" s="4"/>
      <c r="YJ263" s="4"/>
      <c r="YK263" s="4"/>
      <c r="YL263" s="4"/>
      <c r="YM263" s="4"/>
      <c r="YN263" s="4"/>
      <c r="YO263" s="4"/>
      <c r="YP263" s="4"/>
      <c r="YQ263" s="4"/>
      <c r="YR263" s="4"/>
      <c r="YS263" s="4"/>
      <c r="YT263" s="4"/>
      <c r="YU263" s="4"/>
      <c r="YV263" s="4"/>
      <c r="YW263" s="4"/>
      <c r="YX263" s="4"/>
      <c r="YY263" s="4"/>
      <c r="YZ263" s="4"/>
      <c r="ZA263" s="4"/>
      <c r="ZB263" s="4"/>
      <c r="ZC263" s="4"/>
      <c r="ZD263" s="4"/>
      <c r="ZE263" s="4"/>
      <c r="ZF263" s="4"/>
      <c r="ZG263" s="4"/>
      <c r="ZH263" s="4"/>
      <c r="ZI263" s="4"/>
      <c r="ZJ263" s="4"/>
      <c r="ZK263" s="4"/>
      <c r="ZL263" s="4"/>
    </row>
    <row r="264" spans="2:688" s="5" customFormat="1" ht="27" customHeight="1" x14ac:dyDescent="0.25">
      <c r="B264" s="4"/>
      <c r="C264" s="37"/>
      <c r="D264" s="23"/>
      <c r="E264" s="14"/>
      <c r="F264" s="1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WP264" s="4"/>
      <c r="WQ264" s="4"/>
      <c r="WR264" s="4"/>
      <c r="WS264" s="4"/>
      <c r="WT264" s="4"/>
      <c r="WU264" s="4"/>
      <c r="WV264" s="4"/>
      <c r="WW264" s="4"/>
      <c r="WX264" s="4"/>
      <c r="WY264" s="4"/>
      <c r="WZ264" s="4"/>
      <c r="XA264" s="4"/>
      <c r="XB264" s="4"/>
      <c r="XC264" s="4"/>
      <c r="XD264" s="4"/>
      <c r="XE264" s="4"/>
      <c r="XF264" s="4"/>
      <c r="XG264" s="4"/>
      <c r="XH264" s="4"/>
      <c r="XI264" s="4"/>
      <c r="XJ264" s="4"/>
      <c r="XK264" s="4"/>
      <c r="XL264" s="4"/>
      <c r="XM264" s="4"/>
      <c r="XN264" s="4"/>
      <c r="XO264" s="4"/>
      <c r="XP264" s="4"/>
      <c r="XQ264" s="4"/>
      <c r="XR264" s="4"/>
      <c r="XS264" s="4"/>
      <c r="XT264" s="4"/>
      <c r="XU264" s="4"/>
      <c r="XV264" s="4"/>
      <c r="XW264" s="4"/>
      <c r="XX264" s="4"/>
      <c r="XY264" s="4"/>
      <c r="XZ264" s="4"/>
      <c r="YA264" s="4"/>
      <c r="YB264" s="4"/>
      <c r="YC264" s="4"/>
      <c r="YD264" s="4"/>
      <c r="YE264" s="4"/>
      <c r="YF264" s="4"/>
      <c r="YG264" s="4"/>
      <c r="YH264" s="4"/>
      <c r="YI264" s="4"/>
      <c r="YJ264" s="4"/>
      <c r="YK264" s="4"/>
      <c r="YL264" s="4"/>
      <c r="YM264" s="4"/>
      <c r="YN264" s="4"/>
      <c r="YO264" s="4"/>
      <c r="YP264" s="4"/>
      <c r="YQ264" s="4"/>
      <c r="YR264" s="4"/>
      <c r="YS264" s="4"/>
      <c r="YT264" s="4"/>
      <c r="YU264" s="4"/>
      <c r="YV264" s="4"/>
      <c r="YW264" s="4"/>
      <c r="YX264" s="4"/>
      <c r="YY264" s="4"/>
      <c r="YZ264" s="4"/>
      <c r="ZA264" s="4"/>
      <c r="ZB264" s="4"/>
      <c r="ZC264" s="4"/>
      <c r="ZD264" s="4"/>
      <c r="ZE264" s="4"/>
      <c r="ZF264" s="4"/>
      <c r="ZG264" s="4"/>
      <c r="ZH264" s="4"/>
      <c r="ZI264" s="4"/>
      <c r="ZJ264" s="4"/>
      <c r="ZK264" s="4"/>
      <c r="ZL264" s="4"/>
    </row>
    <row r="265" spans="2:688" s="5" customFormat="1" ht="27" customHeight="1" x14ac:dyDescent="0.25">
      <c r="B265" s="4"/>
      <c r="C265" s="37"/>
      <c r="D265" s="23"/>
      <c r="E265" s="14"/>
      <c r="F265" s="1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</row>
    <row r="266" spans="2:688" s="5" customFormat="1" ht="27" customHeight="1" x14ac:dyDescent="0.25">
      <c r="B266" s="4"/>
      <c r="C266" s="37"/>
      <c r="D266" s="23"/>
      <c r="E266" s="14"/>
      <c r="F266" s="1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WP266" s="4"/>
      <c r="WQ266" s="4"/>
      <c r="WR266" s="4"/>
      <c r="WS266" s="4"/>
      <c r="WT266" s="4"/>
      <c r="WU266" s="4"/>
      <c r="WV266" s="4"/>
      <c r="WW266" s="4"/>
      <c r="WX266" s="4"/>
      <c r="WY266" s="4"/>
      <c r="WZ266" s="4"/>
      <c r="XA266" s="4"/>
      <c r="XB266" s="4"/>
      <c r="XC266" s="4"/>
      <c r="XD266" s="4"/>
      <c r="XE266" s="4"/>
      <c r="XF266" s="4"/>
      <c r="XG266" s="4"/>
      <c r="XH266" s="4"/>
      <c r="XI266" s="4"/>
      <c r="XJ266" s="4"/>
      <c r="XK266" s="4"/>
      <c r="XL266" s="4"/>
      <c r="XM266" s="4"/>
      <c r="XN266" s="4"/>
      <c r="XO266" s="4"/>
      <c r="XP266" s="4"/>
      <c r="XQ266" s="4"/>
      <c r="XR266" s="4"/>
      <c r="XS266" s="4"/>
      <c r="XT266" s="4"/>
      <c r="XU266" s="4"/>
      <c r="XV266" s="4"/>
      <c r="XW266" s="4"/>
      <c r="XX266" s="4"/>
      <c r="XY266" s="4"/>
      <c r="XZ266" s="4"/>
      <c r="YA266" s="4"/>
      <c r="YB266" s="4"/>
      <c r="YC266" s="4"/>
      <c r="YD266" s="4"/>
      <c r="YE266" s="4"/>
      <c r="YF266" s="4"/>
      <c r="YG266" s="4"/>
      <c r="YH266" s="4"/>
      <c r="YI266" s="4"/>
      <c r="YJ266" s="4"/>
      <c r="YK266" s="4"/>
      <c r="YL266" s="4"/>
      <c r="YM266" s="4"/>
      <c r="YN266" s="4"/>
      <c r="YO266" s="4"/>
      <c r="YP266" s="4"/>
      <c r="YQ266" s="4"/>
      <c r="YR266" s="4"/>
      <c r="YS266" s="4"/>
      <c r="YT266" s="4"/>
      <c r="YU266" s="4"/>
      <c r="YV266" s="4"/>
      <c r="YW266" s="4"/>
      <c r="YX266" s="4"/>
      <c r="YY266" s="4"/>
      <c r="YZ266" s="4"/>
      <c r="ZA266" s="4"/>
      <c r="ZB266" s="4"/>
      <c r="ZC266" s="4"/>
      <c r="ZD266" s="4"/>
      <c r="ZE266" s="4"/>
      <c r="ZF266" s="4"/>
      <c r="ZG266" s="4"/>
      <c r="ZH266" s="4"/>
      <c r="ZI266" s="4"/>
      <c r="ZJ266" s="4"/>
      <c r="ZK266" s="4"/>
      <c r="ZL266" s="4"/>
    </row>
    <row r="267" spans="2:688" s="5" customFormat="1" ht="27" customHeight="1" x14ac:dyDescent="0.25">
      <c r="B267" s="4"/>
      <c r="C267" s="37"/>
      <c r="D267" s="23"/>
      <c r="E267" s="14"/>
      <c r="F267" s="1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</row>
    <row r="268" spans="2:688" s="5" customFormat="1" ht="27" customHeight="1" x14ac:dyDescent="0.25">
      <c r="B268" s="4"/>
      <c r="C268" s="37"/>
      <c r="D268" s="23"/>
      <c r="E268" s="14"/>
      <c r="F268" s="1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</row>
    <row r="269" spans="2:688" s="5" customFormat="1" ht="27" customHeight="1" x14ac:dyDescent="0.25">
      <c r="B269" s="4"/>
      <c r="C269" s="37"/>
      <c r="D269" s="23"/>
      <c r="E269" s="14"/>
      <c r="F269" s="1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</row>
    <row r="270" spans="2:688" s="5" customFormat="1" ht="27" customHeight="1" x14ac:dyDescent="0.25">
      <c r="B270" s="4"/>
      <c r="C270" s="37"/>
      <c r="D270" s="23"/>
      <c r="E270" s="14"/>
      <c r="F270" s="1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4"/>
      <c r="XW270" s="4"/>
      <c r="XX270" s="4"/>
      <c r="XY270" s="4"/>
      <c r="XZ270" s="4"/>
      <c r="YA270" s="4"/>
      <c r="YB270" s="4"/>
      <c r="YC270" s="4"/>
      <c r="YD270" s="4"/>
      <c r="YE270" s="4"/>
      <c r="YF270" s="4"/>
      <c r="YG270" s="4"/>
      <c r="YH270" s="4"/>
      <c r="YI270" s="4"/>
      <c r="YJ270" s="4"/>
      <c r="YK270" s="4"/>
      <c r="YL270" s="4"/>
      <c r="YM270" s="4"/>
      <c r="YN270" s="4"/>
      <c r="YO270" s="4"/>
      <c r="YP270" s="4"/>
      <c r="YQ270" s="4"/>
      <c r="YR270" s="4"/>
      <c r="YS270" s="4"/>
      <c r="YT270" s="4"/>
      <c r="YU270" s="4"/>
      <c r="YV270" s="4"/>
      <c r="YW270" s="4"/>
      <c r="YX270" s="4"/>
      <c r="YY270" s="4"/>
      <c r="YZ270" s="4"/>
      <c r="ZA270" s="4"/>
      <c r="ZB270" s="4"/>
      <c r="ZC270" s="4"/>
      <c r="ZD270" s="4"/>
      <c r="ZE270" s="4"/>
      <c r="ZF270" s="4"/>
      <c r="ZG270" s="4"/>
      <c r="ZH270" s="4"/>
      <c r="ZI270" s="4"/>
      <c r="ZJ270" s="4"/>
      <c r="ZK270" s="4"/>
      <c r="ZL270" s="4"/>
    </row>
    <row r="271" spans="2:688" s="5" customFormat="1" ht="27" customHeight="1" x14ac:dyDescent="0.25">
      <c r="B271" s="4"/>
      <c r="C271" s="37"/>
      <c r="D271" s="23"/>
      <c r="E271" s="14"/>
      <c r="F271" s="1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WJ271" s="4"/>
      <c r="WK271" s="4"/>
      <c r="WL271" s="4"/>
      <c r="WM271" s="4"/>
      <c r="WN271" s="4"/>
      <c r="WO271" s="4"/>
      <c r="WP271" s="4"/>
      <c r="WQ271" s="4"/>
      <c r="WR271" s="4"/>
      <c r="WS271" s="4"/>
      <c r="WT271" s="4"/>
      <c r="WU271" s="4"/>
      <c r="WV271" s="4"/>
      <c r="WW271" s="4"/>
      <c r="WX271" s="4"/>
      <c r="WY271" s="4"/>
      <c r="WZ271" s="4"/>
      <c r="XA271" s="4"/>
      <c r="XB271" s="4"/>
      <c r="XC271" s="4"/>
      <c r="XD271" s="4"/>
      <c r="XE271" s="4"/>
      <c r="XF271" s="4"/>
      <c r="XG271" s="4"/>
      <c r="XH271" s="4"/>
      <c r="XI271" s="4"/>
      <c r="XJ271" s="4"/>
      <c r="XK271" s="4"/>
      <c r="XL271" s="4"/>
      <c r="XM271" s="4"/>
      <c r="XN271" s="4"/>
      <c r="XO271" s="4"/>
      <c r="XP271" s="4"/>
      <c r="XQ271" s="4"/>
      <c r="XR271" s="4"/>
      <c r="XS271" s="4"/>
      <c r="XT271" s="4"/>
      <c r="XU271" s="4"/>
      <c r="XV271" s="4"/>
      <c r="XW271" s="4"/>
      <c r="XX271" s="4"/>
      <c r="XY271" s="4"/>
      <c r="XZ271" s="4"/>
      <c r="YA271" s="4"/>
      <c r="YB271" s="4"/>
      <c r="YC271" s="4"/>
      <c r="YD271" s="4"/>
      <c r="YE271" s="4"/>
      <c r="YF271" s="4"/>
      <c r="YG271" s="4"/>
      <c r="YH271" s="4"/>
      <c r="YI271" s="4"/>
      <c r="YJ271" s="4"/>
      <c r="YK271" s="4"/>
      <c r="YL271" s="4"/>
      <c r="YM271" s="4"/>
      <c r="YN271" s="4"/>
      <c r="YO271" s="4"/>
      <c r="YP271" s="4"/>
      <c r="YQ271" s="4"/>
      <c r="YR271" s="4"/>
      <c r="YS271" s="4"/>
      <c r="YT271" s="4"/>
      <c r="YU271" s="4"/>
      <c r="YV271" s="4"/>
      <c r="YW271" s="4"/>
      <c r="YX271" s="4"/>
      <c r="YY271" s="4"/>
      <c r="YZ271" s="4"/>
      <c r="ZA271" s="4"/>
      <c r="ZB271" s="4"/>
      <c r="ZC271" s="4"/>
      <c r="ZD271" s="4"/>
      <c r="ZE271" s="4"/>
      <c r="ZF271" s="4"/>
      <c r="ZG271" s="4"/>
      <c r="ZH271" s="4"/>
      <c r="ZI271" s="4"/>
      <c r="ZJ271" s="4"/>
      <c r="ZK271" s="4"/>
      <c r="ZL271" s="4"/>
    </row>
    <row r="272" spans="2:688" s="5" customFormat="1" ht="27" customHeight="1" x14ac:dyDescent="0.25">
      <c r="B272" s="4"/>
      <c r="C272" s="37"/>
      <c r="D272" s="23"/>
      <c r="E272" s="14"/>
      <c r="F272" s="1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WJ272" s="4"/>
      <c r="WK272" s="4"/>
      <c r="WL272" s="4"/>
      <c r="WM272" s="4"/>
      <c r="WN272" s="4"/>
      <c r="WO272" s="4"/>
      <c r="WP272" s="4"/>
      <c r="WQ272" s="4"/>
      <c r="WR272" s="4"/>
      <c r="WS272" s="4"/>
      <c r="WT272" s="4"/>
      <c r="WU272" s="4"/>
      <c r="WV272" s="4"/>
      <c r="WW272" s="4"/>
      <c r="WX272" s="4"/>
      <c r="WY272" s="4"/>
      <c r="WZ272" s="4"/>
      <c r="XA272" s="4"/>
      <c r="XB272" s="4"/>
      <c r="XC272" s="4"/>
      <c r="XD272" s="4"/>
      <c r="XE272" s="4"/>
      <c r="XF272" s="4"/>
      <c r="XG272" s="4"/>
      <c r="XH272" s="4"/>
      <c r="XI272" s="4"/>
      <c r="XJ272" s="4"/>
      <c r="XK272" s="4"/>
      <c r="XL272" s="4"/>
      <c r="XM272" s="4"/>
      <c r="XN272" s="4"/>
      <c r="XO272" s="4"/>
      <c r="XP272" s="4"/>
      <c r="XQ272" s="4"/>
      <c r="XR272" s="4"/>
      <c r="XS272" s="4"/>
      <c r="XT272" s="4"/>
      <c r="XU272" s="4"/>
      <c r="XV272" s="4"/>
      <c r="XW272" s="4"/>
      <c r="XX272" s="4"/>
      <c r="XY272" s="4"/>
      <c r="XZ272" s="4"/>
      <c r="YA272" s="4"/>
      <c r="YB272" s="4"/>
      <c r="YC272" s="4"/>
      <c r="YD272" s="4"/>
      <c r="YE272" s="4"/>
      <c r="YF272" s="4"/>
      <c r="YG272" s="4"/>
      <c r="YH272" s="4"/>
      <c r="YI272" s="4"/>
      <c r="YJ272" s="4"/>
      <c r="YK272" s="4"/>
      <c r="YL272" s="4"/>
      <c r="YM272" s="4"/>
      <c r="YN272" s="4"/>
      <c r="YO272" s="4"/>
      <c r="YP272" s="4"/>
      <c r="YQ272" s="4"/>
      <c r="YR272" s="4"/>
      <c r="YS272" s="4"/>
      <c r="YT272" s="4"/>
      <c r="YU272" s="4"/>
      <c r="YV272" s="4"/>
      <c r="YW272" s="4"/>
      <c r="YX272" s="4"/>
      <c r="YY272" s="4"/>
      <c r="YZ272" s="4"/>
      <c r="ZA272" s="4"/>
      <c r="ZB272" s="4"/>
      <c r="ZC272" s="4"/>
      <c r="ZD272" s="4"/>
      <c r="ZE272" s="4"/>
      <c r="ZF272" s="4"/>
      <c r="ZG272" s="4"/>
      <c r="ZH272" s="4"/>
      <c r="ZI272" s="4"/>
      <c r="ZJ272" s="4"/>
      <c r="ZK272" s="4"/>
      <c r="ZL272" s="4"/>
    </row>
    <row r="273" spans="2:688" s="5" customFormat="1" ht="27" customHeight="1" x14ac:dyDescent="0.25">
      <c r="B273" s="4"/>
      <c r="C273" s="37"/>
      <c r="D273" s="23"/>
      <c r="E273" s="14"/>
      <c r="F273" s="1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WJ273" s="4"/>
      <c r="WK273" s="4"/>
      <c r="WL273" s="4"/>
      <c r="WM273" s="4"/>
      <c r="WN273" s="4"/>
      <c r="WO273" s="4"/>
      <c r="WP273" s="4"/>
      <c r="WQ273" s="4"/>
      <c r="WR273" s="4"/>
      <c r="WS273" s="4"/>
      <c r="WT273" s="4"/>
      <c r="WU273" s="4"/>
      <c r="WV273" s="4"/>
      <c r="WW273" s="4"/>
      <c r="WX273" s="4"/>
      <c r="WY273" s="4"/>
      <c r="WZ273" s="4"/>
      <c r="XA273" s="4"/>
      <c r="XB273" s="4"/>
      <c r="XC273" s="4"/>
      <c r="XD273" s="4"/>
      <c r="XE273" s="4"/>
      <c r="XF273" s="4"/>
      <c r="XG273" s="4"/>
      <c r="XH273" s="4"/>
      <c r="XI273" s="4"/>
      <c r="XJ273" s="4"/>
      <c r="XK273" s="4"/>
      <c r="XL273" s="4"/>
      <c r="XM273" s="4"/>
      <c r="XN273" s="4"/>
      <c r="XO273" s="4"/>
      <c r="XP273" s="4"/>
      <c r="XQ273" s="4"/>
      <c r="XR273" s="4"/>
      <c r="XS273" s="4"/>
      <c r="XT273" s="4"/>
      <c r="XU273" s="4"/>
      <c r="XV273" s="4"/>
      <c r="XW273" s="4"/>
      <c r="XX273" s="4"/>
      <c r="XY273" s="4"/>
      <c r="XZ273" s="4"/>
      <c r="YA273" s="4"/>
      <c r="YB273" s="4"/>
      <c r="YC273" s="4"/>
      <c r="YD273" s="4"/>
      <c r="YE273" s="4"/>
      <c r="YF273" s="4"/>
      <c r="YG273" s="4"/>
      <c r="YH273" s="4"/>
      <c r="YI273" s="4"/>
      <c r="YJ273" s="4"/>
      <c r="YK273" s="4"/>
      <c r="YL273" s="4"/>
      <c r="YM273" s="4"/>
      <c r="YN273" s="4"/>
      <c r="YO273" s="4"/>
      <c r="YP273" s="4"/>
      <c r="YQ273" s="4"/>
      <c r="YR273" s="4"/>
      <c r="YS273" s="4"/>
      <c r="YT273" s="4"/>
      <c r="YU273" s="4"/>
      <c r="YV273" s="4"/>
      <c r="YW273" s="4"/>
      <c r="YX273" s="4"/>
      <c r="YY273" s="4"/>
      <c r="YZ273" s="4"/>
      <c r="ZA273" s="4"/>
      <c r="ZB273" s="4"/>
      <c r="ZC273" s="4"/>
      <c r="ZD273" s="4"/>
      <c r="ZE273" s="4"/>
      <c r="ZF273" s="4"/>
      <c r="ZG273" s="4"/>
      <c r="ZH273" s="4"/>
      <c r="ZI273" s="4"/>
      <c r="ZJ273" s="4"/>
      <c r="ZK273" s="4"/>
      <c r="ZL273" s="4"/>
    </row>
    <row r="274" spans="2:688" s="5" customFormat="1" ht="27" customHeight="1" x14ac:dyDescent="0.25">
      <c r="B274" s="4"/>
      <c r="C274" s="37"/>
      <c r="D274" s="23"/>
      <c r="E274" s="14"/>
      <c r="F274" s="1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WJ274" s="4"/>
      <c r="WK274" s="4"/>
      <c r="WL274" s="4"/>
      <c r="WM274" s="4"/>
      <c r="WN274" s="4"/>
      <c r="WO274" s="4"/>
      <c r="WP274" s="4"/>
      <c r="WQ274" s="4"/>
      <c r="WR274" s="4"/>
      <c r="WS274" s="4"/>
      <c r="WT274" s="4"/>
      <c r="WU274" s="4"/>
      <c r="WV274" s="4"/>
      <c r="WW274" s="4"/>
      <c r="WX274" s="4"/>
      <c r="WY274" s="4"/>
      <c r="WZ274" s="4"/>
      <c r="XA274" s="4"/>
      <c r="XB274" s="4"/>
      <c r="XC274" s="4"/>
      <c r="XD274" s="4"/>
      <c r="XE274" s="4"/>
      <c r="XF274" s="4"/>
      <c r="XG274" s="4"/>
      <c r="XH274" s="4"/>
      <c r="XI274" s="4"/>
      <c r="XJ274" s="4"/>
      <c r="XK274" s="4"/>
      <c r="XL274" s="4"/>
      <c r="XM274" s="4"/>
      <c r="XN274" s="4"/>
      <c r="XO274" s="4"/>
      <c r="XP274" s="4"/>
      <c r="XQ274" s="4"/>
      <c r="XR274" s="4"/>
      <c r="XS274" s="4"/>
      <c r="XT274" s="4"/>
      <c r="XU274" s="4"/>
      <c r="XV274" s="4"/>
      <c r="XW274" s="4"/>
      <c r="XX274" s="4"/>
      <c r="XY274" s="4"/>
      <c r="XZ274" s="4"/>
      <c r="YA274" s="4"/>
      <c r="YB274" s="4"/>
      <c r="YC274" s="4"/>
      <c r="YD274" s="4"/>
      <c r="YE274" s="4"/>
      <c r="YF274" s="4"/>
      <c r="YG274" s="4"/>
      <c r="YH274" s="4"/>
      <c r="YI274" s="4"/>
      <c r="YJ274" s="4"/>
      <c r="YK274" s="4"/>
      <c r="YL274" s="4"/>
      <c r="YM274" s="4"/>
      <c r="YN274" s="4"/>
      <c r="YO274" s="4"/>
      <c r="YP274" s="4"/>
      <c r="YQ274" s="4"/>
      <c r="YR274" s="4"/>
      <c r="YS274" s="4"/>
      <c r="YT274" s="4"/>
      <c r="YU274" s="4"/>
      <c r="YV274" s="4"/>
      <c r="YW274" s="4"/>
      <c r="YX274" s="4"/>
      <c r="YY274" s="4"/>
      <c r="YZ274" s="4"/>
      <c r="ZA274" s="4"/>
      <c r="ZB274" s="4"/>
      <c r="ZC274" s="4"/>
      <c r="ZD274" s="4"/>
      <c r="ZE274" s="4"/>
      <c r="ZF274" s="4"/>
      <c r="ZG274" s="4"/>
      <c r="ZH274" s="4"/>
      <c r="ZI274" s="4"/>
      <c r="ZJ274" s="4"/>
      <c r="ZK274" s="4"/>
      <c r="ZL274" s="4"/>
    </row>
    <row r="275" spans="2:688" s="5" customFormat="1" ht="27" customHeight="1" x14ac:dyDescent="0.25">
      <c r="B275" s="4"/>
      <c r="C275" s="37"/>
      <c r="D275" s="23"/>
      <c r="E275" s="14"/>
      <c r="F275" s="1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WJ275" s="4"/>
      <c r="WK275" s="4"/>
      <c r="WL275" s="4"/>
      <c r="WM275" s="4"/>
      <c r="WN275" s="4"/>
      <c r="WO275" s="4"/>
      <c r="WP275" s="4"/>
      <c r="WQ275" s="4"/>
      <c r="WR275" s="4"/>
      <c r="WS275" s="4"/>
      <c r="WT275" s="4"/>
      <c r="WU275" s="4"/>
      <c r="WV275" s="4"/>
      <c r="WW275" s="4"/>
      <c r="WX275" s="4"/>
      <c r="WY275" s="4"/>
      <c r="WZ275" s="4"/>
      <c r="XA275" s="4"/>
      <c r="XB275" s="4"/>
      <c r="XC275" s="4"/>
      <c r="XD275" s="4"/>
      <c r="XE275" s="4"/>
      <c r="XF275" s="4"/>
      <c r="XG275" s="4"/>
      <c r="XH275" s="4"/>
      <c r="XI275" s="4"/>
      <c r="XJ275" s="4"/>
      <c r="XK275" s="4"/>
      <c r="XL275" s="4"/>
      <c r="XM275" s="4"/>
      <c r="XN275" s="4"/>
      <c r="XO275" s="4"/>
      <c r="XP275" s="4"/>
      <c r="XQ275" s="4"/>
      <c r="XR275" s="4"/>
      <c r="XS275" s="4"/>
      <c r="XT275" s="4"/>
      <c r="XU275" s="4"/>
      <c r="XV275" s="4"/>
      <c r="XW275" s="4"/>
      <c r="XX275" s="4"/>
      <c r="XY275" s="4"/>
      <c r="XZ275" s="4"/>
      <c r="YA275" s="4"/>
      <c r="YB275" s="4"/>
      <c r="YC275" s="4"/>
      <c r="YD275" s="4"/>
      <c r="YE275" s="4"/>
      <c r="YF275" s="4"/>
      <c r="YG275" s="4"/>
      <c r="YH275" s="4"/>
      <c r="YI275" s="4"/>
      <c r="YJ275" s="4"/>
      <c r="YK275" s="4"/>
      <c r="YL275" s="4"/>
      <c r="YM275" s="4"/>
      <c r="YN275" s="4"/>
      <c r="YO275" s="4"/>
      <c r="YP275" s="4"/>
      <c r="YQ275" s="4"/>
      <c r="YR275" s="4"/>
      <c r="YS275" s="4"/>
      <c r="YT275" s="4"/>
      <c r="YU275" s="4"/>
      <c r="YV275" s="4"/>
      <c r="YW275" s="4"/>
      <c r="YX275" s="4"/>
      <c r="YY275" s="4"/>
      <c r="YZ275" s="4"/>
      <c r="ZA275" s="4"/>
      <c r="ZB275" s="4"/>
      <c r="ZC275" s="4"/>
      <c r="ZD275" s="4"/>
      <c r="ZE275" s="4"/>
      <c r="ZF275" s="4"/>
      <c r="ZG275" s="4"/>
      <c r="ZH275" s="4"/>
      <c r="ZI275" s="4"/>
      <c r="ZJ275" s="4"/>
      <c r="ZK275" s="4"/>
      <c r="ZL275" s="4"/>
    </row>
    <row r="276" spans="2:688" s="5" customFormat="1" ht="27" customHeight="1" x14ac:dyDescent="0.25">
      <c r="B276" s="4"/>
      <c r="C276" s="37"/>
      <c r="D276" s="23"/>
      <c r="E276" s="14"/>
      <c r="F276" s="1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WJ276" s="4"/>
      <c r="WK276" s="4"/>
      <c r="WL276" s="4"/>
      <c r="WM276" s="4"/>
      <c r="WN276" s="4"/>
      <c r="WO276" s="4"/>
      <c r="WP276" s="4"/>
      <c r="WQ276" s="4"/>
      <c r="WR276" s="4"/>
      <c r="WS276" s="4"/>
      <c r="WT276" s="4"/>
      <c r="WU276" s="4"/>
      <c r="WV276" s="4"/>
      <c r="WW276" s="4"/>
      <c r="WX276" s="4"/>
      <c r="WY276" s="4"/>
      <c r="WZ276" s="4"/>
      <c r="XA276" s="4"/>
      <c r="XB276" s="4"/>
      <c r="XC276" s="4"/>
      <c r="XD276" s="4"/>
      <c r="XE276" s="4"/>
      <c r="XF276" s="4"/>
      <c r="XG276" s="4"/>
      <c r="XH276" s="4"/>
      <c r="XI276" s="4"/>
      <c r="XJ276" s="4"/>
      <c r="XK276" s="4"/>
      <c r="XL276" s="4"/>
      <c r="XM276" s="4"/>
      <c r="XN276" s="4"/>
      <c r="XO276" s="4"/>
      <c r="XP276" s="4"/>
      <c r="XQ276" s="4"/>
      <c r="XR276" s="4"/>
      <c r="XS276" s="4"/>
      <c r="XT276" s="4"/>
      <c r="XU276" s="4"/>
      <c r="XV276" s="4"/>
      <c r="XW276" s="4"/>
      <c r="XX276" s="4"/>
      <c r="XY276" s="4"/>
      <c r="XZ276" s="4"/>
      <c r="YA276" s="4"/>
      <c r="YB276" s="4"/>
      <c r="YC276" s="4"/>
      <c r="YD276" s="4"/>
      <c r="YE276" s="4"/>
      <c r="YF276" s="4"/>
      <c r="YG276" s="4"/>
      <c r="YH276" s="4"/>
      <c r="YI276" s="4"/>
      <c r="YJ276" s="4"/>
      <c r="YK276" s="4"/>
      <c r="YL276" s="4"/>
      <c r="YM276" s="4"/>
      <c r="YN276" s="4"/>
      <c r="YO276" s="4"/>
      <c r="YP276" s="4"/>
      <c r="YQ276" s="4"/>
      <c r="YR276" s="4"/>
      <c r="YS276" s="4"/>
      <c r="YT276" s="4"/>
      <c r="YU276" s="4"/>
      <c r="YV276" s="4"/>
      <c r="YW276" s="4"/>
      <c r="YX276" s="4"/>
      <c r="YY276" s="4"/>
      <c r="YZ276" s="4"/>
      <c r="ZA276" s="4"/>
      <c r="ZB276" s="4"/>
      <c r="ZC276" s="4"/>
      <c r="ZD276" s="4"/>
      <c r="ZE276" s="4"/>
      <c r="ZF276" s="4"/>
      <c r="ZG276" s="4"/>
      <c r="ZH276" s="4"/>
      <c r="ZI276" s="4"/>
      <c r="ZJ276" s="4"/>
      <c r="ZK276" s="4"/>
      <c r="ZL276" s="4"/>
    </row>
    <row r="277" spans="2:688" s="5" customFormat="1" ht="27" customHeight="1" x14ac:dyDescent="0.25">
      <c r="B277" s="4"/>
      <c r="C277" s="37"/>
      <c r="D277" s="23"/>
      <c r="E277" s="14"/>
      <c r="F277" s="1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</row>
    <row r="278" spans="2:688" s="5" customFormat="1" ht="27" customHeight="1" x14ac:dyDescent="0.25">
      <c r="B278" s="4"/>
      <c r="C278" s="37"/>
      <c r="D278" s="23"/>
      <c r="E278" s="14"/>
      <c r="F278" s="1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WJ278" s="4"/>
      <c r="WK278" s="4"/>
      <c r="WL278" s="4"/>
      <c r="WM278" s="4"/>
      <c r="WN278" s="4"/>
      <c r="WO278" s="4"/>
      <c r="WP278" s="4"/>
      <c r="WQ278" s="4"/>
      <c r="WR278" s="4"/>
      <c r="WS278" s="4"/>
      <c r="WT278" s="4"/>
      <c r="WU278" s="4"/>
      <c r="WV278" s="4"/>
      <c r="WW278" s="4"/>
      <c r="WX278" s="4"/>
      <c r="WY278" s="4"/>
      <c r="WZ278" s="4"/>
      <c r="XA278" s="4"/>
      <c r="XB278" s="4"/>
      <c r="XC278" s="4"/>
      <c r="XD278" s="4"/>
      <c r="XE278" s="4"/>
      <c r="XF278" s="4"/>
      <c r="XG278" s="4"/>
      <c r="XH278" s="4"/>
      <c r="XI278" s="4"/>
      <c r="XJ278" s="4"/>
      <c r="XK278" s="4"/>
      <c r="XL278" s="4"/>
      <c r="XM278" s="4"/>
      <c r="XN278" s="4"/>
      <c r="XO278" s="4"/>
      <c r="XP278" s="4"/>
      <c r="XQ278" s="4"/>
      <c r="XR278" s="4"/>
      <c r="XS278" s="4"/>
      <c r="XT278" s="4"/>
      <c r="XU278" s="4"/>
      <c r="XV278" s="4"/>
      <c r="XW278" s="4"/>
      <c r="XX278" s="4"/>
      <c r="XY278" s="4"/>
      <c r="XZ278" s="4"/>
      <c r="YA278" s="4"/>
      <c r="YB278" s="4"/>
      <c r="YC278" s="4"/>
      <c r="YD278" s="4"/>
      <c r="YE278" s="4"/>
      <c r="YF278" s="4"/>
      <c r="YG278" s="4"/>
      <c r="YH278" s="4"/>
      <c r="YI278" s="4"/>
      <c r="YJ278" s="4"/>
      <c r="YK278" s="4"/>
      <c r="YL278" s="4"/>
      <c r="YM278" s="4"/>
      <c r="YN278" s="4"/>
      <c r="YO278" s="4"/>
      <c r="YP278" s="4"/>
      <c r="YQ278" s="4"/>
      <c r="YR278" s="4"/>
      <c r="YS278" s="4"/>
      <c r="YT278" s="4"/>
      <c r="YU278" s="4"/>
      <c r="YV278" s="4"/>
      <c r="YW278" s="4"/>
      <c r="YX278" s="4"/>
      <c r="YY278" s="4"/>
      <c r="YZ278" s="4"/>
      <c r="ZA278" s="4"/>
      <c r="ZB278" s="4"/>
      <c r="ZC278" s="4"/>
      <c r="ZD278" s="4"/>
      <c r="ZE278" s="4"/>
      <c r="ZF278" s="4"/>
      <c r="ZG278" s="4"/>
      <c r="ZH278" s="4"/>
      <c r="ZI278" s="4"/>
      <c r="ZJ278" s="4"/>
      <c r="ZK278" s="4"/>
      <c r="ZL278" s="4"/>
    </row>
    <row r="279" spans="2:688" s="5" customFormat="1" ht="27" customHeight="1" x14ac:dyDescent="0.25">
      <c r="B279" s="4"/>
      <c r="C279" s="37"/>
      <c r="D279" s="23"/>
      <c r="E279" s="14"/>
      <c r="F279" s="1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</row>
    <row r="280" spans="2:688" s="5" customFormat="1" ht="27" customHeight="1" x14ac:dyDescent="0.25">
      <c r="B280" s="4"/>
      <c r="C280" s="37"/>
      <c r="D280" s="23"/>
      <c r="E280" s="14"/>
      <c r="F280" s="1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  <c r="UG280" s="4"/>
      <c r="UH280" s="4"/>
      <c r="UI280" s="4"/>
      <c r="UJ280" s="4"/>
      <c r="UK280" s="4"/>
      <c r="UL280" s="4"/>
      <c r="UM280" s="4"/>
      <c r="UN280" s="4"/>
      <c r="UO280" s="4"/>
      <c r="UP280" s="4"/>
      <c r="UQ280" s="4"/>
      <c r="UR280" s="4"/>
      <c r="US280" s="4"/>
      <c r="UT280" s="4"/>
      <c r="UU280" s="4"/>
      <c r="UV280" s="4"/>
      <c r="UW280" s="4"/>
      <c r="UX280" s="4"/>
      <c r="UY280" s="4"/>
      <c r="UZ280" s="4"/>
      <c r="VA280" s="4"/>
      <c r="VB280" s="4"/>
      <c r="VC280" s="4"/>
      <c r="VD280" s="4"/>
      <c r="VE280" s="4"/>
      <c r="VF280" s="4"/>
      <c r="VG280" s="4"/>
      <c r="VH280" s="4"/>
      <c r="VI280" s="4"/>
      <c r="VJ280" s="4"/>
      <c r="VK280" s="4"/>
      <c r="VL280" s="4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WJ280" s="4"/>
      <c r="WK280" s="4"/>
      <c r="WL280" s="4"/>
      <c r="WM280" s="4"/>
      <c r="WN280" s="4"/>
      <c r="WO280" s="4"/>
      <c r="WP280" s="4"/>
      <c r="WQ280" s="4"/>
      <c r="WR280" s="4"/>
      <c r="WS280" s="4"/>
      <c r="WT280" s="4"/>
      <c r="WU280" s="4"/>
      <c r="WV280" s="4"/>
      <c r="WW280" s="4"/>
      <c r="WX280" s="4"/>
      <c r="WY280" s="4"/>
      <c r="WZ280" s="4"/>
      <c r="XA280" s="4"/>
      <c r="XB280" s="4"/>
      <c r="XC280" s="4"/>
      <c r="XD280" s="4"/>
      <c r="XE280" s="4"/>
      <c r="XF280" s="4"/>
      <c r="XG280" s="4"/>
      <c r="XH280" s="4"/>
      <c r="XI280" s="4"/>
      <c r="XJ280" s="4"/>
      <c r="XK280" s="4"/>
      <c r="XL280" s="4"/>
      <c r="XM280" s="4"/>
      <c r="XN280" s="4"/>
      <c r="XO280" s="4"/>
      <c r="XP280" s="4"/>
      <c r="XQ280" s="4"/>
      <c r="XR280" s="4"/>
      <c r="XS280" s="4"/>
      <c r="XT280" s="4"/>
      <c r="XU280" s="4"/>
      <c r="XV280" s="4"/>
      <c r="XW280" s="4"/>
      <c r="XX280" s="4"/>
      <c r="XY280" s="4"/>
      <c r="XZ280" s="4"/>
      <c r="YA280" s="4"/>
      <c r="YB280" s="4"/>
      <c r="YC280" s="4"/>
      <c r="YD280" s="4"/>
      <c r="YE280" s="4"/>
      <c r="YF280" s="4"/>
      <c r="YG280" s="4"/>
      <c r="YH280" s="4"/>
      <c r="YI280" s="4"/>
      <c r="YJ280" s="4"/>
      <c r="YK280" s="4"/>
      <c r="YL280" s="4"/>
      <c r="YM280" s="4"/>
      <c r="YN280" s="4"/>
      <c r="YO280" s="4"/>
      <c r="YP280" s="4"/>
      <c r="YQ280" s="4"/>
      <c r="YR280" s="4"/>
      <c r="YS280" s="4"/>
      <c r="YT280" s="4"/>
      <c r="YU280" s="4"/>
      <c r="YV280" s="4"/>
      <c r="YW280" s="4"/>
      <c r="YX280" s="4"/>
      <c r="YY280" s="4"/>
      <c r="YZ280" s="4"/>
      <c r="ZA280" s="4"/>
      <c r="ZB280" s="4"/>
      <c r="ZC280" s="4"/>
      <c r="ZD280" s="4"/>
      <c r="ZE280" s="4"/>
      <c r="ZF280" s="4"/>
      <c r="ZG280" s="4"/>
      <c r="ZH280" s="4"/>
      <c r="ZI280" s="4"/>
      <c r="ZJ280" s="4"/>
      <c r="ZK280" s="4"/>
      <c r="ZL280" s="4"/>
    </row>
    <row r="281" spans="2:688" s="5" customFormat="1" ht="27" customHeight="1" x14ac:dyDescent="0.25">
      <c r="B281" s="4"/>
      <c r="C281" s="37"/>
      <c r="D281" s="23"/>
      <c r="E281" s="14"/>
      <c r="F281" s="1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  <c r="UG281" s="4"/>
      <c r="UH281" s="4"/>
      <c r="UI281" s="4"/>
      <c r="UJ281" s="4"/>
      <c r="UK281" s="4"/>
      <c r="UL281" s="4"/>
      <c r="UM281" s="4"/>
      <c r="UN281" s="4"/>
      <c r="UO281" s="4"/>
      <c r="UP281" s="4"/>
      <c r="UQ281" s="4"/>
      <c r="UR281" s="4"/>
      <c r="US281" s="4"/>
      <c r="UT281" s="4"/>
      <c r="UU281" s="4"/>
      <c r="UV281" s="4"/>
      <c r="UW281" s="4"/>
      <c r="UX281" s="4"/>
      <c r="UY281" s="4"/>
      <c r="UZ281" s="4"/>
      <c r="VA281" s="4"/>
      <c r="VB281" s="4"/>
      <c r="VC281" s="4"/>
      <c r="VD281" s="4"/>
      <c r="VE281" s="4"/>
      <c r="VF281" s="4"/>
      <c r="VG281" s="4"/>
      <c r="VH281" s="4"/>
      <c r="VI281" s="4"/>
      <c r="VJ281" s="4"/>
      <c r="VK281" s="4"/>
      <c r="VL281" s="4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WJ281" s="4"/>
      <c r="WK281" s="4"/>
      <c r="WL281" s="4"/>
      <c r="WM281" s="4"/>
      <c r="WN281" s="4"/>
      <c r="WO281" s="4"/>
      <c r="WP281" s="4"/>
      <c r="WQ281" s="4"/>
      <c r="WR281" s="4"/>
      <c r="WS281" s="4"/>
      <c r="WT281" s="4"/>
      <c r="WU281" s="4"/>
      <c r="WV281" s="4"/>
      <c r="WW281" s="4"/>
      <c r="WX281" s="4"/>
      <c r="WY281" s="4"/>
      <c r="WZ281" s="4"/>
      <c r="XA281" s="4"/>
      <c r="XB281" s="4"/>
      <c r="XC281" s="4"/>
      <c r="XD281" s="4"/>
      <c r="XE281" s="4"/>
      <c r="XF281" s="4"/>
      <c r="XG281" s="4"/>
      <c r="XH281" s="4"/>
      <c r="XI281" s="4"/>
      <c r="XJ281" s="4"/>
      <c r="XK281" s="4"/>
      <c r="XL281" s="4"/>
      <c r="XM281" s="4"/>
      <c r="XN281" s="4"/>
      <c r="XO281" s="4"/>
      <c r="XP281" s="4"/>
      <c r="XQ281" s="4"/>
      <c r="XR281" s="4"/>
      <c r="XS281" s="4"/>
      <c r="XT281" s="4"/>
      <c r="XU281" s="4"/>
      <c r="XV281" s="4"/>
      <c r="XW281" s="4"/>
      <c r="XX281" s="4"/>
      <c r="XY281" s="4"/>
      <c r="XZ281" s="4"/>
      <c r="YA281" s="4"/>
      <c r="YB281" s="4"/>
      <c r="YC281" s="4"/>
      <c r="YD281" s="4"/>
      <c r="YE281" s="4"/>
      <c r="YF281" s="4"/>
      <c r="YG281" s="4"/>
      <c r="YH281" s="4"/>
      <c r="YI281" s="4"/>
      <c r="YJ281" s="4"/>
      <c r="YK281" s="4"/>
      <c r="YL281" s="4"/>
      <c r="YM281" s="4"/>
      <c r="YN281" s="4"/>
      <c r="YO281" s="4"/>
      <c r="YP281" s="4"/>
      <c r="YQ281" s="4"/>
      <c r="YR281" s="4"/>
      <c r="YS281" s="4"/>
      <c r="YT281" s="4"/>
      <c r="YU281" s="4"/>
      <c r="YV281" s="4"/>
      <c r="YW281" s="4"/>
      <c r="YX281" s="4"/>
      <c r="YY281" s="4"/>
      <c r="YZ281" s="4"/>
      <c r="ZA281" s="4"/>
      <c r="ZB281" s="4"/>
      <c r="ZC281" s="4"/>
      <c r="ZD281" s="4"/>
      <c r="ZE281" s="4"/>
      <c r="ZF281" s="4"/>
      <c r="ZG281" s="4"/>
      <c r="ZH281" s="4"/>
      <c r="ZI281" s="4"/>
      <c r="ZJ281" s="4"/>
      <c r="ZK281" s="4"/>
      <c r="ZL281" s="4"/>
    </row>
    <row r="282" spans="2:688" s="5" customFormat="1" ht="27" customHeight="1" x14ac:dyDescent="0.25">
      <c r="B282" s="4"/>
      <c r="C282" s="37"/>
      <c r="D282" s="23"/>
      <c r="E282" s="14"/>
      <c r="F282" s="1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4"/>
      <c r="VW282" s="4"/>
      <c r="VX282" s="4"/>
      <c r="VY282" s="4"/>
      <c r="VZ282" s="4"/>
      <c r="WA282" s="4"/>
      <c r="WB282" s="4"/>
      <c r="WC282" s="4"/>
      <c r="WD282" s="4"/>
      <c r="WE282" s="4"/>
      <c r="WF282" s="4"/>
      <c r="WG282" s="4"/>
      <c r="WH282" s="4"/>
      <c r="WI282" s="4"/>
      <c r="WJ282" s="4"/>
      <c r="WK282" s="4"/>
      <c r="WL282" s="4"/>
      <c r="WM282" s="4"/>
      <c r="WN282" s="4"/>
      <c r="WO282" s="4"/>
      <c r="WP282" s="4"/>
      <c r="WQ282" s="4"/>
      <c r="WR282" s="4"/>
      <c r="WS282" s="4"/>
      <c r="WT282" s="4"/>
      <c r="WU282" s="4"/>
      <c r="WV282" s="4"/>
      <c r="WW282" s="4"/>
      <c r="WX282" s="4"/>
      <c r="WY282" s="4"/>
      <c r="WZ282" s="4"/>
      <c r="XA282" s="4"/>
      <c r="XB282" s="4"/>
      <c r="XC282" s="4"/>
      <c r="XD282" s="4"/>
      <c r="XE282" s="4"/>
      <c r="XF282" s="4"/>
      <c r="XG282" s="4"/>
      <c r="XH282" s="4"/>
      <c r="XI282" s="4"/>
      <c r="XJ282" s="4"/>
      <c r="XK282" s="4"/>
      <c r="XL282" s="4"/>
      <c r="XM282" s="4"/>
      <c r="XN282" s="4"/>
      <c r="XO282" s="4"/>
      <c r="XP282" s="4"/>
      <c r="XQ282" s="4"/>
      <c r="XR282" s="4"/>
      <c r="XS282" s="4"/>
      <c r="XT282" s="4"/>
      <c r="XU282" s="4"/>
      <c r="XV282" s="4"/>
      <c r="XW282" s="4"/>
      <c r="XX282" s="4"/>
      <c r="XY282" s="4"/>
      <c r="XZ282" s="4"/>
      <c r="YA282" s="4"/>
      <c r="YB282" s="4"/>
      <c r="YC282" s="4"/>
      <c r="YD282" s="4"/>
      <c r="YE282" s="4"/>
      <c r="YF282" s="4"/>
      <c r="YG282" s="4"/>
      <c r="YH282" s="4"/>
      <c r="YI282" s="4"/>
      <c r="YJ282" s="4"/>
      <c r="YK282" s="4"/>
      <c r="YL282" s="4"/>
      <c r="YM282" s="4"/>
      <c r="YN282" s="4"/>
      <c r="YO282" s="4"/>
      <c r="YP282" s="4"/>
      <c r="YQ282" s="4"/>
      <c r="YR282" s="4"/>
      <c r="YS282" s="4"/>
      <c r="YT282" s="4"/>
      <c r="YU282" s="4"/>
      <c r="YV282" s="4"/>
      <c r="YW282" s="4"/>
      <c r="YX282" s="4"/>
      <c r="YY282" s="4"/>
      <c r="YZ282" s="4"/>
      <c r="ZA282" s="4"/>
      <c r="ZB282" s="4"/>
      <c r="ZC282" s="4"/>
      <c r="ZD282" s="4"/>
      <c r="ZE282" s="4"/>
      <c r="ZF282" s="4"/>
      <c r="ZG282" s="4"/>
      <c r="ZH282" s="4"/>
      <c r="ZI282" s="4"/>
      <c r="ZJ282" s="4"/>
      <c r="ZK282" s="4"/>
      <c r="ZL282" s="4"/>
    </row>
    <row r="283" spans="2:688" s="5" customFormat="1" ht="27" customHeight="1" x14ac:dyDescent="0.25">
      <c r="B283" s="4"/>
      <c r="C283" s="37"/>
      <c r="D283" s="23"/>
      <c r="E283" s="14"/>
      <c r="F283" s="1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WJ283" s="4"/>
      <c r="WK283" s="4"/>
      <c r="WL283" s="4"/>
      <c r="WM283" s="4"/>
      <c r="WN283" s="4"/>
      <c r="WO283" s="4"/>
      <c r="WP283" s="4"/>
      <c r="WQ283" s="4"/>
      <c r="WR283" s="4"/>
      <c r="WS283" s="4"/>
      <c r="WT283" s="4"/>
      <c r="WU283" s="4"/>
      <c r="WV283" s="4"/>
      <c r="WW283" s="4"/>
      <c r="WX283" s="4"/>
      <c r="WY283" s="4"/>
      <c r="WZ283" s="4"/>
      <c r="XA283" s="4"/>
      <c r="XB283" s="4"/>
      <c r="XC283" s="4"/>
      <c r="XD283" s="4"/>
      <c r="XE283" s="4"/>
      <c r="XF283" s="4"/>
      <c r="XG283" s="4"/>
      <c r="XH283" s="4"/>
      <c r="XI283" s="4"/>
      <c r="XJ283" s="4"/>
      <c r="XK283" s="4"/>
      <c r="XL283" s="4"/>
      <c r="XM283" s="4"/>
      <c r="XN283" s="4"/>
      <c r="XO283" s="4"/>
      <c r="XP283" s="4"/>
      <c r="XQ283" s="4"/>
      <c r="XR283" s="4"/>
      <c r="XS283" s="4"/>
      <c r="XT283" s="4"/>
      <c r="XU283" s="4"/>
      <c r="XV283" s="4"/>
      <c r="XW283" s="4"/>
      <c r="XX283" s="4"/>
      <c r="XY283" s="4"/>
      <c r="XZ283" s="4"/>
      <c r="YA283" s="4"/>
      <c r="YB283" s="4"/>
      <c r="YC283" s="4"/>
      <c r="YD283" s="4"/>
      <c r="YE283" s="4"/>
      <c r="YF283" s="4"/>
      <c r="YG283" s="4"/>
      <c r="YH283" s="4"/>
      <c r="YI283" s="4"/>
      <c r="YJ283" s="4"/>
      <c r="YK283" s="4"/>
      <c r="YL283" s="4"/>
      <c r="YM283" s="4"/>
      <c r="YN283" s="4"/>
      <c r="YO283" s="4"/>
      <c r="YP283" s="4"/>
      <c r="YQ283" s="4"/>
      <c r="YR283" s="4"/>
      <c r="YS283" s="4"/>
      <c r="YT283" s="4"/>
      <c r="YU283" s="4"/>
      <c r="YV283" s="4"/>
      <c r="YW283" s="4"/>
      <c r="YX283" s="4"/>
      <c r="YY283" s="4"/>
      <c r="YZ283" s="4"/>
      <c r="ZA283" s="4"/>
      <c r="ZB283" s="4"/>
      <c r="ZC283" s="4"/>
      <c r="ZD283" s="4"/>
      <c r="ZE283" s="4"/>
      <c r="ZF283" s="4"/>
      <c r="ZG283" s="4"/>
      <c r="ZH283" s="4"/>
      <c r="ZI283" s="4"/>
      <c r="ZJ283" s="4"/>
      <c r="ZK283" s="4"/>
      <c r="ZL283" s="4"/>
    </row>
    <row r="284" spans="2:688" s="5" customFormat="1" ht="27" customHeight="1" x14ac:dyDescent="0.25">
      <c r="B284" s="4"/>
      <c r="C284" s="37"/>
      <c r="D284" s="23"/>
      <c r="E284" s="14"/>
      <c r="F284" s="1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</row>
    <row r="285" spans="2:688" s="5" customFormat="1" ht="27" customHeight="1" x14ac:dyDescent="0.25">
      <c r="B285" s="4"/>
      <c r="C285" s="37"/>
      <c r="D285" s="23"/>
      <c r="E285" s="14"/>
      <c r="F285" s="1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  <c r="UG285" s="4"/>
      <c r="UH285" s="4"/>
      <c r="UI285" s="4"/>
      <c r="UJ285" s="4"/>
      <c r="UK285" s="4"/>
      <c r="UL285" s="4"/>
      <c r="UM285" s="4"/>
      <c r="UN285" s="4"/>
      <c r="UO285" s="4"/>
      <c r="UP285" s="4"/>
      <c r="UQ285" s="4"/>
      <c r="UR285" s="4"/>
      <c r="US285" s="4"/>
      <c r="UT285" s="4"/>
      <c r="UU285" s="4"/>
      <c r="UV285" s="4"/>
      <c r="UW285" s="4"/>
      <c r="UX285" s="4"/>
      <c r="UY285" s="4"/>
      <c r="UZ285" s="4"/>
      <c r="VA285" s="4"/>
      <c r="VB285" s="4"/>
      <c r="VC285" s="4"/>
      <c r="VD285" s="4"/>
      <c r="VE285" s="4"/>
      <c r="VF285" s="4"/>
      <c r="VG285" s="4"/>
      <c r="VH285" s="4"/>
      <c r="VI285" s="4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WJ285" s="4"/>
      <c r="WK285" s="4"/>
      <c r="WL285" s="4"/>
      <c r="WM285" s="4"/>
      <c r="WN285" s="4"/>
      <c r="WO285" s="4"/>
      <c r="WP285" s="4"/>
      <c r="WQ285" s="4"/>
      <c r="WR285" s="4"/>
      <c r="WS285" s="4"/>
      <c r="WT285" s="4"/>
      <c r="WU285" s="4"/>
      <c r="WV285" s="4"/>
      <c r="WW285" s="4"/>
      <c r="WX285" s="4"/>
      <c r="WY285" s="4"/>
      <c r="WZ285" s="4"/>
      <c r="XA285" s="4"/>
      <c r="XB285" s="4"/>
      <c r="XC285" s="4"/>
      <c r="XD285" s="4"/>
      <c r="XE285" s="4"/>
      <c r="XF285" s="4"/>
      <c r="XG285" s="4"/>
      <c r="XH285" s="4"/>
      <c r="XI285" s="4"/>
      <c r="XJ285" s="4"/>
      <c r="XK285" s="4"/>
      <c r="XL285" s="4"/>
      <c r="XM285" s="4"/>
      <c r="XN285" s="4"/>
      <c r="XO285" s="4"/>
      <c r="XP285" s="4"/>
      <c r="XQ285" s="4"/>
      <c r="XR285" s="4"/>
      <c r="XS285" s="4"/>
      <c r="XT285" s="4"/>
      <c r="XU285" s="4"/>
      <c r="XV285" s="4"/>
      <c r="XW285" s="4"/>
      <c r="XX285" s="4"/>
      <c r="XY285" s="4"/>
      <c r="XZ285" s="4"/>
      <c r="YA285" s="4"/>
      <c r="YB285" s="4"/>
      <c r="YC285" s="4"/>
      <c r="YD285" s="4"/>
      <c r="YE285" s="4"/>
      <c r="YF285" s="4"/>
      <c r="YG285" s="4"/>
      <c r="YH285" s="4"/>
      <c r="YI285" s="4"/>
      <c r="YJ285" s="4"/>
      <c r="YK285" s="4"/>
      <c r="YL285" s="4"/>
      <c r="YM285" s="4"/>
      <c r="YN285" s="4"/>
      <c r="YO285" s="4"/>
      <c r="YP285" s="4"/>
      <c r="YQ285" s="4"/>
      <c r="YR285" s="4"/>
      <c r="YS285" s="4"/>
      <c r="YT285" s="4"/>
      <c r="YU285" s="4"/>
      <c r="YV285" s="4"/>
      <c r="YW285" s="4"/>
      <c r="YX285" s="4"/>
      <c r="YY285" s="4"/>
      <c r="YZ285" s="4"/>
      <c r="ZA285" s="4"/>
      <c r="ZB285" s="4"/>
      <c r="ZC285" s="4"/>
      <c r="ZD285" s="4"/>
      <c r="ZE285" s="4"/>
      <c r="ZF285" s="4"/>
      <c r="ZG285" s="4"/>
      <c r="ZH285" s="4"/>
      <c r="ZI285" s="4"/>
      <c r="ZJ285" s="4"/>
      <c r="ZK285" s="4"/>
      <c r="ZL285" s="4"/>
    </row>
    <row r="286" spans="2:688" s="5" customFormat="1" ht="27" customHeight="1" x14ac:dyDescent="0.25">
      <c r="B286" s="4"/>
      <c r="C286" s="37"/>
      <c r="D286" s="23"/>
      <c r="E286" s="14"/>
      <c r="F286" s="1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</row>
    <row r="287" spans="2:688" s="5" customFormat="1" ht="27" customHeight="1" x14ac:dyDescent="0.25">
      <c r="B287" s="4"/>
      <c r="C287" s="37"/>
      <c r="D287" s="23"/>
      <c r="E287" s="14"/>
      <c r="F287" s="1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  <c r="UG287" s="4"/>
      <c r="UH287" s="4"/>
      <c r="UI287" s="4"/>
      <c r="UJ287" s="4"/>
      <c r="UK287" s="4"/>
      <c r="UL287" s="4"/>
      <c r="UM287" s="4"/>
      <c r="UN287" s="4"/>
      <c r="UO287" s="4"/>
      <c r="UP287" s="4"/>
      <c r="UQ287" s="4"/>
      <c r="UR287" s="4"/>
      <c r="US287" s="4"/>
      <c r="UT287" s="4"/>
      <c r="UU287" s="4"/>
      <c r="UV287" s="4"/>
      <c r="UW287" s="4"/>
      <c r="UX287" s="4"/>
      <c r="UY287" s="4"/>
      <c r="UZ287" s="4"/>
      <c r="VA287" s="4"/>
      <c r="VB287" s="4"/>
      <c r="VC287" s="4"/>
      <c r="VD287" s="4"/>
      <c r="VE287" s="4"/>
      <c r="VF287" s="4"/>
      <c r="VG287" s="4"/>
      <c r="VH287" s="4"/>
      <c r="VI287" s="4"/>
      <c r="VJ287" s="4"/>
      <c r="VK287" s="4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WJ287" s="4"/>
      <c r="WK287" s="4"/>
      <c r="WL287" s="4"/>
      <c r="WM287" s="4"/>
      <c r="WN287" s="4"/>
      <c r="WO287" s="4"/>
      <c r="WP287" s="4"/>
      <c r="WQ287" s="4"/>
      <c r="WR287" s="4"/>
      <c r="WS287" s="4"/>
      <c r="WT287" s="4"/>
      <c r="WU287" s="4"/>
      <c r="WV287" s="4"/>
      <c r="WW287" s="4"/>
      <c r="WX287" s="4"/>
      <c r="WY287" s="4"/>
      <c r="WZ287" s="4"/>
      <c r="XA287" s="4"/>
      <c r="XB287" s="4"/>
      <c r="XC287" s="4"/>
      <c r="XD287" s="4"/>
      <c r="XE287" s="4"/>
      <c r="XF287" s="4"/>
      <c r="XG287" s="4"/>
      <c r="XH287" s="4"/>
      <c r="XI287" s="4"/>
      <c r="XJ287" s="4"/>
      <c r="XK287" s="4"/>
      <c r="XL287" s="4"/>
      <c r="XM287" s="4"/>
      <c r="XN287" s="4"/>
      <c r="XO287" s="4"/>
      <c r="XP287" s="4"/>
      <c r="XQ287" s="4"/>
      <c r="XR287" s="4"/>
      <c r="XS287" s="4"/>
      <c r="XT287" s="4"/>
      <c r="XU287" s="4"/>
      <c r="XV287" s="4"/>
      <c r="XW287" s="4"/>
      <c r="XX287" s="4"/>
      <c r="XY287" s="4"/>
      <c r="XZ287" s="4"/>
      <c r="YA287" s="4"/>
      <c r="YB287" s="4"/>
      <c r="YC287" s="4"/>
      <c r="YD287" s="4"/>
      <c r="YE287" s="4"/>
      <c r="YF287" s="4"/>
      <c r="YG287" s="4"/>
      <c r="YH287" s="4"/>
      <c r="YI287" s="4"/>
      <c r="YJ287" s="4"/>
      <c r="YK287" s="4"/>
      <c r="YL287" s="4"/>
      <c r="YM287" s="4"/>
      <c r="YN287" s="4"/>
      <c r="YO287" s="4"/>
      <c r="YP287" s="4"/>
      <c r="YQ287" s="4"/>
      <c r="YR287" s="4"/>
      <c r="YS287" s="4"/>
      <c r="YT287" s="4"/>
      <c r="YU287" s="4"/>
      <c r="YV287" s="4"/>
      <c r="YW287" s="4"/>
      <c r="YX287" s="4"/>
      <c r="YY287" s="4"/>
      <c r="YZ287" s="4"/>
      <c r="ZA287" s="4"/>
      <c r="ZB287" s="4"/>
      <c r="ZC287" s="4"/>
      <c r="ZD287" s="4"/>
      <c r="ZE287" s="4"/>
      <c r="ZF287" s="4"/>
      <c r="ZG287" s="4"/>
      <c r="ZH287" s="4"/>
      <c r="ZI287" s="4"/>
      <c r="ZJ287" s="4"/>
      <c r="ZK287" s="4"/>
      <c r="ZL287" s="4"/>
    </row>
    <row r="288" spans="2:688" s="5" customFormat="1" ht="27" customHeight="1" x14ac:dyDescent="0.25">
      <c r="B288" s="4"/>
      <c r="C288" s="37"/>
      <c r="D288" s="23"/>
      <c r="E288" s="14"/>
      <c r="F288" s="1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  <c r="UG288" s="4"/>
      <c r="UH288" s="4"/>
      <c r="UI288" s="4"/>
      <c r="UJ288" s="4"/>
      <c r="UK288" s="4"/>
      <c r="UL288" s="4"/>
      <c r="UM288" s="4"/>
      <c r="UN288" s="4"/>
      <c r="UO288" s="4"/>
      <c r="UP288" s="4"/>
      <c r="UQ288" s="4"/>
      <c r="UR288" s="4"/>
      <c r="US288" s="4"/>
      <c r="UT288" s="4"/>
      <c r="UU288" s="4"/>
      <c r="UV288" s="4"/>
      <c r="UW288" s="4"/>
      <c r="UX288" s="4"/>
      <c r="UY288" s="4"/>
      <c r="UZ288" s="4"/>
      <c r="VA288" s="4"/>
      <c r="VB288" s="4"/>
      <c r="VC288" s="4"/>
      <c r="VD288" s="4"/>
      <c r="VE288" s="4"/>
      <c r="VF288" s="4"/>
      <c r="VG288" s="4"/>
      <c r="VH288" s="4"/>
      <c r="VI288" s="4"/>
      <c r="VJ288" s="4"/>
      <c r="VK288" s="4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WJ288" s="4"/>
      <c r="WK288" s="4"/>
      <c r="WL288" s="4"/>
      <c r="WM288" s="4"/>
      <c r="WN288" s="4"/>
      <c r="WO288" s="4"/>
      <c r="WP288" s="4"/>
      <c r="WQ288" s="4"/>
      <c r="WR288" s="4"/>
      <c r="WS288" s="4"/>
      <c r="WT288" s="4"/>
      <c r="WU288" s="4"/>
      <c r="WV288" s="4"/>
      <c r="WW288" s="4"/>
      <c r="WX288" s="4"/>
      <c r="WY288" s="4"/>
      <c r="WZ288" s="4"/>
      <c r="XA288" s="4"/>
      <c r="XB288" s="4"/>
      <c r="XC288" s="4"/>
      <c r="XD288" s="4"/>
      <c r="XE288" s="4"/>
      <c r="XF288" s="4"/>
      <c r="XG288" s="4"/>
      <c r="XH288" s="4"/>
      <c r="XI288" s="4"/>
      <c r="XJ288" s="4"/>
      <c r="XK288" s="4"/>
      <c r="XL288" s="4"/>
      <c r="XM288" s="4"/>
      <c r="XN288" s="4"/>
      <c r="XO288" s="4"/>
      <c r="XP288" s="4"/>
      <c r="XQ288" s="4"/>
      <c r="XR288" s="4"/>
      <c r="XS288" s="4"/>
      <c r="XT288" s="4"/>
      <c r="XU288" s="4"/>
      <c r="XV288" s="4"/>
      <c r="XW288" s="4"/>
      <c r="XX288" s="4"/>
      <c r="XY288" s="4"/>
      <c r="XZ288" s="4"/>
      <c r="YA288" s="4"/>
      <c r="YB288" s="4"/>
      <c r="YC288" s="4"/>
      <c r="YD288" s="4"/>
      <c r="YE288" s="4"/>
      <c r="YF288" s="4"/>
      <c r="YG288" s="4"/>
      <c r="YH288" s="4"/>
      <c r="YI288" s="4"/>
      <c r="YJ288" s="4"/>
      <c r="YK288" s="4"/>
      <c r="YL288" s="4"/>
      <c r="YM288" s="4"/>
      <c r="YN288" s="4"/>
      <c r="YO288" s="4"/>
      <c r="YP288" s="4"/>
      <c r="YQ288" s="4"/>
      <c r="YR288" s="4"/>
      <c r="YS288" s="4"/>
      <c r="YT288" s="4"/>
      <c r="YU288" s="4"/>
      <c r="YV288" s="4"/>
      <c r="YW288" s="4"/>
      <c r="YX288" s="4"/>
      <c r="YY288" s="4"/>
      <c r="YZ288" s="4"/>
      <c r="ZA288" s="4"/>
      <c r="ZB288" s="4"/>
      <c r="ZC288" s="4"/>
      <c r="ZD288" s="4"/>
      <c r="ZE288" s="4"/>
      <c r="ZF288" s="4"/>
      <c r="ZG288" s="4"/>
      <c r="ZH288" s="4"/>
      <c r="ZI288" s="4"/>
      <c r="ZJ288" s="4"/>
      <c r="ZK288" s="4"/>
      <c r="ZL288" s="4"/>
    </row>
    <row r="289" spans="2:688" s="5" customFormat="1" ht="27" customHeight="1" x14ac:dyDescent="0.25">
      <c r="B289" s="4"/>
      <c r="C289" s="37"/>
      <c r="D289" s="23"/>
      <c r="E289" s="14"/>
      <c r="F289" s="1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  <c r="UG289" s="4"/>
      <c r="UH289" s="4"/>
      <c r="UI289" s="4"/>
      <c r="UJ289" s="4"/>
      <c r="UK289" s="4"/>
      <c r="UL289" s="4"/>
      <c r="UM289" s="4"/>
      <c r="UN289" s="4"/>
      <c r="UO289" s="4"/>
      <c r="UP289" s="4"/>
      <c r="UQ289" s="4"/>
      <c r="UR289" s="4"/>
      <c r="US289" s="4"/>
      <c r="UT289" s="4"/>
      <c r="UU289" s="4"/>
      <c r="UV289" s="4"/>
      <c r="UW289" s="4"/>
      <c r="UX289" s="4"/>
      <c r="UY289" s="4"/>
      <c r="UZ289" s="4"/>
      <c r="VA289" s="4"/>
      <c r="VB289" s="4"/>
      <c r="VC289" s="4"/>
      <c r="VD289" s="4"/>
      <c r="VE289" s="4"/>
      <c r="VF289" s="4"/>
      <c r="VG289" s="4"/>
      <c r="VH289" s="4"/>
      <c r="VI289" s="4"/>
      <c r="VJ289" s="4"/>
      <c r="VK289" s="4"/>
      <c r="VL289" s="4"/>
      <c r="VM289" s="4"/>
      <c r="VN289" s="4"/>
      <c r="VO289" s="4"/>
      <c r="VP289" s="4"/>
      <c r="VQ289" s="4"/>
      <c r="VR289" s="4"/>
      <c r="VS289" s="4"/>
      <c r="VT289" s="4"/>
      <c r="VU289" s="4"/>
      <c r="VV289" s="4"/>
      <c r="VW289" s="4"/>
      <c r="VX289" s="4"/>
      <c r="VY289" s="4"/>
      <c r="VZ289" s="4"/>
      <c r="WA289" s="4"/>
      <c r="WB289" s="4"/>
      <c r="WC289" s="4"/>
      <c r="WD289" s="4"/>
      <c r="WE289" s="4"/>
      <c r="WF289" s="4"/>
      <c r="WG289" s="4"/>
      <c r="WH289" s="4"/>
      <c r="WI289" s="4"/>
      <c r="WJ289" s="4"/>
      <c r="WK289" s="4"/>
      <c r="WL289" s="4"/>
      <c r="WM289" s="4"/>
      <c r="WN289" s="4"/>
      <c r="WO289" s="4"/>
      <c r="WP289" s="4"/>
      <c r="WQ289" s="4"/>
      <c r="WR289" s="4"/>
      <c r="WS289" s="4"/>
      <c r="WT289" s="4"/>
      <c r="WU289" s="4"/>
      <c r="WV289" s="4"/>
      <c r="WW289" s="4"/>
      <c r="WX289" s="4"/>
      <c r="WY289" s="4"/>
      <c r="WZ289" s="4"/>
      <c r="XA289" s="4"/>
      <c r="XB289" s="4"/>
      <c r="XC289" s="4"/>
      <c r="XD289" s="4"/>
      <c r="XE289" s="4"/>
      <c r="XF289" s="4"/>
      <c r="XG289" s="4"/>
      <c r="XH289" s="4"/>
      <c r="XI289" s="4"/>
      <c r="XJ289" s="4"/>
      <c r="XK289" s="4"/>
      <c r="XL289" s="4"/>
      <c r="XM289" s="4"/>
      <c r="XN289" s="4"/>
      <c r="XO289" s="4"/>
      <c r="XP289" s="4"/>
      <c r="XQ289" s="4"/>
      <c r="XR289" s="4"/>
      <c r="XS289" s="4"/>
      <c r="XT289" s="4"/>
      <c r="XU289" s="4"/>
      <c r="XV289" s="4"/>
      <c r="XW289" s="4"/>
      <c r="XX289" s="4"/>
      <c r="XY289" s="4"/>
      <c r="XZ289" s="4"/>
      <c r="YA289" s="4"/>
      <c r="YB289" s="4"/>
      <c r="YC289" s="4"/>
      <c r="YD289" s="4"/>
      <c r="YE289" s="4"/>
      <c r="YF289" s="4"/>
      <c r="YG289" s="4"/>
      <c r="YH289" s="4"/>
      <c r="YI289" s="4"/>
      <c r="YJ289" s="4"/>
      <c r="YK289" s="4"/>
      <c r="YL289" s="4"/>
      <c r="YM289" s="4"/>
      <c r="YN289" s="4"/>
      <c r="YO289" s="4"/>
      <c r="YP289" s="4"/>
      <c r="YQ289" s="4"/>
      <c r="YR289" s="4"/>
      <c r="YS289" s="4"/>
      <c r="YT289" s="4"/>
      <c r="YU289" s="4"/>
      <c r="YV289" s="4"/>
      <c r="YW289" s="4"/>
      <c r="YX289" s="4"/>
      <c r="YY289" s="4"/>
      <c r="YZ289" s="4"/>
      <c r="ZA289" s="4"/>
      <c r="ZB289" s="4"/>
      <c r="ZC289" s="4"/>
      <c r="ZD289" s="4"/>
      <c r="ZE289" s="4"/>
      <c r="ZF289" s="4"/>
      <c r="ZG289" s="4"/>
      <c r="ZH289" s="4"/>
      <c r="ZI289" s="4"/>
      <c r="ZJ289" s="4"/>
      <c r="ZK289" s="4"/>
      <c r="ZL289" s="4"/>
    </row>
    <row r="290" spans="2:688" s="5" customFormat="1" ht="27" customHeight="1" x14ac:dyDescent="0.25">
      <c r="B290" s="4"/>
      <c r="C290" s="37"/>
      <c r="D290" s="23"/>
      <c r="E290" s="14"/>
      <c r="F290" s="1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  <c r="UG290" s="4"/>
      <c r="UH290" s="4"/>
      <c r="UI290" s="4"/>
      <c r="UJ290" s="4"/>
      <c r="UK290" s="4"/>
      <c r="UL290" s="4"/>
      <c r="UM290" s="4"/>
      <c r="UN290" s="4"/>
      <c r="UO290" s="4"/>
      <c r="UP290" s="4"/>
      <c r="UQ290" s="4"/>
      <c r="UR290" s="4"/>
      <c r="US290" s="4"/>
      <c r="UT290" s="4"/>
      <c r="UU290" s="4"/>
      <c r="UV290" s="4"/>
      <c r="UW290" s="4"/>
      <c r="UX290" s="4"/>
      <c r="UY290" s="4"/>
      <c r="UZ290" s="4"/>
      <c r="VA290" s="4"/>
      <c r="VB290" s="4"/>
      <c r="VC290" s="4"/>
      <c r="VD290" s="4"/>
      <c r="VE290" s="4"/>
      <c r="VF290" s="4"/>
      <c r="VG290" s="4"/>
      <c r="VH290" s="4"/>
      <c r="VI290" s="4"/>
      <c r="VJ290" s="4"/>
      <c r="VK290" s="4"/>
      <c r="VL290" s="4"/>
      <c r="VM290" s="4"/>
      <c r="VN290" s="4"/>
      <c r="VO290" s="4"/>
      <c r="VP290" s="4"/>
      <c r="VQ290" s="4"/>
      <c r="VR290" s="4"/>
      <c r="VS290" s="4"/>
      <c r="VT290" s="4"/>
      <c r="VU290" s="4"/>
      <c r="VV290" s="4"/>
      <c r="VW290" s="4"/>
      <c r="VX290" s="4"/>
      <c r="VY290" s="4"/>
      <c r="VZ290" s="4"/>
      <c r="WA290" s="4"/>
      <c r="WB290" s="4"/>
      <c r="WC290" s="4"/>
      <c r="WD290" s="4"/>
      <c r="WE290" s="4"/>
      <c r="WF290" s="4"/>
      <c r="WG290" s="4"/>
      <c r="WH290" s="4"/>
      <c r="WI290" s="4"/>
      <c r="WJ290" s="4"/>
      <c r="WK290" s="4"/>
      <c r="WL290" s="4"/>
      <c r="WM290" s="4"/>
      <c r="WN290" s="4"/>
      <c r="WO290" s="4"/>
      <c r="WP290" s="4"/>
      <c r="WQ290" s="4"/>
      <c r="WR290" s="4"/>
      <c r="WS290" s="4"/>
      <c r="WT290" s="4"/>
      <c r="WU290" s="4"/>
      <c r="WV290" s="4"/>
      <c r="WW290" s="4"/>
      <c r="WX290" s="4"/>
      <c r="WY290" s="4"/>
      <c r="WZ290" s="4"/>
      <c r="XA290" s="4"/>
      <c r="XB290" s="4"/>
      <c r="XC290" s="4"/>
      <c r="XD290" s="4"/>
      <c r="XE290" s="4"/>
      <c r="XF290" s="4"/>
      <c r="XG290" s="4"/>
      <c r="XH290" s="4"/>
      <c r="XI290" s="4"/>
      <c r="XJ290" s="4"/>
      <c r="XK290" s="4"/>
      <c r="XL290" s="4"/>
      <c r="XM290" s="4"/>
      <c r="XN290" s="4"/>
      <c r="XO290" s="4"/>
      <c r="XP290" s="4"/>
      <c r="XQ290" s="4"/>
      <c r="XR290" s="4"/>
      <c r="XS290" s="4"/>
      <c r="XT290" s="4"/>
      <c r="XU290" s="4"/>
      <c r="XV290" s="4"/>
      <c r="XW290" s="4"/>
      <c r="XX290" s="4"/>
      <c r="XY290" s="4"/>
      <c r="XZ290" s="4"/>
      <c r="YA290" s="4"/>
      <c r="YB290" s="4"/>
      <c r="YC290" s="4"/>
      <c r="YD290" s="4"/>
      <c r="YE290" s="4"/>
      <c r="YF290" s="4"/>
      <c r="YG290" s="4"/>
      <c r="YH290" s="4"/>
      <c r="YI290" s="4"/>
      <c r="YJ290" s="4"/>
      <c r="YK290" s="4"/>
      <c r="YL290" s="4"/>
      <c r="YM290" s="4"/>
      <c r="YN290" s="4"/>
      <c r="YO290" s="4"/>
      <c r="YP290" s="4"/>
      <c r="YQ290" s="4"/>
      <c r="YR290" s="4"/>
      <c r="YS290" s="4"/>
      <c r="YT290" s="4"/>
      <c r="YU290" s="4"/>
      <c r="YV290" s="4"/>
      <c r="YW290" s="4"/>
      <c r="YX290" s="4"/>
      <c r="YY290" s="4"/>
      <c r="YZ290" s="4"/>
      <c r="ZA290" s="4"/>
      <c r="ZB290" s="4"/>
      <c r="ZC290" s="4"/>
      <c r="ZD290" s="4"/>
      <c r="ZE290" s="4"/>
      <c r="ZF290" s="4"/>
      <c r="ZG290" s="4"/>
      <c r="ZH290" s="4"/>
      <c r="ZI290" s="4"/>
      <c r="ZJ290" s="4"/>
      <c r="ZK290" s="4"/>
      <c r="ZL290" s="4"/>
    </row>
    <row r="291" spans="2:688" s="5" customFormat="1" ht="27" customHeight="1" x14ac:dyDescent="0.25">
      <c r="B291" s="4"/>
      <c r="C291" s="37"/>
      <c r="D291" s="23"/>
      <c r="E291" s="14"/>
      <c r="F291" s="1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  <c r="UG291" s="4"/>
      <c r="UH291" s="4"/>
      <c r="UI291" s="4"/>
      <c r="UJ291" s="4"/>
      <c r="UK291" s="4"/>
      <c r="UL291" s="4"/>
      <c r="UM291" s="4"/>
      <c r="UN291" s="4"/>
      <c r="UO291" s="4"/>
      <c r="UP291" s="4"/>
      <c r="UQ291" s="4"/>
      <c r="UR291" s="4"/>
      <c r="US291" s="4"/>
      <c r="UT291" s="4"/>
      <c r="UU291" s="4"/>
      <c r="UV291" s="4"/>
      <c r="UW291" s="4"/>
      <c r="UX291" s="4"/>
      <c r="UY291" s="4"/>
      <c r="UZ291" s="4"/>
      <c r="VA291" s="4"/>
      <c r="VB291" s="4"/>
      <c r="VC291" s="4"/>
      <c r="VD291" s="4"/>
      <c r="VE291" s="4"/>
      <c r="VF291" s="4"/>
      <c r="VG291" s="4"/>
      <c r="VH291" s="4"/>
      <c r="VI291" s="4"/>
      <c r="VJ291" s="4"/>
      <c r="VK291" s="4"/>
      <c r="VL291" s="4"/>
      <c r="VM291" s="4"/>
      <c r="VN291" s="4"/>
      <c r="VO291" s="4"/>
      <c r="VP291" s="4"/>
      <c r="VQ291" s="4"/>
      <c r="VR291" s="4"/>
      <c r="VS291" s="4"/>
      <c r="VT291" s="4"/>
      <c r="VU291" s="4"/>
      <c r="VV291" s="4"/>
      <c r="VW291" s="4"/>
      <c r="VX291" s="4"/>
      <c r="VY291" s="4"/>
      <c r="VZ291" s="4"/>
      <c r="WA291" s="4"/>
      <c r="WB291" s="4"/>
      <c r="WC291" s="4"/>
      <c r="WD291" s="4"/>
      <c r="WE291" s="4"/>
      <c r="WF291" s="4"/>
      <c r="WG291" s="4"/>
      <c r="WH291" s="4"/>
      <c r="WI291" s="4"/>
      <c r="WJ291" s="4"/>
      <c r="WK291" s="4"/>
      <c r="WL291" s="4"/>
      <c r="WM291" s="4"/>
      <c r="WN291" s="4"/>
      <c r="WO291" s="4"/>
      <c r="WP291" s="4"/>
      <c r="WQ291" s="4"/>
      <c r="WR291" s="4"/>
      <c r="WS291" s="4"/>
      <c r="WT291" s="4"/>
      <c r="WU291" s="4"/>
      <c r="WV291" s="4"/>
      <c r="WW291" s="4"/>
      <c r="WX291" s="4"/>
      <c r="WY291" s="4"/>
      <c r="WZ291" s="4"/>
      <c r="XA291" s="4"/>
      <c r="XB291" s="4"/>
      <c r="XC291" s="4"/>
      <c r="XD291" s="4"/>
      <c r="XE291" s="4"/>
      <c r="XF291" s="4"/>
      <c r="XG291" s="4"/>
      <c r="XH291" s="4"/>
      <c r="XI291" s="4"/>
      <c r="XJ291" s="4"/>
      <c r="XK291" s="4"/>
      <c r="XL291" s="4"/>
      <c r="XM291" s="4"/>
      <c r="XN291" s="4"/>
      <c r="XO291" s="4"/>
      <c r="XP291" s="4"/>
      <c r="XQ291" s="4"/>
      <c r="XR291" s="4"/>
      <c r="XS291" s="4"/>
      <c r="XT291" s="4"/>
      <c r="XU291" s="4"/>
      <c r="XV291" s="4"/>
      <c r="XW291" s="4"/>
      <c r="XX291" s="4"/>
      <c r="XY291" s="4"/>
      <c r="XZ291" s="4"/>
      <c r="YA291" s="4"/>
      <c r="YB291" s="4"/>
      <c r="YC291" s="4"/>
      <c r="YD291" s="4"/>
      <c r="YE291" s="4"/>
      <c r="YF291" s="4"/>
      <c r="YG291" s="4"/>
      <c r="YH291" s="4"/>
      <c r="YI291" s="4"/>
      <c r="YJ291" s="4"/>
      <c r="YK291" s="4"/>
      <c r="YL291" s="4"/>
      <c r="YM291" s="4"/>
      <c r="YN291" s="4"/>
      <c r="YO291" s="4"/>
      <c r="YP291" s="4"/>
      <c r="YQ291" s="4"/>
      <c r="YR291" s="4"/>
      <c r="YS291" s="4"/>
      <c r="YT291" s="4"/>
      <c r="YU291" s="4"/>
      <c r="YV291" s="4"/>
      <c r="YW291" s="4"/>
      <c r="YX291" s="4"/>
      <c r="YY291" s="4"/>
      <c r="YZ291" s="4"/>
      <c r="ZA291" s="4"/>
      <c r="ZB291" s="4"/>
      <c r="ZC291" s="4"/>
      <c r="ZD291" s="4"/>
      <c r="ZE291" s="4"/>
      <c r="ZF291" s="4"/>
      <c r="ZG291" s="4"/>
      <c r="ZH291" s="4"/>
      <c r="ZI291" s="4"/>
      <c r="ZJ291" s="4"/>
      <c r="ZK291" s="4"/>
      <c r="ZL291" s="4"/>
    </row>
    <row r="292" spans="2:688" s="5" customFormat="1" ht="27" customHeight="1" x14ac:dyDescent="0.25">
      <c r="B292" s="4"/>
      <c r="C292" s="37"/>
      <c r="D292" s="23"/>
      <c r="E292" s="14"/>
      <c r="F292" s="1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  <c r="UG292" s="4"/>
      <c r="UH292" s="4"/>
      <c r="UI292" s="4"/>
      <c r="UJ292" s="4"/>
      <c r="UK292" s="4"/>
      <c r="UL292" s="4"/>
      <c r="UM292" s="4"/>
      <c r="UN292" s="4"/>
      <c r="UO292" s="4"/>
      <c r="UP292" s="4"/>
      <c r="UQ292" s="4"/>
      <c r="UR292" s="4"/>
      <c r="US292" s="4"/>
      <c r="UT292" s="4"/>
      <c r="UU292" s="4"/>
      <c r="UV292" s="4"/>
      <c r="UW292" s="4"/>
      <c r="UX292" s="4"/>
      <c r="UY292" s="4"/>
      <c r="UZ292" s="4"/>
      <c r="VA292" s="4"/>
      <c r="VB292" s="4"/>
      <c r="VC292" s="4"/>
      <c r="VD292" s="4"/>
      <c r="VE292" s="4"/>
      <c r="VF292" s="4"/>
      <c r="VG292" s="4"/>
      <c r="VH292" s="4"/>
      <c r="VI292" s="4"/>
      <c r="VJ292" s="4"/>
      <c r="VK292" s="4"/>
      <c r="VL292" s="4"/>
      <c r="VM292" s="4"/>
      <c r="VN292" s="4"/>
      <c r="VO292" s="4"/>
      <c r="VP292" s="4"/>
      <c r="VQ292" s="4"/>
      <c r="VR292" s="4"/>
      <c r="VS292" s="4"/>
      <c r="VT292" s="4"/>
      <c r="VU292" s="4"/>
      <c r="VV292" s="4"/>
      <c r="VW292" s="4"/>
      <c r="VX292" s="4"/>
      <c r="VY292" s="4"/>
      <c r="VZ292" s="4"/>
      <c r="WA292" s="4"/>
      <c r="WB292" s="4"/>
      <c r="WC292" s="4"/>
      <c r="WD292" s="4"/>
      <c r="WE292" s="4"/>
      <c r="WF292" s="4"/>
      <c r="WG292" s="4"/>
      <c r="WH292" s="4"/>
      <c r="WI292" s="4"/>
      <c r="WJ292" s="4"/>
      <c r="WK292" s="4"/>
      <c r="WL292" s="4"/>
      <c r="WM292" s="4"/>
      <c r="WN292" s="4"/>
      <c r="WO292" s="4"/>
      <c r="WP292" s="4"/>
      <c r="WQ292" s="4"/>
      <c r="WR292" s="4"/>
      <c r="WS292" s="4"/>
      <c r="WT292" s="4"/>
      <c r="WU292" s="4"/>
      <c r="WV292" s="4"/>
      <c r="WW292" s="4"/>
      <c r="WX292" s="4"/>
      <c r="WY292" s="4"/>
      <c r="WZ292" s="4"/>
      <c r="XA292" s="4"/>
      <c r="XB292" s="4"/>
      <c r="XC292" s="4"/>
      <c r="XD292" s="4"/>
      <c r="XE292" s="4"/>
      <c r="XF292" s="4"/>
      <c r="XG292" s="4"/>
      <c r="XH292" s="4"/>
      <c r="XI292" s="4"/>
      <c r="XJ292" s="4"/>
      <c r="XK292" s="4"/>
      <c r="XL292" s="4"/>
      <c r="XM292" s="4"/>
      <c r="XN292" s="4"/>
      <c r="XO292" s="4"/>
      <c r="XP292" s="4"/>
      <c r="XQ292" s="4"/>
      <c r="XR292" s="4"/>
      <c r="XS292" s="4"/>
      <c r="XT292" s="4"/>
      <c r="XU292" s="4"/>
      <c r="XV292" s="4"/>
      <c r="XW292" s="4"/>
      <c r="XX292" s="4"/>
      <c r="XY292" s="4"/>
      <c r="XZ292" s="4"/>
      <c r="YA292" s="4"/>
      <c r="YB292" s="4"/>
      <c r="YC292" s="4"/>
      <c r="YD292" s="4"/>
      <c r="YE292" s="4"/>
      <c r="YF292" s="4"/>
      <c r="YG292" s="4"/>
      <c r="YH292" s="4"/>
      <c r="YI292" s="4"/>
      <c r="YJ292" s="4"/>
      <c r="YK292" s="4"/>
      <c r="YL292" s="4"/>
      <c r="YM292" s="4"/>
      <c r="YN292" s="4"/>
      <c r="YO292" s="4"/>
      <c r="YP292" s="4"/>
      <c r="YQ292" s="4"/>
      <c r="YR292" s="4"/>
      <c r="YS292" s="4"/>
      <c r="YT292" s="4"/>
      <c r="YU292" s="4"/>
      <c r="YV292" s="4"/>
      <c r="YW292" s="4"/>
      <c r="YX292" s="4"/>
      <c r="YY292" s="4"/>
      <c r="YZ292" s="4"/>
      <c r="ZA292" s="4"/>
      <c r="ZB292" s="4"/>
      <c r="ZC292" s="4"/>
      <c r="ZD292" s="4"/>
      <c r="ZE292" s="4"/>
      <c r="ZF292" s="4"/>
      <c r="ZG292" s="4"/>
      <c r="ZH292" s="4"/>
      <c r="ZI292" s="4"/>
      <c r="ZJ292" s="4"/>
      <c r="ZK292" s="4"/>
      <c r="ZL292" s="4"/>
    </row>
    <row r="293" spans="2:688" s="5" customFormat="1" ht="27" customHeight="1" x14ac:dyDescent="0.25">
      <c r="B293" s="4"/>
      <c r="C293" s="37"/>
      <c r="D293" s="23"/>
      <c r="E293" s="14"/>
      <c r="F293" s="1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4"/>
      <c r="UH293" s="4"/>
      <c r="UI293" s="4"/>
      <c r="UJ293" s="4"/>
      <c r="UK293" s="4"/>
      <c r="UL293" s="4"/>
      <c r="UM293" s="4"/>
      <c r="UN293" s="4"/>
      <c r="UO293" s="4"/>
      <c r="UP293" s="4"/>
      <c r="UQ293" s="4"/>
      <c r="UR293" s="4"/>
      <c r="US293" s="4"/>
      <c r="UT293" s="4"/>
      <c r="UU293" s="4"/>
      <c r="UV293" s="4"/>
      <c r="UW293" s="4"/>
      <c r="UX293" s="4"/>
      <c r="UY293" s="4"/>
      <c r="UZ293" s="4"/>
      <c r="VA293" s="4"/>
      <c r="VB293" s="4"/>
      <c r="VC293" s="4"/>
      <c r="VD293" s="4"/>
      <c r="VE293" s="4"/>
      <c r="VF293" s="4"/>
      <c r="VG293" s="4"/>
      <c r="VH293" s="4"/>
      <c r="VI293" s="4"/>
      <c r="VJ293" s="4"/>
      <c r="VK293" s="4"/>
      <c r="VL293" s="4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WJ293" s="4"/>
      <c r="WK293" s="4"/>
      <c r="WL293" s="4"/>
      <c r="WM293" s="4"/>
      <c r="WN293" s="4"/>
      <c r="WO293" s="4"/>
      <c r="WP293" s="4"/>
      <c r="WQ293" s="4"/>
      <c r="WR293" s="4"/>
      <c r="WS293" s="4"/>
      <c r="WT293" s="4"/>
      <c r="WU293" s="4"/>
      <c r="WV293" s="4"/>
      <c r="WW293" s="4"/>
      <c r="WX293" s="4"/>
      <c r="WY293" s="4"/>
      <c r="WZ293" s="4"/>
      <c r="XA293" s="4"/>
      <c r="XB293" s="4"/>
      <c r="XC293" s="4"/>
      <c r="XD293" s="4"/>
      <c r="XE293" s="4"/>
      <c r="XF293" s="4"/>
      <c r="XG293" s="4"/>
      <c r="XH293" s="4"/>
      <c r="XI293" s="4"/>
      <c r="XJ293" s="4"/>
      <c r="XK293" s="4"/>
      <c r="XL293" s="4"/>
      <c r="XM293" s="4"/>
      <c r="XN293" s="4"/>
      <c r="XO293" s="4"/>
      <c r="XP293" s="4"/>
      <c r="XQ293" s="4"/>
      <c r="XR293" s="4"/>
      <c r="XS293" s="4"/>
      <c r="XT293" s="4"/>
      <c r="XU293" s="4"/>
      <c r="XV293" s="4"/>
      <c r="XW293" s="4"/>
      <c r="XX293" s="4"/>
      <c r="XY293" s="4"/>
      <c r="XZ293" s="4"/>
      <c r="YA293" s="4"/>
      <c r="YB293" s="4"/>
      <c r="YC293" s="4"/>
      <c r="YD293" s="4"/>
      <c r="YE293" s="4"/>
      <c r="YF293" s="4"/>
      <c r="YG293" s="4"/>
      <c r="YH293" s="4"/>
      <c r="YI293" s="4"/>
      <c r="YJ293" s="4"/>
      <c r="YK293" s="4"/>
      <c r="YL293" s="4"/>
      <c r="YM293" s="4"/>
      <c r="YN293" s="4"/>
      <c r="YO293" s="4"/>
      <c r="YP293" s="4"/>
      <c r="YQ293" s="4"/>
      <c r="YR293" s="4"/>
      <c r="YS293" s="4"/>
      <c r="YT293" s="4"/>
      <c r="YU293" s="4"/>
      <c r="YV293" s="4"/>
      <c r="YW293" s="4"/>
      <c r="YX293" s="4"/>
      <c r="YY293" s="4"/>
      <c r="YZ293" s="4"/>
      <c r="ZA293" s="4"/>
      <c r="ZB293" s="4"/>
      <c r="ZC293" s="4"/>
      <c r="ZD293" s="4"/>
      <c r="ZE293" s="4"/>
      <c r="ZF293" s="4"/>
      <c r="ZG293" s="4"/>
      <c r="ZH293" s="4"/>
      <c r="ZI293" s="4"/>
      <c r="ZJ293" s="4"/>
      <c r="ZK293" s="4"/>
      <c r="ZL293" s="4"/>
    </row>
    <row r="294" spans="2:688" s="5" customFormat="1" ht="27" customHeight="1" x14ac:dyDescent="0.25">
      <c r="B294" s="4"/>
      <c r="C294" s="37"/>
      <c r="D294" s="23"/>
      <c r="E294" s="14"/>
      <c r="F294" s="1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  <c r="UG294" s="4"/>
      <c r="UH294" s="4"/>
      <c r="UI294" s="4"/>
      <c r="UJ294" s="4"/>
      <c r="UK294" s="4"/>
      <c r="UL294" s="4"/>
      <c r="UM294" s="4"/>
      <c r="UN294" s="4"/>
      <c r="UO294" s="4"/>
      <c r="UP294" s="4"/>
      <c r="UQ294" s="4"/>
      <c r="UR294" s="4"/>
      <c r="US294" s="4"/>
      <c r="UT294" s="4"/>
      <c r="UU294" s="4"/>
      <c r="UV294" s="4"/>
      <c r="UW294" s="4"/>
      <c r="UX294" s="4"/>
      <c r="UY294" s="4"/>
      <c r="UZ294" s="4"/>
      <c r="VA294" s="4"/>
      <c r="VB294" s="4"/>
      <c r="VC294" s="4"/>
      <c r="VD294" s="4"/>
      <c r="VE294" s="4"/>
      <c r="VF294" s="4"/>
      <c r="VG294" s="4"/>
      <c r="VH294" s="4"/>
      <c r="VI294" s="4"/>
      <c r="VJ294" s="4"/>
      <c r="VK294" s="4"/>
      <c r="VL294" s="4"/>
      <c r="VM294" s="4"/>
      <c r="VN294" s="4"/>
      <c r="VO294" s="4"/>
      <c r="VP294" s="4"/>
      <c r="VQ294" s="4"/>
      <c r="VR294" s="4"/>
      <c r="VS294" s="4"/>
      <c r="VT294" s="4"/>
      <c r="VU294" s="4"/>
      <c r="VV294" s="4"/>
      <c r="VW294" s="4"/>
      <c r="VX294" s="4"/>
      <c r="VY294" s="4"/>
      <c r="VZ294" s="4"/>
      <c r="WA294" s="4"/>
      <c r="WB294" s="4"/>
      <c r="WC294" s="4"/>
      <c r="WD294" s="4"/>
      <c r="WE294" s="4"/>
      <c r="WF294" s="4"/>
      <c r="WG294" s="4"/>
      <c r="WH294" s="4"/>
      <c r="WI294" s="4"/>
      <c r="WJ294" s="4"/>
      <c r="WK294" s="4"/>
      <c r="WL294" s="4"/>
      <c r="WM294" s="4"/>
      <c r="WN294" s="4"/>
      <c r="WO294" s="4"/>
      <c r="WP294" s="4"/>
      <c r="WQ294" s="4"/>
      <c r="WR294" s="4"/>
      <c r="WS294" s="4"/>
      <c r="WT294" s="4"/>
      <c r="WU294" s="4"/>
      <c r="WV294" s="4"/>
      <c r="WW294" s="4"/>
      <c r="WX294" s="4"/>
      <c r="WY294" s="4"/>
      <c r="WZ294" s="4"/>
      <c r="XA294" s="4"/>
      <c r="XB294" s="4"/>
      <c r="XC294" s="4"/>
      <c r="XD294" s="4"/>
      <c r="XE294" s="4"/>
      <c r="XF294" s="4"/>
      <c r="XG294" s="4"/>
      <c r="XH294" s="4"/>
      <c r="XI294" s="4"/>
      <c r="XJ294" s="4"/>
      <c r="XK294" s="4"/>
      <c r="XL294" s="4"/>
      <c r="XM294" s="4"/>
      <c r="XN294" s="4"/>
      <c r="XO294" s="4"/>
      <c r="XP294" s="4"/>
      <c r="XQ294" s="4"/>
      <c r="XR294" s="4"/>
      <c r="XS294" s="4"/>
      <c r="XT294" s="4"/>
      <c r="XU294" s="4"/>
      <c r="XV294" s="4"/>
      <c r="XW294" s="4"/>
      <c r="XX294" s="4"/>
      <c r="XY294" s="4"/>
      <c r="XZ294" s="4"/>
      <c r="YA294" s="4"/>
      <c r="YB294" s="4"/>
      <c r="YC294" s="4"/>
      <c r="YD294" s="4"/>
      <c r="YE294" s="4"/>
      <c r="YF294" s="4"/>
      <c r="YG294" s="4"/>
      <c r="YH294" s="4"/>
      <c r="YI294" s="4"/>
      <c r="YJ294" s="4"/>
      <c r="YK294" s="4"/>
      <c r="YL294" s="4"/>
      <c r="YM294" s="4"/>
      <c r="YN294" s="4"/>
      <c r="YO294" s="4"/>
      <c r="YP294" s="4"/>
      <c r="YQ294" s="4"/>
      <c r="YR294" s="4"/>
      <c r="YS294" s="4"/>
      <c r="YT294" s="4"/>
      <c r="YU294" s="4"/>
      <c r="YV294" s="4"/>
      <c r="YW294" s="4"/>
      <c r="YX294" s="4"/>
      <c r="YY294" s="4"/>
      <c r="YZ294" s="4"/>
      <c r="ZA294" s="4"/>
      <c r="ZB294" s="4"/>
      <c r="ZC294" s="4"/>
      <c r="ZD294" s="4"/>
      <c r="ZE294" s="4"/>
      <c r="ZF294" s="4"/>
      <c r="ZG294" s="4"/>
      <c r="ZH294" s="4"/>
      <c r="ZI294" s="4"/>
      <c r="ZJ294" s="4"/>
      <c r="ZK294" s="4"/>
      <c r="ZL294" s="4"/>
    </row>
    <row r="295" spans="2:688" s="5" customFormat="1" ht="27" customHeight="1" x14ac:dyDescent="0.25">
      <c r="B295" s="4"/>
      <c r="C295" s="37"/>
      <c r="D295" s="23"/>
      <c r="E295" s="14"/>
      <c r="F295" s="1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4"/>
      <c r="UH295" s="4"/>
      <c r="UI295" s="4"/>
      <c r="UJ295" s="4"/>
      <c r="UK295" s="4"/>
      <c r="UL295" s="4"/>
      <c r="UM295" s="4"/>
      <c r="UN295" s="4"/>
      <c r="UO295" s="4"/>
      <c r="UP295" s="4"/>
      <c r="UQ295" s="4"/>
      <c r="UR295" s="4"/>
      <c r="US295" s="4"/>
      <c r="UT295" s="4"/>
      <c r="UU295" s="4"/>
      <c r="UV295" s="4"/>
      <c r="UW295" s="4"/>
      <c r="UX295" s="4"/>
      <c r="UY295" s="4"/>
      <c r="UZ295" s="4"/>
      <c r="VA295" s="4"/>
      <c r="VB295" s="4"/>
      <c r="VC295" s="4"/>
      <c r="VD295" s="4"/>
      <c r="VE295" s="4"/>
      <c r="VF295" s="4"/>
      <c r="VG295" s="4"/>
      <c r="VH295" s="4"/>
      <c r="VI295" s="4"/>
      <c r="VJ295" s="4"/>
      <c r="VK295" s="4"/>
      <c r="VL295" s="4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WJ295" s="4"/>
      <c r="WK295" s="4"/>
      <c r="WL295" s="4"/>
      <c r="WM295" s="4"/>
      <c r="WN295" s="4"/>
      <c r="WO295" s="4"/>
      <c r="WP295" s="4"/>
      <c r="WQ295" s="4"/>
      <c r="WR295" s="4"/>
      <c r="WS295" s="4"/>
      <c r="WT295" s="4"/>
      <c r="WU295" s="4"/>
      <c r="WV295" s="4"/>
      <c r="WW295" s="4"/>
      <c r="WX295" s="4"/>
      <c r="WY295" s="4"/>
      <c r="WZ295" s="4"/>
      <c r="XA295" s="4"/>
      <c r="XB295" s="4"/>
      <c r="XC295" s="4"/>
      <c r="XD295" s="4"/>
      <c r="XE295" s="4"/>
      <c r="XF295" s="4"/>
      <c r="XG295" s="4"/>
      <c r="XH295" s="4"/>
      <c r="XI295" s="4"/>
      <c r="XJ295" s="4"/>
      <c r="XK295" s="4"/>
      <c r="XL295" s="4"/>
      <c r="XM295" s="4"/>
      <c r="XN295" s="4"/>
      <c r="XO295" s="4"/>
      <c r="XP295" s="4"/>
      <c r="XQ295" s="4"/>
      <c r="XR295" s="4"/>
      <c r="XS295" s="4"/>
      <c r="XT295" s="4"/>
      <c r="XU295" s="4"/>
      <c r="XV295" s="4"/>
      <c r="XW295" s="4"/>
      <c r="XX295" s="4"/>
      <c r="XY295" s="4"/>
      <c r="XZ295" s="4"/>
      <c r="YA295" s="4"/>
      <c r="YB295" s="4"/>
      <c r="YC295" s="4"/>
      <c r="YD295" s="4"/>
      <c r="YE295" s="4"/>
      <c r="YF295" s="4"/>
      <c r="YG295" s="4"/>
      <c r="YH295" s="4"/>
      <c r="YI295" s="4"/>
      <c r="YJ295" s="4"/>
      <c r="YK295" s="4"/>
      <c r="YL295" s="4"/>
      <c r="YM295" s="4"/>
      <c r="YN295" s="4"/>
      <c r="YO295" s="4"/>
      <c r="YP295" s="4"/>
      <c r="YQ295" s="4"/>
      <c r="YR295" s="4"/>
      <c r="YS295" s="4"/>
      <c r="YT295" s="4"/>
      <c r="YU295" s="4"/>
      <c r="YV295" s="4"/>
      <c r="YW295" s="4"/>
      <c r="YX295" s="4"/>
      <c r="YY295" s="4"/>
      <c r="YZ295" s="4"/>
      <c r="ZA295" s="4"/>
      <c r="ZB295" s="4"/>
      <c r="ZC295" s="4"/>
      <c r="ZD295" s="4"/>
      <c r="ZE295" s="4"/>
      <c r="ZF295" s="4"/>
      <c r="ZG295" s="4"/>
      <c r="ZH295" s="4"/>
      <c r="ZI295" s="4"/>
      <c r="ZJ295" s="4"/>
      <c r="ZK295" s="4"/>
      <c r="ZL295" s="4"/>
    </row>
    <row r="296" spans="2:688" s="5" customFormat="1" ht="27" customHeight="1" x14ac:dyDescent="0.25">
      <c r="B296" s="4"/>
      <c r="C296" s="37"/>
      <c r="D296" s="23"/>
      <c r="E296" s="14"/>
      <c r="F296" s="1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4"/>
      <c r="UK296" s="4"/>
      <c r="UL296" s="4"/>
      <c r="UM296" s="4"/>
      <c r="UN296" s="4"/>
      <c r="UO296" s="4"/>
      <c r="UP296" s="4"/>
      <c r="UQ296" s="4"/>
      <c r="UR296" s="4"/>
      <c r="US296" s="4"/>
      <c r="UT296" s="4"/>
      <c r="UU296" s="4"/>
      <c r="UV296" s="4"/>
      <c r="UW296" s="4"/>
      <c r="UX296" s="4"/>
      <c r="UY296" s="4"/>
      <c r="UZ296" s="4"/>
      <c r="VA296" s="4"/>
      <c r="VB296" s="4"/>
      <c r="VC296" s="4"/>
      <c r="VD296" s="4"/>
      <c r="VE296" s="4"/>
      <c r="VF296" s="4"/>
      <c r="VG296" s="4"/>
      <c r="VH296" s="4"/>
      <c r="VI296" s="4"/>
      <c r="VJ296" s="4"/>
      <c r="VK296" s="4"/>
      <c r="VL296" s="4"/>
      <c r="VM296" s="4"/>
      <c r="VN296" s="4"/>
      <c r="VO296" s="4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WM296" s="4"/>
      <c r="WN296" s="4"/>
      <c r="WO296" s="4"/>
      <c r="WP296" s="4"/>
      <c r="WQ296" s="4"/>
      <c r="WR296" s="4"/>
      <c r="WS296" s="4"/>
      <c r="WT296" s="4"/>
      <c r="WU296" s="4"/>
      <c r="WV296" s="4"/>
      <c r="WW296" s="4"/>
      <c r="WX296" s="4"/>
      <c r="WY296" s="4"/>
      <c r="WZ296" s="4"/>
      <c r="XA296" s="4"/>
      <c r="XB296" s="4"/>
      <c r="XC296" s="4"/>
      <c r="XD296" s="4"/>
      <c r="XE296" s="4"/>
      <c r="XF296" s="4"/>
      <c r="XG296" s="4"/>
      <c r="XH296" s="4"/>
      <c r="XI296" s="4"/>
      <c r="XJ296" s="4"/>
      <c r="XK296" s="4"/>
      <c r="XL296" s="4"/>
      <c r="XM296" s="4"/>
      <c r="XN296" s="4"/>
      <c r="XO296" s="4"/>
      <c r="XP296" s="4"/>
      <c r="XQ296" s="4"/>
      <c r="XR296" s="4"/>
      <c r="XS296" s="4"/>
      <c r="XT296" s="4"/>
      <c r="XU296" s="4"/>
      <c r="XV296" s="4"/>
      <c r="XW296" s="4"/>
      <c r="XX296" s="4"/>
      <c r="XY296" s="4"/>
      <c r="XZ296" s="4"/>
      <c r="YA296" s="4"/>
      <c r="YB296" s="4"/>
      <c r="YC296" s="4"/>
      <c r="YD296" s="4"/>
      <c r="YE296" s="4"/>
      <c r="YF296" s="4"/>
      <c r="YG296" s="4"/>
      <c r="YH296" s="4"/>
      <c r="YI296" s="4"/>
      <c r="YJ296" s="4"/>
      <c r="YK296" s="4"/>
      <c r="YL296" s="4"/>
      <c r="YM296" s="4"/>
      <c r="YN296" s="4"/>
      <c r="YO296" s="4"/>
      <c r="YP296" s="4"/>
      <c r="YQ296" s="4"/>
      <c r="YR296" s="4"/>
      <c r="YS296" s="4"/>
      <c r="YT296" s="4"/>
      <c r="YU296" s="4"/>
      <c r="YV296" s="4"/>
      <c r="YW296" s="4"/>
      <c r="YX296" s="4"/>
      <c r="YY296" s="4"/>
      <c r="YZ296" s="4"/>
      <c r="ZA296" s="4"/>
      <c r="ZB296" s="4"/>
      <c r="ZC296" s="4"/>
      <c r="ZD296" s="4"/>
      <c r="ZE296" s="4"/>
      <c r="ZF296" s="4"/>
      <c r="ZG296" s="4"/>
      <c r="ZH296" s="4"/>
      <c r="ZI296" s="4"/>
      <c r="ZJ296" s="4"/>
      <c r="ZK296" s="4"/>
      <c r="ZL296" s="4"/>
    </row>
    <row r="297" spans="2:688" s="5" customFormat="1" ht="27" customHeight="1" x14ac:dyDescent="0.25">
      <c r="B297" s="4"/>
      <c r="C297" s="37"/>
      <c r="D297" s="23"/>
      <c r="E297" s="14"/>
      <c r="F297" s="1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4"/>
      <c r="UL297" s="4"/>
      <c r="UM297" s="4"/>
      <c r="UN297" s="4"/>
      <c r="UO297" s="4"/>
      <c r="UP297" s="4"/>
      <c r="UQ297" s="4"/>
      <c r="UR297" s="4"/>
      <c r="US297" s="4"/>
      <c r="UT297" s="4"/>
      <c r="UU297" s="4"/>
      <c r="UV297" s="4"/>
      <c r="UW297" s="4"/>
      <c r="UX297" s="4"/>
      <c r="UY297" s="4"/>
      <c r="UZ297" s="4"/>
      <c r="VA297" s="4"/>
      <c r="VB297" s="4"/>
      <c r="VC297" s="4"/>
      <c r="VD297" s="4"/>
      <c r="VE297" s="4"/>
      <c r="VF297" s="4"/>
      <c r="VG297" s="4"/>
      <c r="VH297" s="4"/>
      <c r="VI297" s="4"/>
      <c r="VJ297" s="4"/>
      <c r="VK297" s="4"/>
      <c r="VL297" s="4"/>
      <c r="VM297" s="4"/>
      <c r="VN297" s="4"/>
      <c r="VO297" s="4"/>
      <c r="VP297" s="4"/>
      <c r="VQ297" s="4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WO297" s="4"/>
      <c r="WP297" s="4"/>
      <c r="WQ297" s="4"/>
      <c r="WR297" s="4"/>
      <c r="WS297" s="4"/>
      <c r="WT297" s="4"/>
      <c r="WU297" s="4"/>
      <c r="WV297" s="4"/>
      <c r="WW297" s="4"/>
      <c r="WX297" s="4"/>
      <c r="WY297" s="4"/>
      <c r="WZ297" s="4"/>
      <c r="XA297" s="4"/>
      <c r="XB297" s="4"/>
      <c r="XC297" s="4"/>
      <c r="XD297" s="4"/>
      <c r="XE297" s="4"/>
      <c r="XF297" s="4"/>
      <c r="XG297" s="4"/>
      <c r="XH297" s="4"/>
      <c r="XI297" s="4"/>
      <c r="XJ297" s="4"/>
      <c r="XK297" s="4"/>
      <c r="XL297" s="4"/>
      <c r="XM297" s="4"/>
      <c r="XN297" s="4"/>
      <c r="XO297" s="4"/>
      <c r="XP297" s="4"/>
      <c r="XQ297" s="4"/>
      <c r="XR297" s="4"/>
      <c r="XS297" s="4"/>
      <c r="XT297" s="4"/>
      <c r="XU297" s="4"/>
      <c r="XV297" s="4"/>
      <c r="XW297" s="4"/>
      <c r="XX297" s="4"/>
      <c r="XY297" s="4"/>
      <c r="XZ297" s="4"/>
      <c r="YA297" s="4"/>
      <c r="YB297" s="4"/>
      <c r="YC297" s="4"/>
      <c r="YD297" s="4"/>
      <c r="YE297" s="4"/>
      <c r="YF297" s="4"/>
      <c r="YG297" s="4"/>
      <c r="YH297" s="4"/>
      <c r="YI297" s="4"/>
      <c r="YJ297" s="4"/>
      <c r="YK297" s="4"/>
      <c r="YL297" s="4"/>
      <c r="YM297" s="4"/>
      <c r="YN297" s="4"/>
      <c r="YO297" s="4"/>
      <c r="YP297" s="4"/>
      <c r="YQ297" s="4"/>
      <c r="YR297" s="4"/>
      <c r="YS297" s="4"/>
      <c r="YT297" s="4"/>
      <c r="YU297" s="4"/>
      <c r="YV297" s="4"/>
      <c r="YW297" s="4"/>
      <c r="YX297" s="4"/>
      <c r="YY297" s="4"/>
      <c r="YZ297" s="4"/>
      <c r="ZA297" s="4"/>
      <c r="ZB297" s="4"/>
      <c r="ZC297" s="4"/>
      <c r="ZD297" s="4"/>
      <c r="ZE297" s="4"/>
      <c r="ZF297" s="4"/>
      <c r="ZG297" s="4"/>
      <c r="ZH297" s="4"/>
      <c r="ZI297" s="4"/>
      <c r="ZJ297" s="4"/>
      <c r="ZK297" s="4"/>
      <c r="ZL297" s="4"/>
    </row>
    <row r="298" spans="2:688" s="5" customFormat="1" ht="27" customHeight="1" x14ac:dyDescent="0.25">
      <c r="B298" s="4"/>
      <c r="C298" s="37"/>
      <c r="D298" s="23"/>
      <c r="E298" s="14"/>
      <c r="F298" s="1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4"/>
      <c r="UL298" s="4"/>
      <c r="UM298" s="4"/>
      <c r="UN298" s="4"/>
      <c r="UO298" s="4"/>
      <c r="UP298" s="4"/>
      <c r="UQ298" s="4"/>
      <c r="UR298" s="4"/>
      <c r="US298" s="4"/>
      <c r="UT298" s="4"/>
      <c r="UU298" s="4"/>
      <c r="UV298" s="4"/>
      <c r="UW298" s="4"/>
      <c r="UX298" s="4"/>
      <c r="UY298" s="4"/>
      <c r="UZ298" s="4"/>
      <c r="VA298" s="4"/>
      <c r="VB298" s="4"/>
      <c r="VC298" s="4"/>
      <c r="VD298" s="4"/>
      <c r="VE298" s="4"/>
      <c r="VF298" s="4"/>
      <c r="VG298" s="4"/>
      <c r="VH298" s="4"/>
      <c r="VI298" s="4"/>
      <c r="VJ298" s="4"/>
      <c r="VK298" s="4"/>
      <c r="VL298" s="4"/>
      <c r="VM298" s="4"/>
      <c r="VN298" s="4"/>
      <c r="VO298" s="4"/>
      <c r="VP298" s="4"/>
      <c r="VQ298" s="4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WO298" s="4"/>
      <c r="WP298" s="4"/>
      <c r="WQ298" s="4"/>
      <c r="WR298" s="4"/>
      <c r="WS298" s="4"/>
      <c r="WT298" s="4"/>
      <c r="WU298" s="4"/>
      <c r="WV298" s="4"/>
      <c r="WW298" s="4"/>
      <c r="WX298" s="4"/>
      <c r="WY298" s="4"/>
      <c r="WZ298" s="4"/>
      <c r="XA298" s="4"/>
      <c r="XB298" s="4"/>
      <c r="XC298" s="4"/>
      <c r="XD298" s="4"/>
      <c r="XE298" s="4"/>
      <c r="XF298" s="4"/>
      <c r="XG298" s="4"/>
      <c r="XH298" s="4"/>
      <c r="XI298" s="4"/>
      <c r="XJ298" s="4"/>
      <c r="XK298" s="4"/>
      <c r="XL298" s="4"/>
      <c r="XM298" s="4"/>
      <c r="XN298" s="4"/>
      <c r="XO298" s="4"/>
      <c r="XP298" s="4"/>
      <c r="XQ298" s="4"/>
      <c r="XR298" s="4"/>
      <c r="XS298" s="4"/>
      <c r="XT298" s="4"/>
      <c r="XU298" s="4"/>
      <c r="XV298" s="4"/>
      <c r="XW298" s="4"/>
      <c r="XX298" s="4"/>
      <c r="XY298" s="4"/>
      <c r="XZ298" s="4"/>
      <c r="YA298" s="4"/>
      <c r="YB298" s="4"/>
      <c r="YC298" s="4"/>
      <c r="YD298" s="4"/>
      <c r="YE298" s="4"/>
      <c r="YF298" s="4"/>
      <c r="YG298" s="4"/>
      <c r="YH298" s="4"/>
      <c r="YI298" s="4"/>
      <c r="YJ298" s="4"/>
      <c r="YK298" s="4"/>
      <c r="YL298" s="4"/>
      <c r="YM298" s="4"/>
      <c r="YN298" s="4"/>
      <c r="YO298" s="4"/>
      <c r="YP298" s="4"/>
      <c r="YQ298" s="4"/>
      <c r="YR298" s="4"/>
      <c r="YS298" s="4"/>
      <c r="YT298" s="4"/>
      <c r="YU298" s="4"/>
      <c r="YV298" s="4"/>
      <c r="YW298" s="4"/>
      <c r="YX298" s="4"/>
      <c r="YY298" s="4"/>
      <c r="YZ298" s="4"/>
      <c r="ZA298" s="4"/>
      <c r="ZB298" s="4"/>
      <c r="ZC298" s="4"/>
      <c r="ZD298" s="4"/>
      <c r="ZE298" s="4"/>
      <c r="ZF298" s="4"/>
      <c r="ZG298" s="4"/>
      <c r="ZH298" s="4"/>
      <c r="ZI298" s="4"/>
      <c r="ZJ298" s="4"/>
      <c r="ZK298" s="4"/>
      <c r="ZL298" s="4"/>
    </row>
    <row r="299" spans="2:688" s="5" customFormat="1" ht="27" customHeight="1" x14ac:dyDescent="0.25">
      <c r="B299" s="4"/>
      <c r="C299" s="37"/>
      <c r="D299" s="23"/>
      <c r="E299" s="14"/>
      <c r="F299" s="1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4"/>
      <c r="UN299" s="4"/>
      <c r="UO299" s="4"/>
      <c r="UP299" s="4"/>
      <c r="UQ299" s="4"/>
      <c r="UR299" s="4"/>
      <c r="US299" s="4"/>
      <c r="UT299" s="4"/>
      <c r="UU299" s="4"/>
      <c r="UV299" s="4"/>
      <c r="UW299" s="4"/>
      <c r="UX299" s="4"/>
      <c r="UY299" s="4"/>
      <c r="UZ299" s="4"/>
      <c r="VA299" s="4"/>
      <c r="VB299" s="4"/>
      <c r="VC299" s="4"/>
      <c r="VD299" s="4"/>
      <c r="VE299" s="4"/>
      <c r="VF299" s="4"/>
      <c r="VG299" s="4"/>
      <c r="VH299" s="4"/>
      <c r="VI299" s="4"/>
      <c r="VJ299" s="4"/>
      <c r="VK299" s="4"/>
      <c r="VL299" s="4"/>
      <c r="VM299" s="4"/>
      <c r="VN299" s="4"/>
      <c r="VO299" s="4"/>
      <c r="VP299" s="4"/>
      <c r="VQ299" s="4"/>
      <c r="VR299" s="4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WP299" s="4"/>
      <c r="WQ299" s="4"/>
      <c r="WR299" s="4"/>
      <c r="WS299" s="4"/>
      <c r="WT299" s="4"/>
      <c r="WU299" s="4"/>
      <c r="WV299" s="4"/>
      <c r="WW299" s="4"/>
      <c r="WX299" s="4"/>
      <c r="WY299" s="4"/>
      <c r="WZ299" s="4"/>
      <c r="XA299" s="4"/>
      <c r="XB299" s="4"/>
      <c r="XC299" s="4"/>
      <c r="XD299" s="4"/>
      <c r="XE299" s="4"/>
      <c r="XF299" s="4"/>
      <c r="XG299" s="4"/>
      <c r="XH299" s="4"/>
      <c r="XI299" s="4"/>
      <c r="XJ299" s="4"/>
      <c r="XK299" s="4"/>
      <c r="XL299" s="4"/>
      <c r="XM299" s="4"/>
      <c r="XN299" s="4"/>
      <c r="XO299" s="4"/>
      <c r="XP299" s="4"/>
      <c r="XQ299" s="4"/>
      <c r="XR299" s="4"/>
      <c r="XS299" s="4"/>
      <c r="XT299" s="4"/>
      <c r="XU299" s="4"/>
      <c r="XV299" s="4"/>
      <c r="XW299" s="4"/>
      <c r="XX299" s="4"/>
      <c r="XY299" s="4"/>
      <c r="XZ299" s="4"/>
      <c r="YA299" s="4"/>
      <c r="YB299" s="4"/>
      <c r="YC299" s="4"/>
      <c r="YD299" s="4"/>
      <c r="YE299" s="4"/>
      <c r="YF299" s="4"/>
      <c r="YG299" s="4"/>
      <c r="YH299" s="4"/>
      <c r="YI299" s="4"/>
      <c r="YJ299" s="4"/>
      <c r="YK299" s="4"/>
      <c r="YL299" s="4"/>
      <c r="YM299" s="4"/>
      <c r="YN299" s="4"/>
      <c r="YO299" s="4"/>
      <c r="YP299" s="4"/>
      <c r="YQ299" s="4"/>
      <c r="YR299" s="4"/>
      <c r="YS299" s="4"/>
      <c r="YT299" s="4"/>
      <c r="YU299" s="4"/>
      <c r="YV299" s="4"/>
      <c r="YW299" s="4"/>
      <c r="YX299" s="4"/>
      <c r="YY299" s="4"/>
      <c r="YZ299" s="4"/>
      <c r="ZA299" s="4"/>
      <c r="ZB299" s="4"/>
      <c r="ZC299" s="4"/>
      <c r="ZD299" s="4"/>
      <c r="ZE299" s="4"/>
      <c r="ZF299" s="4"/>
      <c r="ZG299" s="4"/>
      <c r="ZH299" s="4"/>
      <c r="ZI299" s="4"/>
      <c r="ZJ299" s="4"/>
      <c r="ZK299" s="4"/>
      <c r="ZL299" s="4"/>
    </row>
    <row r="300" spans="2:688" s="5" customFormat="1" ht="27" customHeight="1" x14ac:dyDescent="0.25">
      <c r="B300" s="4"/>
      <c r="C300" s="37"/>
      <c r="D300" s="23"/>
      <c r="E300" s="14"/>
      <c r="F300" s="1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  <c r="UG300" s="4"/>
      <c r="UH300" s="4"/>
      <c r="UI300" s="4"/>
      <c r="UJ300" s="4"/>
      <c r="UK300" s="4"/>
      <c r="UL300" s="4"/>
      <c r="UM300" s="4"/>
      <c r="UN300" s="4"/>
      <c r="UO300" s="4"/>
      <c r="UP300" s="4"/>
      <c r="UQ300" s="4"/>
      <c r="UR300" s="4"/>
      <c r="US300" s="4"/>
      <c r="UT300" s="4"/>
      <c r="UU300" s="4"/>
      <c r="UV300" s="4"/>
      <c r="UW300" s="4"/>
      <c r="UX300" s="4"/>
      <c r="UY300" s="4"/>
      <c r="UZ300" s="4"/>
      <c r="VA300" s="4"/>
      <c r="VB300" s="4"/>
      <c r="VC300" s="4"/>
      <c r="VD300" s="4"/>
      <c r="VE300" s="4"/>
      <c r="VF300" s="4"/>
      <c r="VG300" s="4"/>
      <c r="VH300" s="4"/>
      <c r="VI300" s="4"/>
      <c r="VJ300" s="4"/>
      <c r="VK300" s="4"/>
      <c r="VL300" s="4"/>
      <c r="VM300" s="4"/>
      <c r="VN300" s="4"/>
      <c r="VO300" s="4"/>
      <c r="VP300" s="4"/>
      <c r="VQ300" s="4"/>
      <c r="VR300" s="4"/>
      <c r="VS300" s="4"/>
      <c r="VT300" s="4"/>
      <c r="VU300" s="4"/>
      <c r="VV300" s="4"/>
      <c r="VW300" s="4"/>
      <c r="VX300" s="4"/>
      <c r="VY300" s="4"/>
      <c r="VZ300" s="4"/>
      <c r="WA300" s="4"/>
      <c r="WB300" s="4"/>
      <c r="WC300" s="4"/>
      <c r="WD300" s="4"/>
      <c r="WE300" s="4"/>
      <c r="WF300" s="4"/>
      <c r="WG300" s="4"/>
      <c r="WH300" s="4"/>
      <c r="WI300" s="4"/>
      <c r="WJ300" s="4"/>
      <c r="WK300" s="4"/>
      <c r="WL300" s="4"/>
      <c r="WM300" s="4"/>
      <c r="WN300" s="4"/>
      <c r="WO300" s="4"/>
      <c r="WP300" s="4"/>
      <c r="WQ300" s="4"/>
      <c r="WR300" s="4"/>
      <c r="WS300" s="4"/>
      <c r="WT300" s="4"/>
      <c r="WU300" s="4"/>
      <c r="WV300" s="4"/>
      <c r="WW300" s="4"/>
      <c r="WX300" s="4"/>
      <c r="WY300" s="4"/>
      <c r="WZ300" s="4"/>
      <c r="XA300" s="4"/>
      <c r="XB300" s="4"/>
      <c r="XC300" s="4"/>
      <c r="XD300" s="4"/>
      <c r="XE300" s="4"/>
      <c r="XF300" s="4"/>
      <c r="XG300" s="4"/>
      <c r="XH300" s="4"/>
      <c r="XI300" s="4"/>
      <c r="XJ300" s="4"/>
      <c r="XK300" s="4"/>
      <c r="XL300" s="4"/>
      <c r="XM300" s="4"/>
      <c r="XN300" s="4"/>
      <c r="XO300" s="4"/>
      <c r="XP300" s="4"/>
      <c r="XQ300" s="4"/>
      <c r="XR300" s="4"/>
      <c r="XS300" s="4"/>
      <c r="XT300" s="4"/>
      <c r="XU300" s="4"/>
      <c r="XV300" s="4"/>
      <c r="XW300" s="4"/>
      <c r="XX300" s="4"/>
      <c r="XY300" s="4"/>
      <c r="XZ300" s="4"/>
      <c r="YA300" s="4"/>
      <c r="YB300" s="4"/>
      <c r="YC300" s="4"/>
      <c r="YD300" s="4"/>
      <c r="YE300" s="4"/>
      <c r="YF300" s="4"/>
      <c r="YG300" s="4"/>
      <c r="YH300" s="4"/>
      <c r="YI300" s="4"/>
      <c r="YJ300" s="4"/>
      <c r="YK300" s="4"/>
      <c r="YL300" s="4"/>
      <c r="YM300" s="4"/>
      <c r="YN300" s="4"/>
      <c r="YO300" s="4"/>
      <c r="YP300" s="4"/>
      <c r="YQ300" s="4"/>
      <c r="YR300" s="4"/>
      <c r="YS300" s="4"/>
      <c r="YT300" s="4"/>
      <c r="YU300" s="4"/>
      <c r="YV300" s="4"/>
      <c r="YW300" s="4"/>
      <c r="YX300" s="4"/>
      <c r="YY300" s="4"/>
      <c r="YZ300" s="4"/>
      <c r="ZA300" s="4"/>
      <c r="ZB300" s="4"/>
      <c r="ZC300" s="4"/>
      <c r="ZD300" s="4"/>
      <c r="ZE300" s="4"/>
      <c r="ZF300" s="4"/>
      <c r="ZG300" s="4"/>
      <c r="ZH300" s="4"/>
      <c r="ZI300" s="4"/>
      <c r="ZJ300" s="4"/>
      <c r="ZK300" s="4"/>
      <c r="ZL300" s="4"/>
    </row>
    <row r="301" spans="2:688" s="5" customFormat="1" ht="27" customHeight="1" x14ac:dyDescent="0.25">
      <c r="B301" s="4"/>
      <c r="C301" s="37"/>
      <c r="D301" s="23"/>
      <c r="E301" s="14"/>
      <c r="F301" s="1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4"/>
      <c r="UH301" s="4"/>
      <c r="UI301" s="4"/>
      <c r="UJ301" s="4"/>
      <c r="UK301" s="4"/>
      <c r="UL301" s="4"/>
      <c r="UM301" s="4"/>
      <c r="UN301" s="4"/>
      <c r="UO301" s="4"/>
      <c r="UP301" s="4"/>
      <c r="UQ301" s="4"/>
      <c r="UR301" s="4"/>
      <c r="US301" s="4"/>
      <c r="UT301" s="4"/>
      <c r="UU301" s="4"/>
      <c r="UV301" s="4"/>
      <c r="UW301" s="4"/>
      <c r="UX301" s="4"/>
      <c r="UY301" s="4"/>
      <c r="UZ301" s="4"/>
      <c r="VA301" s="4"/>
      <c r="VB301" s="4"/>
      <c r="VC301" s="4"/>
      <c r="VD301" s="4"/>
      <c r="VE301" s="4"/>
      <c r="VF301" s="4"/>
      <c r="VG301" s="4"/>
      <c r="VH301" s="4"/>
      <c r="VI301" s="4"/>
      <c r="VJ301" s="4"/>
      <c r="VK301" s="4"/>
      <c r="VL301" s="4"/>
      <c r="VM301" s="4"/>
      <c r="VN301" s="4"/>
      <c r="VO301" s="4"/>
      <c r="VP301" s="4"/>
      <c r="VQ301" s="4"/>
      <c r="VR301" s="4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WP301" s="4"/>
      <c r="WQ301" s="4"/>
      <c r="WR301" s="4"/>
      <c r="WS301" s="4"/>
      <c r="WT301" s="4"/>
      <c r="WU301" s="4"/>
      <c r="WV301" s="4"/>
      <c r="WW301" s="4"/>
      <c r="WX301" s="4"/>
      <c r="WY301" s="4"/>
      <c r="WZ301" s="4"/>
      <c r="XA301" s="4"/>
      <c r="XB301" s="4"/>
      <c r="XC301" s="4"/>
      <c r="XD301" s="4"/>
      <c r="XE301" s="4"/>
      <c r="XF301" s="4"/>
      <c r="XG301" s="4"/>
      <c r="XH301" s="4"/>
      <c r="XI301" s="4"/>
      <c r="XJ301" s="4"/>
      <c r="XK301" s="4"/>
      <c r="XL301" s="4"/>
      <c r="XM301" s="4"/>
      <c r="XN301" s="4"/>
      <c r="XO301" s="4"/>
      <c r="XP301" s="4"/>
      <c r="XQ301" s="4"/>
      <c r="XR301" s="4"/>
      <c r="XS301" s="4"/>
      <c r="XT301" s="4"/>
      <c r="XU301" s="4"/>
      <c r="XV301" s="4"/>
      <c r="XW301" s="4"/>
      <c r="XX301" s="4"/>
      <c r="XY301" s="4"/>
      <c r="XZ301" s="4"/>
      <c r="YA301" s="4"/>
      <c r="YB301" s="4"/>
      <c r="YC301" s="4"/>
      <c r="YD301" s="4"/>
      <c r="YE301" s="4"/>
      <c r="YF301" s="4"/>
      <c r="YG301" s="4"/>
      <c r="YH301" s="4"/>
      <c r="YI301" s="4"/>
      <c r="YJ301" s="4"/>
      <c r="YK301" s="4"/>
      <c r="YL301" s="4"/>
      <c r="YM301" s="4"/>
      <c r="YN301" s="4"/>
      <c r="YO301" s="4"/>
      <c r="YP301" s="4"/>
      <c r="YQ301" s="4"/>
      <c r="YR301" s="4"/>
      <c r="YS301" s="4"/>
      <c r="YT301" s="4"/>
      <c r="YU301" s="4"/>
      <c r="YV301" s="4"/>
      <c r="YW301" s="4"/>
      <c r="YX301" s="4"/>
      <c r="YY301" s="4"/>
      <c r="YZ301" s="4"/>
      <c r="ZA301" s="4"/>
      <c r="ZB301" s="4"/>
      <c r="ZC301" s="4"/>
      <c r="ZD301" s="4"/>
      <c r="ZE301" s="4"/>
      <c r="ZF301" s="4"/>
      <c r="ZG301" s="4"/>
      <c r="ZH301" s="4"/>
      <c r="ZI301" s="4"/>
      <c r="ZJ301" s="4"/>
      <c r="ZK301" s="4"/>
      <c r="ZL301" s="4"/>
    </row>
    <row r="302" spans="2:688" s="5" customFormat="1" ht="27" customHeight="1" x14ac:dyDescent="0.25">
      <c r="B302" s="4"/>
      <c r="C302" s="37"/>
      <c r="D302" s="23"/>
      <c r="E302" s="14"/>
      <c r="F302" s="1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  <c r="UG302" s="4"/>
      <c r="UH302" s="4"/>
      <c r="UI302" s="4"/>
      <c r="UJ302" s="4"/>
      <c r="UK302" s="4"/>
      <c r="UL302" s="4"/>
      <c r="UM302" s="4"/>
      <c r="UN302" s="4"/>
      <c r="UO302" s="4"/>
      <c r="UP302" s="4"/>
      <c r="UQ302" s="4"/>
      <c r="UR302" s="4"/>
      <c r="US302" s="4"/>
      <c r="UT302" s="4"/>
      <c r="UU302" s="4"/>
      <c r="UV302" s="4"/>
      <c r="UW302" s="4"/>
      <c r="UX302" s="4"/>
      <c r="UY302" s="4"/>
      <c r="UZ302" s="4"/>
      <c r="VA302" s="4"/>
      <c r="VB302" s="4"/>
      <c r="VC302" s="4"/>
      <c r="VD302" s="4"/>
      <c r="VE302" s="4"/>
      <c r="VF302" s="4"/>
      <c r="VG302" s="4"/>
      <c r="VH302" s="4"/>
      <c r="VI302" s="4"/>
      <c r="VJ302" s="4"/>
      <c r="VK302" s="4"/>
      <c r="VL302" s="4"/>
      <c r="VM302" s="4"/>
      <c r="VN302" s="4"/>
      <c r="VO302" s="4"/>
      <c r="VP302" s="4"/>
      <c r="VQ302" s="4"/>
      <c r="VR302" s="4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WP302" s="4"/>
      <c r="WQ302" s="4"/>
      <c r="WR302" s="4"/>
      <c r="WS302" s="4"/>
      <c r="WT302" s="4"/>
      <c r="WU302" s="4"/>
      <c r="WV302" s="4"/>
      <c r="WW302" s="4"/>
      <c r="WX302" s="4"/>
      <c r="WY302" s="4"/>
      <c r="WZ302" s="4"/>
      <c r="XA302" s="4"/>
      <c r="XB302" s="4"/>
      <c r="XC302" s="4"/>
      <c r="XD302" s="4"/>
      <c r="XE302" s="4"/>
      <c r="XF302" s="4"/>
      <c r="XG302" s="4"/>
      <c r="XH302" s="4"/>
      <c r="XI302" s="4"/>
      <c r="XJ302" s="4"/>
      <c r="XK302" s="4"/>
      <c r="XL302" s="4"/>
      <c r="XM302" s="4"/>
      <c r="XN302" s="4"/>
      <c r="XO302" s="4"/>
      <c r="XP302" s="4"/>
      <c r="XQ302" s="4"/>
      <c r="XR302" s="4"/>
      <c r="XS302" s="4"/>
      <c r="XT302" s="4"/>
      <c r="XU302" s="4"/>
      <c r="XV302" s="4"/>
      <c r="XW302" s="4"/>
      <c r="XX302" s="4"/>
      <c r="XY302" s="4"/>
      <c r="XZ302" s="4"/>
      <c r="YA302" s="4"/>
      <c r="YB302" s="4"/>
      <c r="YC302" s="4"/>
      <c r="YD302" s="4"/>
      <c r="YE302" s="4"/>
      <c r="YF302" s="4"/>
      <c r="YG302" s="4"/>
      <c r="YH302" s="4"/>
      <c r="YI302" s="4"/>
      <c r="YJ302" s="4"/>
      <c r="YK302" s="4"/>
      <c r="YL302" s="4"/>
      <c r="YM302" s="4"/>
      <c r="YN302" s="4"/>
      <c r="YO302" s="4"/>
      <c r="YP302" s="4"/>
      <c r="YQ302" s="4"/>
      <c r="YR302" s="4"/>
      <c r="YS302" s="4"/>
      <c r="YT302" s="4"/>
      <c r="YU302" s="4"/>
      <c r="YV302" s="4"/>
      <c r="YW302" s="4"/>
      <c r="YX302" s="4"/>
      <c r="YY302" s="4"/>
      <c r="YZ302" s="4"/>
      <c r="ZA302" s="4"/>
      <c r="ZB302" s="4"/>
      <c r="ZC302" s="4"/>
      <c r="ZD302" s="4"/>
      <c r="ZE302" s="4"/>
      <c r="ZF302" s="4"/>
      <c r="ZG302" s="4"/>
      <c r="ZH302" s="4"/>
      <c r="ZI302" s="4"/>
      <c r="ZJ302" s="4"/>
      <c r="ZK302" s="4"/>
      <c r="ZL302" s="4"/>
    </row>
    <row r="303" spans="2:688" s="5" customFormat="1" ht="27" customHeight="1" x14ac:dyDescent="0.25">
      <c r="B303" s="4"/>
      <c r="C303" s="37"/>
      <c r="D303" s="23"/>
      <c r="E303" s="14"/>
      <c r="F303" s="1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  <c r="UG303" s="4"/>
      <c r="UH303" s="4"/>
      <c r="UI303" s="4"/>
      <c r="UJ303" s="4"/>
      <c r="UK303" s="4"/>
      <c r="UL303" s="4"/>
      <c r="UM303" s="4"/>
      <c r="UN303" s="4"/>
      <c r="UO303" s="4"/>
      <c r="UP303" s="4"/>
      <c r="UQ303" s="4"/>
      <c r="UR303" s="4"/>
      <c r="US303" s="4"/>
      <c r="UT303" s="4"/>
      <c r="UU303" s="4"/>
      <c r="UV303" s="4"/>
      <c r="UW303" s="4"/>
      <c r="UX303" s="4"/>
      <c r="UY303" s="4"/>
      <c r="UZ303" s="4"/>
      <c r="VA303" s="4"/>
      <c r="VB303" s="4"/>
      <c r="VC303" s="4"/>
      <c r="VD303" s="4"/>
      <c r="VE303" s="4"/>
      <c r="VF303" s="4"/>
      <c r="VG303" s="4"/>
      <c r="VH303" s="4"/>
      <c r="VI303" s="4"/>
      <c r="VJ303" s="4"/>
      <c r="VK303" s="4"/>
      <c r="VL303" s="4"/>
      <c r="VM303" s="4"/>
      <c r="VN303" s="4"/>
      <c r="VO303" s="4"/>
      <c r="VP303" s="4"/>
      <c r="VQ303" s="4"/>
      <c r="VR303" s="4"/>
      <c r="VS303" s="4"/>
      <c r="VT303" s="4"/>
      <c r="VU303" s="4"/>
      <c r="VV303" s="4"/>
      <c r="VW303" s="4"/>
      <c r="VX303" s="4"/>
      <c r="VY303" s="4"/>
      <c r="VZ303" s="4"/>
      <c r="WA303" s="4"/>
      <c r="WB303" s="4"/>
      <c r="WC303" s="4"/>
      <c r="WD303" s="4"/>
      <c r="WE303" s="4"/>
      <c r="WF303" s="4"/>
      <c r="WG303" s="4"/>
      <c r="WH303" s="4"/>
      <c r="WI303" s="4"/>
      <c r="WJ303" s="4"/>
      <c r="WK303" s="4"/>
      <c r="WL303" s="4"/>
      <c r="WM303" s="4"/>
      <c r="WN303" s="4"/>
      <c r="WO303" s="4"/>
      <c r="WP303" s="4"/>
      <c r="WQ303" s="4"/>
      <c r="WR303" s="4"/>
      <c r="WS303" s="4"/>
      <c r="WT303" s="4"/>
      <c r="WU303" s="4"/>
      <c r="WV303" s="4"/>
      <c r="WW303" s="4"/>
      <c r="WX303" s="4"/>
      <c r="WY303" s="4"/>
      <c r="WZ303" s="4"/>
      <c r="XA303" s="4"/>
      <c r="XB303" s="4"/>
      <c r="XC303" s="4"/>
      <c r="XD303" s="4"/>
      <c r="XE303" s="4"/>
      <c r="XF303" s="4"/>
      <c r="XG303" s="4"/>
      <c r="XH303" s="4"/>
      <c r="XI303" s="4"/>
      <c r="XJ303" s="4"/>
      <c r="XK303" s="4"/>
      <c r="XL303" s="4"/>
      <c r="XM303" s="4"/>
      <c r="XN303" s="4"/>
      <c r="XO303" s="4"/>
      <c r="XP303" s="4"/>
      <c r="XQ303" s="4"/>
      <c r="XR303" s="4"/>
      <c r="XS303" s="4"/>
      <c r="XT303" s="4"/>
      <c r="XU303" s="4"/>
      <c r="XV303" s="4"/>
      <c r="XW303" s="4"/>
      <c r="XX303" s="4"/>
      <c r="XY303" s="4"/>
      <c r="XZ303" s="4"/>
      <c r="YA303" s="4"/>
      <c r="YB303" s="4"/>
      <c r="YC303" s="4"/>
      <c r="YD303" s="4"/>
      <c r="YE303" s="4"/>
      <c r="YF303" s="4"/>
      <c r="YG303" s="4"/>
      <c r="YH303" s="4"/>
      <c r="YI303" s="4"/>
      <c r="YJ303" s="4"/>
      <c r="YK303" s="4"/>
      <c r="YL303" s="4"/>
      <c r="YM303" s="4"/>
      <c r="YN303" s="4"/>
      <c r="YO303" s="4"/>
      <c r="YP303" s="4"/>
      <c r="YQ303" s="4"/>
      <c r="YR303" s="4"/>
      <c r="YS303" s="4"/>
      <c r="YT303" s="4"/>
      <c r="YU303" s="4"/>
      <c r="YV303" s="4"/>
      <c r="YW303" s="4"/>
      <c r="YX303" s="4"/>
      <c r="YY303" s="4"/>
      <c r="YZ303" s="4"/>
      <c r="ZA303" s="4"/>
      <c r="ZB303" s="4"/>
      <c r="ZC303" s="4"/>
      <c r="ZD303" s="4"/>
      <c r="ZE303" s="4"/>
      <c r="ZF303" s="4"/>
      <c r="ZG303" s="4"/>
      <c r="ZH303" s="4"/>
      <c r="ZI303" s="4"/>
      <c r="ZJ303" s="4"/>
      <c r="ZK303" s="4"/>
      <c r="ZL303" s="4"/>
    </row>
    <row r="304" spans="2:688" s="5" customFormat="1" ht="27" customHeight="1" x14ac:dyDescent="0.25">
      <c r="B304" s="4"/>
      <c r="C304" s="37"/>
      <c r="D304" s="23"/>
      <c r="E304" s="14"/>
      <c r="F304" s="1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  <c r="UG304" s="4"/>
      <c r="UH304" s="4"/>
      <c r="UI304" s="4"/>
      <c r="UJ304" s="4"/>
      <c r="UK304" s="4"/>
      <c r="UL304" s="4"/>
      <c r="UM304" s="4"/>
      <c r="UN304" s="4"/>
      <c r="UO304" s="4"/>
      <c r="UP304" s="4"/>
      <c r="UQ304" s="4"/>
      <c r="UR304" s="4"/>
      <c r="US304" s="4"/>
      <c r="UT304" s="4"/>
      <c r="UU304" s="4"/>
      <c r="UV304" s="4"/>
      <c r="UW304" s="4"/>
      <c r="UX304" s="4"/>
      <c r="UY304" s="4"/>
      <c r="UZ304" s="4"/>
      <c r="VA304" s="4"/>
      <c r="VB304" s="4"/>
      <c r="VC304" s="4"/>
      <c r="VD304" s="4"/>
      <c r="VE304" s="4"/>
      <c r="VF304" s="4"/>
      <c r="VG304" s="4"/>
      <c r="VH304" s="4"/>
      <c r="VI304" s="4"/>
      <c r="VJ304" s="4"/>
      <c r="VK304" s="4"/>
      <c r="VL304" s="4"/>
      <c r="VM304" s="4"/>
      <c r="VN304" s="4"/>
      <c r="VO304" s="4"/>
      <c r="VP304" s="4"/>
      <c r="VQ304" s="4"/>
      <c r="VR304" s="4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WP304" s="4"/>
      <c r="WQ304" s="4"/>
      <c r="WR304" s="4"/>
      <c r="WS304" s="4"/>
      <c r="WT304" s="4"/>
      <c r="WU304" s="4"/>
      <c r="WV304" s="4"/>
      <c r="WW304" s="4"/>
      <c r="WX304" s="4"/>
      <c r="WY304" s="4"/>
      <c r="WZ304" s="4"/>
      <c r="XA304" s="4"/>
      <c r="XB304" s="4"/>
      <c r="XC304" s="4"/>
      <c r="XD304" s="4"/>
      <c r="XE304" s="4"/>
      <c r="XF304" s="4"/>
      <c r="XG304" s="4"/>
      <c r="XH304" s="4"/>
      <c r="XI304" s="4"/>
      <c r="XJ304" s="4"/>
      <c r="XK304" s="4"/>
      <c r="XL304" s="4"/>
      <c r="XM304" s="4"/>
      <c r="XN304" s="4"/>
      <c r="XO304" s="4"/>
      <c r="XP304" s="4"/>
      <c r="XQ304" s="4"/>
      <c r="XR304" s="4"/>
      <c r="XS304" s="4"/>
      <c r="XT304" s="4"/>
      <c r="XU304" s="4"/>
      <c r="XV304" s="4"/>
      <c r="XW304" s="4"/>
      <c r="XX304" s="4"/>
      <c r="XY304" s="4"/>
      <c r="XZ304" s="4"/>
      <c r="YA304" s="4"/>
      <c r="YB304" s="4"/>
      <c r="YC304" s="4"/>
      <c r="YD304" s="4"/>
      <c r="YE304" s="4"/>
      <c r="YF304" s="4"/>
      <c r="YG304" s="4"/>
      <c r="YH304" s="4"/>
      <c r="YI304" s="4"/>
      <c r="YJ304" s="4"/>
      <c r="YK304" s="4"/>
      <c r="YL304" s="4"/>
      <c r="YM304" s="4"/>
      <c r="YN304" s="4"/>
      <c r="YO304" s="4"/>
      <c r="YP304" s="4"/>
      <c r="YQ304" s="4"/>
      <c r="YR304" s="4"/>
      <c r="YS304" s="4"/>
      <c r="YT304" s="4"/>
      <c r="YU304" s="4"/>
      <c r="YV304" s="4"/>
      <c r="YW304" s="4"/>
      <c r="YX304" s="4"/>
      <c r="YY304" s="4"/>
      <c r="YZ304" s="4"/>
      <c r="ZA304" s="4"/>
      <c r="ZB304" s="4"/>
      <c r="ZC304" s="4"/>
      <c r="ZD304" s="4"/>
      <c r="ZE304" s="4"/>
      <c r="ZF304" s="4"/>
      <c r="ZG304" s="4"/>
      <c r="ZH304" s="4"/>
      <c r="ZI304" s="4"/>
      <c r="ZJ304" s="4"/>
      <c r="ZK304" s="4"/>
      <c r="ZL304" s="4"/>
    </row>
    <row r="305" spans="2:688" s="5" customFormat="1" ht="27" customHeight="1" x14ac:dyDescent="0.25">
      <c r="B305" s="4"/>
      <c r="C305" s="37"/>
      <c r="D305" s="23"/>
      <c r="E305" s="14"/>
      <c r="F305" s="1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  <c r="UG305" s="4"/>
      <c r="UH305" s="4"/>
      <c r="UI305" s="4"/>
      <c r="UJ305" s="4"/>
      <c r="UK305" s="4"/>
      <c r="UL305" s="4"/>
      <c r="UM305" s="4"/>
      <c r="UN305" s="4"/>
      <c r="UO305" s="4"/>
      <c r="UP305" s="4"/>
      <c r="UQ305" s="4"/>
      <c r="UR305" s="4"/>
      <c r="US305" s="4"/>
      <c r="UT305" s="4"/>
      <c r="UU305" s="4"/>
      <c r="UV305" s="4"/>
      <c r="UW305" s="4"/>
      <c r="UX305" s="4"/>
      <c r="UY305" s="4"/>
      <c r="UZ305" s="4"/>
      <c r="VA305" s="4"/>
      <c r="VB305" s="4"/>
      <c r="VC305" s="4"/>
      <c r="VD305" s="4"/>
      <c r="VE305" s="4"/>
      <c r="VF305" s="4"/>
      <c r="VG305" s="4"/>
      <c r="VH305" s="4"/>
      <c r="VI305" s="4"/>
      <c r="VJ305" s="4"/>
      <c r="VK305" s="4"/>
      <c r="VL305" s="4"/>
      <c r="VM305" s="4"/>
      <c r="VN305" s="4"/>
      <c r="VO305" s="4"/>
      <c r="VP305" s="4"/>
      <c r="VQ305" s="4"/>
      <c r="VR305" s="4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WP305" s="4"/>
      <c r="WQ305" s="4"/>
      <c r="WR305" s="4"/>
      <c r="WS305" s="4"/>
      <c r="WT305" s="4"/>
      <c r="WU305" s="4"/>
      <c r="WV305" s="4"/>
      <c r="WW305" s="4"/>
      <c r="WX305" s="4"/>
      <c r="WY305" s="4"/>
      <c r="WZ305" s="4"/>
      <c r="XA305" s="4"/>
      <c r="XB305" s="4"/>
      <c r="XC305" s="4"/>
      <c r="XD305" s="4"/>
      <c r="XE305" s="4"/>
      <c r="XF305" s="4"/>
      <c r="XG305" s="4"/>
      <c r="XH305" s="4"/>
      <c r="XI305" s="4"/>
      <c r="XJ305" s="4"/>
      <c r="XK305" s="4"/>
      <c r="XL305" s="4"/>
      <c r="XM305" s="4"/>
      <c r="XN305" s="4"/>
      <c r="XO305" s="4"/>
      <c r="XP305" s="4"/>
      <c r="XQ305" s="4"/>
      <c r="XR305" s="4"/>
      <c r="XS305" s="4"/>
      <c r="XT305" s="4"/>
      <c r="XU305" s="4"/>
      <c r="XV305" s="4"/>
      <c r="XW305" s="4"/>
      <c r="XX305" s="4"/>
      <c r="XY305" s="4"/>
      <c r="XZ305" s="4"/>
      <c r="YA305" s="4"/>
      <c r="YB305" s="4"/>
      <c r="YC305" s="4"/>
      <c r="YD305" s="4"/>
      <c r="YE305" s="4"/>
      <c r="YF305" s="4"/>
      <c r="YG305" s="4"/>
      <c r="YH305" s="4"/>
      <c r="YI305" s="4"/>
      <c r="YJ305" s="4"/>
      <c r="YK305" s="4"/>
      <c r="YL305" s="4"/>
      <c r="YM305" s="4"/>
      <c r="YN305" s="4"/>
      <c r="YO305" s="4"/>
      <c r="YP305" s="4"/>
      <c r="YQ305" s="4"/>
      <c r="YR305" s="4"/>
      <c r="YS305" s="4"/>
      <c r="YT305" s="4"/>
      <c r="YU305" s="4"/>
      <c r="YV305" s="4"/>
      <c r="YW305" s="4"/>
      <c r="YX305" s="4"/>
      <c r="YY305" s="4"/>
      <c r="YZ305" s="4"/>
      <c r="ZA305" s="4"/>
      <c r="ZB305" s="4"/>
      <c r="ZC305" s="4"/>
      <c r="ZD305" s="4"/>
      <c r="ZE305" s="4"/>
      <c r="ZF305" s="4"/>
      <c r="ZG305" s="4"/>
      <c r="ZH305" s="4"/>
      <c r="ZI305" s="4"/>
      <c r="ZJ305" s="4"/>
      <c r="ZK305" s="4"/>
      <c r="ZL305" s="4"/>
    </row>
    <row r="306" spans="2:688" s="5" customFormat="1" ht="27" customHeight="1" x14ac:dyDescent="0.25">
      <c r="B306" s="4"/>
      <c r="C306" s="37"/>
      <c r="D306" s="23"/>
      <c r="E306" s="14"/>
      <c r="F306" s="1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WP306" s="4"/>
      <c r="WQ306" s="4"/>
      <c r="WR306" s="4"/>
      <c r="WS306" s="4"/>
      <c r="WT306" s="4"/>
      <c r="WU306" s="4"/>
      <c r="WV306" s="4"/>
      <c r="WW306" s="4"/>
      <c r="WX306" s="4"/>
      <c r="WY306" s="4"/>
      <c r="WZ306" s="4"/>
      <c r="XA306" s="4"/>
      <c r="XB306" s="4"/>
      <c r="XC306" s="4"/>
      <c r="XD306" s="4"/>
      <c r="XE306" s="4"/>
      <c r="XF306" s="4"/>
      <c r="XG306" s="4"/>
      <c r="XH306" s="4"/>
      <c r="XI306" s="4"/>
      <c r="XJ306" s="4"/>
      <c r="XK306" s="4"/>
      <c r="XL306" s="4"/>
      <c r="XM306" s="4"/>
      <c r="XN306" s="4"/>
      <c r="XO306" s="4"/>
      <c r="XP306" s="4"/>
      <c r="XQ306" s="4"/>
      <c r="XR306" s="4"/>
      <c r="XS306" s="4"/>
      <c r="XT306" s="4"/>
      <c r="XU306" s="4"/>
      <c r="XV306" s="4"/>
      <c r="XW306" s="4"/>
      <c r="XX306" s="4"/>
      <c r="XY306" s="4"/>
      <c r="XZ306" s="4"/>
      <c r="YA306" s="4"/>
      <c r="YB306" s="4"/>
      <c r="YC306" s="4"/>
      <c r="YD306" s="4"/>
      <c r="YE306" s="4"/>
      <c r="YF306" s="4"/>
      <c r="YG306" s="4"/>
      <c r="YH306" s="4"/>
      <c r="YI306" s="4"/>
      <c r="YJ306" s="4"/>
      <c r="YK306" s="4"/>
      <c r="YL306" s="4"/>
      <c r="YM306" s="4"/>
      <c r="YN306" s="4"/>
      <c r="YO306" s="4"/>
      <c r="YP306" s="4"/>
      <c r="YQ306" s="4"/>
      <c r="YR306" s="4"/>
      <c r="YS306" s="4"/>
      <c r="YT306" s="4"/>
      <c r="YU306" s="4"/>
      <c r="YV306" s="4"/>
      <c r="YW306" s="4"/>
      <c r="YX306" s="4"/>
      <c r="YY306" s="4"/>
      <c r="YZ306" s="4"/>
      <c r="ZA306" s="4"/>
      <c r="ZB306" s="4"/>
      <c r="ZC306" s="4"/>
      <c r="ZD306" s="4"/>
      <c r="ZE306" s="4"/>
      <c r="ZF306" s="4"/>
      <c r="ZG306" s="4"/>
      <c r="ZH306" s="4"/>
      <c r="ZI306" s="4"/>
      <c r="ZJ306" s="4"/>
      <c r="ZK306" s="4"/>
      <c r="ZL306" s="4"/>
    </row>
    <row r="307" spans="2:688" s="5" customFormat="1" ht="27" customHeight="1" x14ac:dyDescent="0.25">
      <c r="B307" s="4"/>
      <c r="C307" s="37"/>
      <c r="D307" s="23"/>
      <c r="E307" s="14"/>
      <c r="F307" s="1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WP307" s="4"/>
      <c r="WQ307" s="4"/>
      <c r="WR307" s="4"/>
      <c r="WS307" s="4"/>
      <c r="WT307" s="4"/>
      <c r="WU307" s="4"/>
      <c r="WV307" s="4"/>
      <c r="WW307" s="4"/>
      <c r="WX307" s="4"/>
      <c r="WY307" s="4"/>
      <c r="WZ307" s="4"/>
      <c r="XA307" s="4"/>
      <c r="XB307" s="4"/>
      <c r="XC307" s="4"/>
      <c r="XD307" s="4"/>
      <c r="XE307" s="4"/>
      <c r="XF307" s="4"/>
      <c r="XG307" s="4"/>
      <c r="XH307" s="4"/>
      <c r="XI307" s="4"/>
      <c r="XJ307" s="4"/>
      <c r="XK307" s="4"/>
      <c r="XL307" s="4"/>
      <c r="XM307" s="4"/>
      <c r="XN307" s="4"/>
      <c r="XO307" s="4"/>
      <c r="XP307" s="4"/>
      <c r="XQ307" s="4"/>
      <c r="XR307" s="4"/>
      <c r="XS307" s="4"/>
      <c r="XT307" s="4"/>
      <c r="XU307" s="4"/>
      <c r="XV307" s="4"/>
      <c r="XW307" s="4"/>
      <c r="XX307" s="4"/>
      <c r="XY307" s="4"/>
      <c r="XZ307" s="4"/>
      <c r="YA307" s="4"/>
      <c r="YB307" s="4"/>
      <c r="YC307" s="4"/>
      <c r="YD307" s="4"/>
      <c r="YE307" s="4"/>
      <c r="YF307" s="4"/>
      <c r="YG307" s="4"/>
      <c r="YH307" s="4"/>
      <c r="YI307" s="4"/>
      <c r="YJ307" s="4"/>
      <c r="YK307" s="4"/>
      <c r="YL307" s="4"/>
      <c r="YM307" s="4"/>
      <c r="YN307" s="4"/>
      <c r="YO307" s="4"/>
      <c r="YP307" s="4"/>
      <c r="YQ307" s="4"/>
      <c r="YR307" s="4"/>
      <c r="YS307" s="4"/>
      <c r="YT307" s="4"/>
      <c r="YU307" s="4"/>
      <c r="YV307" s="4"/>
      <c r="YW307" s="4"/>
      <c r="YX307" s="4"/>
      <c r="YY307" s="4"/>
      <c r="YZ307" s="4"/>
      <c r="ZA307" s="4"/>
      <c r="ZB307" s="4"/>
      <c r="ZC307" s="4"/>
      <c r="ZD307" s="4"/>
      <c r="ZE307" s="4"/>
      <c r="ZF307" s="4"/>
      <c r="ZG307" s="4"/>
      <c r="ZH307" s="4"/>
      <c r="ZI307" s="4"/>
      <c r="ZJ307" s="4"/>
      <c r="ZK307" s="4"/>
      <c r="ZL307" s="4"/>
    </row>
    <row r="308" spans="2:688" s="5" customFormat="1" ht="27" customHeight="1" x14ac:dyDescent="0.25">
      <c r="B308" s="4"/>
      <c r="C308" s="37"/>
      <c r="D308" s="23"/>
      <c r="E308" s="14"/>
      <c r="F308" s="1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WP308" s="4"/>
      <c r="WQ308" s="4"/>
      <c r="WR308" s="4"/>
      <c r="WS308" s="4"/>
      <c r="WT308" s="4"/>
      <c r="WU308" s="4"/>
      <c r="WV308" s="4"/>
      <c r="WW308" s="4"/>
      <c r="WX308" s="4"/>
      <c r="WY308" s="4"/>
      <c r="WZ308" s="4"/>
      <c r="XA308" s="4"/>
      <c r="XB308" s="4"/>
      <c r="XC308" s="4"/>
      <c r="XD308" s="4"/>
      <c r="XE308" s="4"/>
      <c r="XF308" s="4"/>
      <c r="XG308" s="4"/>
      <c r="XH308" s="4"/>
      <c r="XI308" s="4"/>
      <c r="XJ308" s="4"/>
      <c r="XK308" s="4"/>
      <c r="XL308" s="4"/>
      <c r="XM308" s="4"/>
      <c r="XN308" s="4"/>
      <c r="XO308" s="4"/>
      <c r="XP308" s="4"/>
      <c r="XQ308" s="4"/>
      <c r="XR308" s="4"/>
      <c r="XS308" s="4"/>
      <c r="XT308" s="4"/>
      <c r="XU308" s="4"/>
      <c r="XV308" s="4"/>
      <c r="XW308" s="4"/>
      <c r="XX308" s="4"/>
      <c r="XY308" s="4"/>
      <c r="XZ308" s="4"/>
      <c r="YA308" s="4"/>
      <c r="YB308" s="4"/>
      <c r="YC308" s="4"/>
      <c r="YD308" s="4"/>
      <c r="YE308" s="4"/>
      <c r="YF308" s="4"/>
      <c r="YG308" s="4"/>
      <c r="YH308" s="4"/>
      <c r="YI308" s="4"/>
      <c r="YJ308" s="4"/>
      <c r="YK308" s="4"/>
      <c r="YL308" s="4"/>
      <c r="YM308" s="4"/>
      <c r="YN308" s="4"/>
      <c r="YO308" s="4"/>
      <c r="YP308" s="4"/>
      <c r="YQ308" s="4"/>
      <c r="YR308" s="4"/>
      <c r="YS308" s="4"/>
      <c r="YT308" s="4"/>
      <c r="YU308" s="4"/>
      <c r="YV308" s="4"/>
      <c r="YW308" s="4"/>
      <c r="YX308" s="4"/>
      <c r="YY308" s="4"/>
      <c r="YZ308" s="4"/>
      <c r="ZA308" s="4"/>
      <c r="ZB308" s="4"/>
      <c r="ZC308" s="4"/>
      <c r="ZD308" s="4"/>
      <c r="ZE308" s="4"/>
      <c r="ZF308" s="4"/>
      <c r="ZG308" s="4"/>
      <c r="ZH308" s="4"/>
      <c r="ZI308" s="4"/>
      <c r="ZJ308" s="4"/>
      <c r="ZK308" s="4"/>
      <c r="ZL308" s="4"/>
    </row>
    <row r="309" spans="2:688" s="5" customFormat="1" ht="27" customHeight="1" x14ac:dyDescent="0.25">
      <c r="B309" s="4"/>
      <c r="C309" s="37"/>
      <c r="D309" s="23"/>
      <c r="E309" s="14"/>
      <c r="F309" s="1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WP309" s="4"/>
      <c r="WQ309" s="4"/>
      <c r="WR309" s="4"/>
      <c r="WS309" s="4"/>
      <c r="WT309" s="4"/>
      <c r="WU309" s="4"/>
      <c r="WV309" s="4"/>
      <c r="WW309" s="4"/>
      <c r="WX309" s="4"/>
      <c r="WY309" s="4"/>
      <c r="WZ309" s="4"/>
      <c r="XA309" s="4"/>
      <c r="XB309" s="4"/>
      <c r="XC309" s="4"/>
      <c r="XD309" s="4"/>
      <c r="XE309" s="4"/>
      <c r="XF309" s="4"/>
      <c r="XG309" s="4"/>
      <c r="XH309" s="4"/>
      <c r="XI309" s="4"/>
      <c r="XJ309" s="4"/>
      <c r="XK309" s="4"/>
      <c r="XL309" s="4"/>
      <c r="XM309" s="4"/>
      <c r="XN309" s="4"/>
      <c r="XO309" s="4"/>
      <c r="XP309" s="4"/>
      <c r="XQ309" s="4"/>
      <c r="XR309" s="4"/>
      <c r="XS309" s="4"/>
      <c r="XT309" s="4"/>
      <c r="XU309" s="4"/>
      <c r="XV309" s="4"/>
      <c r="XW309" s="4"/>
      <c r="XX309" s="4"/>
      <c r="XY309" s="4"/>
      <c r="XZ309" s="4"/>
      <c r="YA309" s="4"/>
      <c r="YB309" s="4"/>
      <c r="YC309" s="4"/>
      <c r="YD309" s="4"/>
      <c r="YE309" s="4"/>
      <c r="YF309" s="4"/>
      <c r="YG309" s="4"/>
      <c r="YH309" s="4"/>
      <c r="YI309" s="4"/>
      <c r="YJ309" s="4"/>
      <c r="YK309" s="4"/>
      <c r="YL309" s="4"/>
      <c r="YM309" s="4"/>
      <c r="YN309" s="4"/>
      <c r="YO309" s="4"/>
      <c r="YP309" s="4"/>
      <c r="YQ309" s="4"/>
      <c r="YR309" s="4"/>
      <c r="YS309" s="4"/>
      <c r="YT309" s="4"/>
      <c r="YU309" s="4"/>
      <c r="YV309" s="4"/>
      <c r="YW309" s="4"/>
      <c r="YX309" s="4"/>
      <c r="YY309" s="4"/>
      <c r="YZ309" s="4"/>
      <c r="ZA309" s="4"/>
      <c r="ZB309" s="4"/>
      <c r="ZC309" s="4"/>
      <c r="ZD309" s="4"/>
      <c r="ZE309" s="4"/>
      <c r="ZF309" s="4"/>
      <c r="ZG309" s="4"/>
      <c r="ZH309" s="4"/>
      <c r="ZI309" s="4"/>
      <c r="ZJ309" s="4"/>
      <c r="ZK309" s="4"/>
      <c r="ZL309" s="4"/>
    </row>
    <row r="310" spans="2:688" s="5" customFormat="1" ht="27" customHeight="1" x14ac:dyDescent="0.25">
      <c r="B310" s="4"/>
      <c r="C310" s="37"/>
      <c r="D310" s="23"/>
      <c r="E310" s="14"/>
      <c r="F310" s="1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WP310" s="4"/>
      <c r="WQ310" s="4"/>
      <c r="WR310" s="4"/>
      <c r="WS310" s="4"/>
      <c r="WT310" s="4"/>
      <c r="WU310" s="4"/>
      <c r="WV310" s="4"/>
      <c r="WW310" s="4"/>
      <c r="WX310" s="4"/>
      <c r="WY310" s="4"/>
      <c r="WZ310" s="4"/>
      <c r="XA310" s="4"/>
      <c r="XB310" s="4"/>
      <c r="XC310" s="4"/>
      <c r="XD310" s="4"/>
      <c r="XE310" s="4"/>
      <c r="XF310" s="4"/>
      <c r="XG310" s="4"/>
      <c r="XH310" s="4"/>
      <c r="XI310" s="4"/>
      <c r="XJ310" s="4"/>
      <c r="XK310" s="4"/>
      <c r="XL310" s="4"/>
      <c r="XM310" s="4"/>
      <c r="XN310" s="4"/>
      <c r="XO310" s="4"/>
      <c r="XP310" s="4"/>
      <c r="XQ310" s="4"/>
      <c r="XR310" s="4"/>
      <c r="XS310" s="4"/>
      <c r="XT310" s="4"/>
      <c r="XU310" s="4"/>
      <c r="XV310" s="4"/>
      <c r="XW310" s="4"/>
      <c r="XX310" s="4"/>
      <c r="XY310" s="4"/>
      <c r="XZ310" s="4"/>
      <c r="YA310" s="4"/>
      <c r="YB310" s="4"/>
      <c r="YC310" s="4"/>
      <c r="YD310" s="4"/>
      <c r="YE310" s="4"/>
      <c r="YF310" s="4"/>
      <c r="YG310" s="4"/>
      <c r="YH310" s="4"/>
      <c r="YI310" s="4"/>
      <c r="YJ310" s="4"/>
      <c r="YK310" s="4"/>
      <c r="YL310" s="4"/>
      <c r="YM310" s="4"/>
      <c r="YN310" s="4"/>
      <c r="YO310" s="4"/>
      <c r="YP310" s="4"/>
      <c r="YQ310" s="4"/>
      <c r="YR310" s="4"/>
      <c r="YS310" s="4"/>
      <c r="YT310" s="4"/>
      <c r="YU310" s="4"/>
      <c r="YV310" s="4"/>
      <c r="YW310" s="4"/>
      <c r="YX310" s="4"/>
      <c r="YY310" s="4"/>
      <c r="YZ310" s="4"/>
      <c r="ZA310" s="4"/>
      <c r="ZB310" s="4"/>
      <c r="ZC310" s="4"/>
      <c r="ZD310" s="4"/>
      <c r="ZE310" s="4"/>
      <c r="ZF310" s="4"/>
      <c r="ZG310" s="4"/>
      <c r="ZH310" s="4"/>
      <c r="ZI310" s="4"/>
      <c r="ZJ310" s="4"/>
      <c r="ZK310" s="4"/>
      <c r="ZL310" s="4"/>
    </row>
    <row r="311" spans="2:688" s="5" customFormat="1" ht="27" customHeight="1" x14ac:dyDescent="0.25">
      <c r="B311" s="4"/>
      <c r="C311" s="37"/>
      <c r="D311" s="23"/>
      <c r="E311" s="14"/>
      <c r="F311" s="1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WP311" s="4"/>
      <c r="WQ311" s="4"/>
      <c r="WR311" s="4"/>
      <c r="WS311" s="4"/>
      <c r="WT311" s="4"/>
      <c r="WU311" s="4"/>
      <c r="WV311" s="4"/>
      <c r="WW311" s="4"/>
      <c r="WX311" s="4"/>
      <c r="WY311" s="4"/>
      <c r="WZ311" s="4"/>
      <c r="XA311" s="4"/>
      <c r="XB311" s="4"/>
      <c r="XC311" s="4"/>
      <c r="XD311" s="4"/>
      <c r="XE311" s="4"/>
      <c r="XF311" s="4"/>
      <c r="XG311" s="4"/>
      <c r="XH311" s="4"/>
      <c r="XI311" s="4"/>
      <c r="XJ311" s="4"/>
      <c r="XK311" s="4"/>
      <c r="XL311" s="4"/>
      <c r="XM311" s="4"/>
      <c r="XN311" s="4"/>
      <c r="XO311" s="4"/>
      <c r="XP311" s="4"/>
      <c r="XQ311" s="4"/>
      <c r="XR311" s="4"/>
      <c r="XS311" s="4"/>
      <c r="XT311" s="4"/>
      <c r="XU311" s="4"/>
      <c r="XV311" s="4"/>
      <c r="XW311" s="4"/>
      <c r="XX311" s="4"/>
      <c r="XY311" s="4"/>
      <c r="XZ311" s="4"/>
      <c r="YA311" s="4"/>
      <c r="YB311" s="4"/>
      <c r="YC311" s="4"/>
      <c r="YD311" s="4"/>
      <c r="YE311" s="4"/>
      <c r="YF311" s="4"/>
      <c r="YG311" s="4"/>
      <c r="YH311" s="4"/>
      <c r="YI311" s="4"/>
      <c r="YJ311" s="4"/>
      <c r="YK311" s="4"/>
      <c r="YL311" s="4"/>
      <c r="YM311" s="4"/>
      <c r="YN311" s="4"/>
      <c r="YO311" s="4"/>
      <c r="YP311" s="4"/>
      <c r="YQ311" s="4"/>
      <c r="YR311" s="4"/>
      <c r="YS311" s="4"/>
      <c r="YT311" s="4"/>
      <c r="YU311" s="4"/>
      <c r="YV311" s="4"/>
      <c r="YW311" s="4"/>
      <c r="YX311" s="4"/>
      <c r="YY311" s="4"/>
      <c r="YZ311" s="4"/>
      <c r="ZA311" s="4"/>
      <c r="ZB311" s="4"/>
      <c r="ZC311" s="4"/>
      <c r="ZD311" s="4"/>
      <c r="ZE311" s="4"/>
      <c r="ZF311" s="4"/>
      <c r="ZG311" s="4"/>
      <c r="ZH311" s="4"/>
      <c r="ZI311" s="4"/>
      <c r="ZJ311" s="4"/>
      <c r="ZK311" s="4"/>
      <c r="ZL311" s="4"/>
    </row>
    <row r="312" spans="2:688" s="5" customFormat="1" ht="27" customHeight="1" x14ac:dyDescent="0.25">
      <c r="B312" s="4"/>
      <c r="C312" s="37"/>
      <c r="D312" s="23"/>
      <c r="E312" s="14"/>
      <c r="F312" s="1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  <c r="UG312" s="4"/>
      <c r="UH312" s="4"/>
      <c r="UI312" s="4"/>
      <c r="UJ312" s="4"/>
      <c r="UK312" s="4"/>
      <c r="UL312" s="4"/>
      <c r="UM312" s="4"/>
      <c r="UN312" s="4"/>
      <c r="UO312" s="4"/>
      <c r="UP312" s="4"/>
      <c r="UQ312" s="4"/>
      <c r="UR312" s="4"/>
      <c r="US312" s="4"/>
      <c r="UT312" s="4"/>
      <c r="UU312" s="4"/>
      <c r="UV312" s="4"/>
      <c r="UW312" s="4"/>
      <c r="UX312" s="4"/>
      <c r="UY312" s="4"/>
      <c r="UZ312" s="4"/>
      <c r="VA312" s="4"/>
      <c r="VB312" s="4"/>
      <c r="VC312" s="4"/>
      <c r="VD312" s="4"/>
      <c r="VE312" s="4"/>
      <c r="VF312" s="4"/>
      <c r="VG312" s="4"/>
      <c r="VH312" s="4"/>
      <c r="VI312" s="4"/>
      <c r="VJ312" s="4"/>
      <c r="VK312" s="4"/>
      <c r="VL312" s="4"/>
      <c r="VM312" s="4"/>
      <c r="VN312" s="4"/>
      <c r="VO312" s="4"/>
      <c r="VP312" s="4"/>
      <c r="VQ312" s="4"/>
      <c r="VR312" s="4"/>
      <c r="VS312" s="4"/>
      <c r="VT312" s="4"/>
      <c r="VU312" s="4"/>
      <c r="VV312" s="4"/>
      <c r="VW312" s="4"/>
      <c r="VX312" s="4"/>
      <c r="VY312" s="4"/>
      <c r="VZ312" s="4"/>
      <c r="WA312" s="4"/>
      <c r="WB312" s="4"/>
      <c r="WC312" s="4"/>
      <c r="WD312" s="4"/>
      <c r="WE312" s="4"/>
      <c r="WF312" s="4"/>
      <c r="WG312" s="4"/>
      <c r="WH312" s="4"/>
      <c r="WI312" s="4"/>
      <c r="WJ312" s="4"/>
      <c r="WK312" s="4"/>
      <c r="WL312" s="4"/>
      <c r="WM312" s="4"/>
      <c r="WN312" s="4"/>
      <c r="WO312" s="4"/>
      <c r="WP312" s="4"/>
      <c r="WQ312" s="4"/>
      <c r="WR312" s="4"/>
      <c r="WS312" s="4"/>
      <c r="WT312" s="4"/>
      <c r="WU312" s="4"/>
      <c r="WV312" s="4"/>
      <c r="WW312" s="4"/>
      <c r="WX312" s="4"/>
      <c r="WY312" s="4"/>
      <c r="WZ312" s="4"/>
      <c r="XA312" s="4"/>
      <c r="XB312" s="4"/>
      <c r="XC312" s="4"/>
      <c r="XD312" s="4"/>
      <c r="XE312" s="4"/>
      <c r="XF312" s="4"/>
      <c r="XG312" s="4"/>
      <c r="XH312" s="4"/>
      <c r="XI312" s="4"/>
      <c r="XJ312" s="4"/>
      <c r="XK312" s="4"/>
      <c r="XL312" s="4"/>
      <c r="XM312" s="4"/>
      <c r="XN312" s="4"/>
      <c r="XO312" s="4"/>
      <c r="XP312" s="4"/>
      <c r="XQ312" s="4"/>
      <c r="XR312" s="4"/>
      <c r="XS312" s="4"/>
      <c r="XT312" s="4"/>
      <c r="XU312" s="4"/>
      <c r="XV312" s="4"/>
      <c r="XW312" s="4"/>
      <c r="XX312" s="4"/>
      <c r="XY312" s="4"/>
      <c r="XZ312" s="4"/>
      <c r="YA312" s="4"/>
      <c r="YB312" s="4"/>
      <c r="YC312" s="4"/>
      <c r="YD312" s="4"/>
      <c r="YE312" s="4"/>
      <c r="YF312" s="4"/>
      <c r="YG312" s="4"/>
      <c r="YH312" s="4"/>
      <c r="YI312" s="4"/>
      <c r="YJ312" s="4"/>
      <c r="YK312" s="4"/>
      <c r="YL312" s="4"/>
      <c r="YM312" s="4"/>
      <c r="YN312" s="4"/>
      <c r="YO312" s="4"/>
      <c r="YP312" s="4"/>
      <c r="YQ312" s="4"/>
      <c r="YR312" s="4"/>
      <c r="YS312" s="4"/>
      <c r="YT312" s="4"/>
      <c r="YU312" s="4"/>
      <c r="YV312" s="4"/>
      <c r="YW312" s="4"/>
      <c r="YX312" s="4"/>
      <c r="YY312" s="4"/>
      <c r="YZ312" s="4"/>
      <c r="ZA312" s="4"/>
      <c r="ZB312" s="4"/>
      <c r="ZC312" s="4"/>
      <c r="ZD312" s="4"/>
      <c r="ZE312" s="4"/>
      <c r="ZF312" s="4"/>
      <c r="ZG312" s="4"/>
      <c r="ZH312" s="4"/>
      <c r="ZI312" s="4"/>
      <c r="ZJ312" s="4"/>
      <c r="ZK312" s="4"/>
      <c r="ZL312" s="4"/>
    </row>
    <row r="313" spans="2:688" s="5" customFormat="1" ht="27" customHeight="1" x14ac:dyDescent="0.25">
      <c r="B313" s="4"/>
      <c r="C313" s="37"/>
      <c r="D313" s="23"/>
      <c r="E313" s="14"/>
      <c r="F313" s="1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WP313" s="4"/>
      <c r="WQ313" s="4"/>
      <c r="WR313" s="4"/>
      <c r="WS313" s="4"/>
      <c r="WT313" s="4"/>
      <c r="WU313" s="4"/>
      <c r="WV313" s="4"/>
      <c r="WW313" s="4"/>
      <c r="WX313" s="4"/>
      <c r="WY313" s="4"/>
      <c r="WZ313" s="4"/>
      <c r="XA313" s="4"/>
      <c r="XB313" s="4"/>
      <c r="XC313" s="4"/>
      <c r="XD313" s="4"/>
      <c r="XE313" s="4"/>
      <c r="XF313" s="4"/>
      <c r="XG313" s="4"/>
      <c r="XH313" s="4"/>
      <c r="XI313" s="4"/>
      <c r="XJ313" s="4"/>
      <c r="XK313" s="4"/>
      <c r="XL313" s="4"/>
      <c r="XM313" s="4"/>
      <c r="XN313" s="4"/>
      <c r="XO313" s="4"/>
      <c r="XP313" s="4"/>
      <c r="XQ313" s="4"/>
      <c r="XR313" s="4"/>
      <c r="XS313" s="4"/>
      <c r="XT313" s="4"/>
      <c r="XU313" s="4"/>
      <c r="XV313" s="4"/>
      <c r="XW313" s="4"/>
      <c r="XX313" s="4"/>
      <c r="XY313" s="4"/>
      <c r="XZ313" s="4"/>
      <c r="YA313" s="4"/>
      <c r="YB313" s="4"/>
      <c r="YC313" s="4"/>
      <c r="YD313" s="4"/>
      <c r="YE313" s="4"/>
      <c r="YF313" s="4"/>
      <c r="YG313" s="4"/>
      <c r="YH313" s="4"/>
      <c r="YI313" s="4"/>
      <c r="YJ313" s="4"/>
      <c r="YK313" s="4"/>
      <c r="YL313" s="4"/>
      <c r="YM313" s="4"/>
      <c r="YN313" s="4"/>
      <c r="YO313" s="4"/>
      <c r="YP313" s="4"/>
      <c r="YQ313" s="4"/>
      <c r="YR313" s="4"/>
      <c r="YS313" s="4"/>
      <c r="YT313" s="4"/>
      <c r="YU313" s="4"/>
      <c r="YV313" s="4"/>
      <c r="YW313" s="4"/>
      <c r="YX313" s="4"/>
      <c r="YY313" s="4"/>
      <c r="YZ313" s="4"/>
      <c r="ZA313" s="4"/>
      <c r="ZB313" s="4"/>
      <c r="ZC313" s="4"/>
      <c r="ZD313" s="4"/>
      <c r="ZE313" s="4"/>
      <c r="ZF313" s="4"/>
      <c r="ZG313" s="4"/>
      <c r="ZH313" s="4"/>
      <c r="ZI313" s="4"/>
      <c r="ZJ313" s="4"/>
      <c r="ZK313" s="4"/>
      <c r="ZL313" s="4"/>
    </row>
    <row r="314" spans="2:688" s="5" customFormat="1" ht="27" customHeight="1" x14ac:dyDescent="0.25">
      <c r="B314" s="4"/>
      <c r="C314" s="37"/>
      <c r="D314" s="23"/>
      <c r="E314" s="14"/>
      <c r="F314" s="1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  <c r="UG314" s="4"/>
      <c r="UH314" s="4"/>
      <c r="UI314" s="4"/>
      <c r="UJ314" s="4"/>
      <c r="UK314" s="4"/>
      <c r="UL314" s="4"/>
      <c r="UM314" s="4"/>
      <c r="UN314" s="4"/>
      <c r="UO314" s="4"/>
      <c r="UP314" s="4"/>
      <c r="UQ314" s="4"/>
      <c r="UR314" s="4"/>
      <c r="US314" s="4"/>
      <c r="UT314" s="4"/>
      <c r="UU314" s="4"/>
      <c r="UV314" s="4"/>
      <c r="UW314" s="4"/>
      <c r="UX314" s="4"/>
      <c r="UY314" s="4"/>
      <c r="UZ314" s="4"/>
      <c r="VA314" s="4"/>
      <c r="VB314" s="4"/>
      <c r="VC314" s="4"/>
      <c r="VD314" s="4"/>
      <c r="VE314" s="4"/>
      <c r="VF314" s="4"/>
      <c r="VG314" s="4"/>
      <c r="VH314" s="4"/>
      <c r="VI314" s="4"/>
      <c r="VJ314" s="4"/>
      <c r="VK314" s="4"/>
      <c r="VL314" s="4"/>
      <c r="VM314" s="4"/>
      <c r="VN314" s="4"/>
      <c r="VO314" s="4"/>
      <c r="VP314" s="4"/>
      <c r="VQ314" s="4"/>
      <c r="VR314" s="4"/>
      <c r="VS314" s="4"/>
      <c r="VT314" s="4"/>
      <c r="VU314" s="4"/>
      <c r="VV314" s="4"/>
      <c r="VW314" s="4"/>
      <c r="VX314" s="4"/>
      <c r="VY314" s="4"/>
      <c r="VZ314" s="4"/>
      <c r="WA314" s="4"/>
      <c r="WB314" s="4"/>
      <c r="WC314" s="4"/>
      <c r="WD314" s="4"/>
      <c r="WE314" s="4"/>
      <c r="WF314" s="4"/>
      <c r="WG314" s="4"/>
      <c r="WH314" s="4"/>
      <c r="WI314" s="4"/>
      <c r="WJ314" s="4"/>
      <c r="WK314" s="4"/>
      <c r="WL314" s="4"/>
      <c r="WM314" s="4"/>
      <c r="WN314" s="4"/>
      <c r="WO314" s="4"/>
      <c r="WP314" s="4"/>
      <c r="WQ314" s="4"/>
      <c r="WR314" s="4"/>
      <c r="WS314" s="4"/>
      <c r="WT314" s="4"/>
      <c r="WU314" s="4"/>
      <c r="WV314" s="4"/>
      <c r="WW314" s="4"/>
      <c r="WX314" s="4"/>
      <c r="WY314" s="4"/>
      <c r="WZ314" s="4"/>
      <c r="XA314" s="4"/>
      <c r="XB314" s="4"/>
      <c r="XC314" s="4"/>
      <c r="XD314" s="4"/>
      <c r="XE314" s="4"/>
      <c r="XF314" s="4"/>
      <c r="XG314" s="4"/>
      <c r="XH314" s="4"/>
      <c r="XI314" s="4"/>
      <c r="XJ314" s="4"/>
      <c r="XK314" s="4"/>
      <c r="XL314" s="4"/>
      <c r="XM314" s="4"/>
      <c r="XN314" s="4"/>
      <c r="XO314" s="4"/>
      <c r="XP314" s="4"/>
      <c r="XQ314" s="4"/>
      <c r="XR314" s="4"/>
      <c r="XS314" s="4"/>
      <c r="XT314" s="4"/>
      <c r="XU314" s="4"/>
      <c r="XV314" s="4"/>
      <c r="XW314" s="4"/>
      <c r="XX314" s="4"/>
      <c r="XY314" s="4"/>
      <c r="XZ314" s="4"/>
      <c r="YA314" s="4"/>
      <c r="YB314" s="4"/>
      <c r="YC314" s="4"/>
      <c r="YD314" s="4"/>
      <c r="YE314" s="4"/>
      <c r="YF314" s="4"/>
      <c r="YG314" s="4"/>
      <c r="YH314" s="4"/>
      <c r="YI314" s="4"/>
      <c r="YJ314" s="4"/>
      <c r="YK314" s="4"/>
      <c r="YL314" s="4"/>
      <c r="YM314" s="4"/>
      <c r="YN314" s="4"/>
      <c r="YO314" s="4"/>
      <c r="YP314" s="4"/>
      <c r="YQ314" s="4"/>
      <c r="YR314" s="4"/>
      <c r="YS314" s="4"/>
      <c r="YT314" s="4"/>
      <c r="YU314" s="4"/>
      <c r="YV314" s="4"/>
      <c r="YW314" s="4"/>
      <c r="YX314" s="4"/>
      <c r="YY314" s="4"/>
      <c r="YZ314" s="4"/>
      <c r="ZA314" s="4"/>
      <c r="ZB314" s="4"/>
      <c r="ZC314" s="4"/>
      <c r="ZD314" s="4"/>
      <c r="ZE314" s="4"/>
      <c r="ZF314" s="4"/>
      <c r="ZG314" s="4"/>
      <c r="ZH314" s="4"/>
      <c r="ZI314" s="4"/>
      <c r="ZJ314" s="4"/>
      <c r="ZK314" s="4"/>
      <c r="ZL314" s="4"/>
    </row>
    <row r="315" spans="2:688" s="5" customFormat="1" ht="27" customHeight="1" x14ac:dyDescent="0.25">
      <c r="B315" s="4"/>
      <c r="C315" s="37"/>
      <c r="D315" s="23"/>
      <c r="E315" s="14"/>
      <c r="F315" s="1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WP315" s="4"/>
      <c r="WQ315" s="4"/>
      <c r="WR315" s="4"/>
      <c r="WS315" s="4"/>
      <c r="WT315" s="4"/>
      <c r="WU315" s="4"/>
      <c r="WV315" s="4"/>
      <c r="WW315" s="4"/>
      <c r="WX315" s="4"/>
      <c r="WY315" s="4"/>
      <c r="WZ315" s="4"/>
      <c r="XA315" s="4"/>
      <c r="XB315" s="4"/>
      <c r="XC315" s="4"/>
      <c r="XD315" s="4"/>
      <c r="XE315" s="4"/>
      <c r="XF315" s="4"/>
      <c r="XG315" s="4"/>
      <c r="XH315" s="4"/>
      <c r="XI315" s="4"/>
      <c r="XJ315" s="4"/>
      <c r="XK315" s="4"/>
      <c r="XL315" s="4"/>
      <c r="XM315" s="4"/>
      <c r="XN315" s="4"/>
      <c r="XO315" s="4"/>
      <c r="XP315" s="4"/>
      <c r="XQ315" s="4"/>
      <c r="XR315" s="4"/>
      <c r="XS315" s="4"/>
      <c r="XT315" s="4"/>
      <c r="XU315" s="4"/>
      <c r="XV315" s="4"/>
      <c r="XW315" s="4"/>
      <c r="XX315" s="4"/>
      <c r="XY315" s="4"/>
      <c r="XZ315" s="4"/>
      <c r="YA315" s="4"/>
      <c r="YB315" s="4"/>
      <c r="YC315" s="4"/>
      <c r="YD315" s="4"/>
      <c r="YE315" s="4"/>
      <c r="YF315" s="4"/>
      <c r="YG315" s="4"/>
      <c r="YH315" s="4"/>
      <c r="YI315" s="4"/>
      <c r="YJ315" s="4"/>
      <c r="YK315" s="4"/>
      <c r="YL315" s="4"/>
      <c r="YM315" s="4"/>
      <c r="YN315" s="4"/>
      <c r="YO315" s="4"/>
      <c r="YP315" s="4"/>
      <c r="YQ315" s="4"/>
      <c r="YR315" s="4"/>
      <c r="YS315" s="4"/>
      <c r="YT315" s="4"/>
      <c r="YU315" s="4"/>
      <c r="YV315" s="4"/>
      <c r="YW315" s="4"/>
      <c r="YX315" s="4"/>
      <c r="YY315" s="4"/>
      <c r="YZ315" s="4"/>
      <c r="ZA315" s="4"/>
      <c r="ZB315" s="4"/>
      <c r="ZC315" s="4"/>
      <c r="ZD315" s="4"/>
      <c r="ZE315" s="4"/>
      <c r="ZF315" s="4"/>
      <c r="ZG315" s="4"/>
      <c r="ZH315" s="4"/>
      <c r="ZI315" s="4"/>
      <c r="ZJ315" s="4"/>
      <c r="ZK315" s="4"/>
      <c r="ZL315" s="4"/>
    </row>
    <row r="316" spans="2:688" s="5" customFormat="1" ht="27" customHeight="1" x14ac:dyDescent="0.25">
      <c r="B316" s="4"/>
      <c r="C316" s="37"/>
      <c r="D316" s="23"/>
      <c r="E316" s="14"/>
      <c r="F316" s="1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  <c r="UG316" s="4"/>
      <c r="UH316" s="4"/>
      <c r="UI316" s="4"/>
      <c r="UJ316" s="4"/>
      <c r="UK316" s="4"/>
      <c r="UL316" s="4"/>
      <c r="UM316" s="4"/>
      <c r="UN316" s="4"/>
      <c r="UO316" s="4"/>
      <c r="UP316" s="4"/>
      <c r="UQ316" s="4"/>
      <c r="UR316" s="4"/>
      <c r="US316" s="4"/>
      <c r="UT316" s="4"/>
      <c r="UU316" s="4"/>
      <c r="UV316" s="4"/>
      <c r="UW316" s="4"/>
      <c r="UX316" s="4"/>
      <c r="UY316" s="4"/>
      <c r="UZ316" s="4"/>
      <c r="VA316" s="4"/>
      <c r="VB316" s="4"/>
      <c r="VC316" s="4"/>
      <c r="VD316" s="4"/>
      <c r="VE316" s="4"/>
      <c r="VF316" s="4"/>
      <c r="VG316" s="4"/>
      <c r="VH316" s="4"/>
      <c r="VI316" s="4"/>
      <c r="VJ316" s="4"/>
      <c r="VK316" s="4"/>
      <c r="VL316" s="4"/>
      <c r="VM316" s="4"/>
      <c r="VN316" s="4"/>
      <c r="VO316" s="4"/>
      <c r="VP316" s="4"/>
      <c r="VQ316" s="4"/>
      <c r="VR316" s="4"/>
      <c r="VS316" s="4"/>
      <c r="VT316" s="4"/>
      <c r="VU316" s="4"/>
      <c r="VV316" s="4"/>
      <c r="VW316" s="4"/>
      <c r="VX316" s="4"/>
      <c r="VY316" s="4"/>
      <c r="VZ316" s="4"/>
      <c r="WA316" s="4"/>
      <c r="WB316" s="4"/>
      <c r="WC316" s="4"/>
      <c r="WD316" s="4"/>
      <c r="WE316" s="4"/>
      <c r="WF316" s="4"/>
      <c r="WG316" s="4"/>
      <c r="WH316" s="4"/>
      <c r="WI316" s="4"/>
      <c r="WJ316" s="4"/>
      <c r="WK316" s="4"/>
      <c r="WL316" s="4"/>
      <c r="WM316" s="4"/>
      <c r="WN316" s="4"/>
      <c r="WO316" s="4"/>
      <c r="WP316" s="4"/>
      <c r="WQ316" s="4"/>
      <c r="WR316" s="4"/>
      <c r="WS316" s="4"/>
      <c r="WT316" s="4"/>
      <c r="WU316" s="4"/>
      <c r="WV316" s="4"/>
      <c r="WW316" s="4"/>
      <c r="WX316" s="4"/>
      <c r="WY316" s="4"/>
      <c r="WZ316" s="4"/>
      <c r="XA316" s="4"/>
      <c r="XB316" s="4"/>
      <c r="XC316" s="4"/>
      <c r="XD316" s="4"/>
      <c r="XE316" s="4"/>
      <c r="XF316" s="4"/>
      <c r="XG316" s="4"/>
      <c r="XH316" s="4"/>
      <c r="XI316" s="4"/>
      <c r="XJ316" s="4"/>
      <c r="XK316" s="4"/>
      <c r="XL316" s="4"/>
      <c r="XM316" s="4"/>
      <c r="XN316" s="4"/>
      <c r="XO316" s="4"/>
      <c r="XP316" s="4"/>
      <c r="XQ316" s="4"/>
      <c r="XR316" s="4"/>
      <c r="XS316" s="4"/>
      <c r="XT316" s="4"/>
      <c r="XU316" s="4"/>
      <c r="XV316" s="4"/>
      <c r="XW316" s="4"/>
      <c r="XX316" s="4"/>
      <c r="XY316" s="4"/>
      <c r="XZ316" s="4"/>
      <c r="YA316" s="4"/>
      <c r="YB316" s="4"/>
      <c r="YC316" s="4"/>
      <c r="YD316" s="4"/>
      <c r="YE316" s="4"/>
      <c r="YF316" s="4"/>
      <c r="YG316" s="4"/>
      <c r="YH316" s="4"/>
      <c r="YI316" s="4"/>
      <c r="YJ316" s="4"/>
      <c r="YK316" s="4"/>
      <c r="YL316" s="4"/>
      <c r="YM316" s="4"/>
      <c r="YN316" s="4"/>
      <c r="YO316" s="4"/>
      <c r="YP316" s="4"/>
      <c r="YQ316" s="4"/>
      <c r="YR316" s="4"/>
      <c r="YS316" s="4"/>
      <c r="YT316" s="4"/>
      <c r="YU316" s="4"/>
      <c r="YV316" s="4"/>
      <c r="YW316" s="4"/>
      <c r="YX316" s="4"/>
      <c r="YY316" s="4"/>
      <c r="YZ316" s="4"/>
      <c r="ZA316" s="4"/>
      <c r="ZB316" s="4"/>
      <c r="ZC316" s="4"/>
      <c r="ZD316" s="4"/>
      <c r="ZE316" s="4"/>
      <c r="ZF316" s="4"/>
      <c r="ZG316" s="4"/>
      <c r="ZH316" s="4"/>
      <c r="ZI316" s="4"/>
      <c r="ZJ316" s="4"/>
      <c r="ZK316" s="4"/>
      <c r="ZL316" s="4"/>
    </row>
    <row r="317" spans="2:688" s="5" customFormat="1" ht="27" customHeight="1" x14ac:dyDescent="0.25">
      <c r="B317" s="4"/>
      <c r="C317" s="37"/>
      <c r="D317" s="23"/>
      <c r="E317" s="14"/>
      <c r="F317" s="1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WP317" s="4"/>
      <c r="WQ317" s="4"/>
      <c r="WR317" s="4"/>
      <c r="WS317" s="4"/>
      <c r="WT317" s="4"/>
      <c r="WU317" s="4"/>
      <c r="WV317" s="4"/>
      <c r="WW317" s="4"/>
      <c r="WX317" s="4"/>
      <c r="WY317" s="4"/>
      <c r="WZ317" s="4"/>
      <c r="XA317" s="4"/>
      <c r="XB317" s="4"/>
      <c r="XC317" s="4"/>
      <c r="XD317" s="4"/>
      <c r="XE317" s="4"/>
      <c r="XF317" s="4"/>
      <c r="XG317" s="4"/>
      <c r="XH317" s="4"/>
      <c r="XI317" s="4"/>
      <c r="XJ317" s="4"/>
      <c r="XK317" s="4"/>
      <c r="XL317" s="4"/>
      <c r="XM317" s="4"/>
      <c r="XN317" s="4"/>
      <c r="XO317" s="4"/>
      <c r="XP317" s="4"/>
      <c r="XQ317" s="4"/>
      <c r="XR317" s="4"/>
      <c r="XS317" s="4"/>
      <c r="XT317" s="4"/>
      <c r="XU317" s="4"/>
      <c r="XV317" s="4"/>
      <c r="XW317" s="4"/>
      <c r="XX317" s="4"/>
      <c r="XY317" s="4"/>
      <c r="XZ317" s="4"/>
      <c r="YA317" s="4"/>
      <c r="YB317" s="4"/>
      <c r="YC317" s="4"/>
      <c r="YD317" s="4"/>
      <c r="YE317" s="4"/>
      <c r="YF317" s="4"/>
      <c r="YG317" s="4"/>
      <c r="YH317" s="4"/>
      <c r="YI317" s="4"/>
      <c r="YJ317" s="4"/>
      <c r="YK317" s="4"/>
      <c r="YL317" s="4"/>
      <c r="YM317" s="4"/>
      <c r="YN317" s="4"/>
      <c r="YO317" s="4"/>
      <c r="YP317" s="4"/>
      <c r="YQ317" s="4"/>
      <c r="YR317" s="4"/>
      <c r="YS317" s="4"/>
      <c r="YT317" s="4"/>
      <c r="YU317" s="4"/>
      <c r="YV317" s="4"/>
      <c r="YW317" s="4"/>
      <c r="YX317" s="4"/>
      <c r="YY317" s="4"/>
      <c r="YZ317" s="4"/>
      <c r="ZA317" s="4"/>
      <c r="ZB317" s="4"/>
      <c r="ZC317" s="4"/>
      <c r="ZD317" s="4"/>
      <c r="ZE317" s="4"/>
      <c r="ZF317" s="4"/>
      <c r="ZG317" s="4"/>
      <c r="ZH317" s="4"/>
      <c r="ZI317" s="4"/>
      <c r="ZJ317" s="4"/>
      <c r="ZK317" s="4"/>
      <c r="ZL317" s="4"/>
    </row>
    <row r="318" spans="2:688" s="5" customFormat="1" ht="27" customHeight="1" x14ac:dyDescent="0.25">
      <c r="B318" s="4"/>
      <c r="C318" s="37"/>
      <c r="D318" s="23"/>
      <c r="E318" s="14"/>
      <c r="F318" s="1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  <c r="UG318" s="4"/>
      <c r="UH318" s="4"/>
      <c r="UI318" s="4"/>
      <c r="UJ318" s="4"/>
      <c r="UK318" s="4"/>
      <c r="UL318" s="4"/>
      <c r="UM318" s="4"/>
      <c r="UN318" s="4"/>
      <c r="UO318" s="4"/>
      <c r="UP318" s="4"/>
      <c r="UQ318" s="4"/>
      <c r="UR318" s="4"/>
      <c r="US318" s="4"/>
      <c r="UT318" s="4"/>
      <c r="UU318" s="4"/>
      <c r="UV318" s="4"/>
      <c r="UW318" s="4"/>
      <c r="UX318" s="4"/>
      <c r="UY318" s="4"/>
      <c r="UZ318" s="4"/>
      <c r="VA318" s="4"/>
      <c r="VB318" s="4"/>
      <c r="VC318" s="4"/>
      <c r="VD318" s="4"/>
      <c r="VE318" s="4"/>
      <c r="VF318" s="4"/>
      <c r="VG318" s="4"/>
      <c r="VH318" s="4"/>
      <c r="VI318" s="4"/>
      <c r="VJ318" s="4"/>
      <c r="VK318" s="4"/>
      <c r="VL318" s="4"/>
      <c r="VM318" s="4"/>
      <c r="VN318" s="4"/>
      <c r="VO318" s="4"/>
      <c r="VP318" s="4"/>
      <c r="VQ318" s="4"/>
      <c r="VR318" s="4"/>
      <c r="VS318" s="4"/>
      <c r="VT318" s="4"/>
      <c r="VU318" s="4"/>
      <c r="VV318" s="4"/>
      <c r="VW318" s="4"/>
      <c r="VX318" s="4"/>
      <c r="VY318" s="4"/>
      <c r="VZ318" s="4"/>
      <c r="WA318" s="4"/>
      <c r="WB318" s="4"/>
      <c r="WC318" s="4"/>
      <c r="WD318" s="4"/>
      <c r="WE318" s="4"/>
      <c r="WF318" s="4"/>
      <c r="WG318" s="4"/>
      <c r="WH318" s="4"/>
      <c r="WI318" s="4"/>
      <c r="WJ318" s="4"/>
      <c r="WK318" s="4"/>
      <c r="WL318" s="4"/>
      <c r="WM318" s="4"/>
      <c r="WN318" s="4"/>
      <c r="WO318" s="4"/>
      <c r="WP318" s="4"/>
      <c r="WQ318" s="4"/>
      <c r="WR318" s="4"/>
      <c r="WS318" s="4"/>
      <c r="WT318" s="4"/>
      <c r="WU318" s="4"/>
      <c r="WV318" s="4"/>
      <c r="WW318" s="4"/>
      <c r="WX318" s="4"/>
      <c r="WY318" s="4"/>
      <c r="WZ318" s="4"/>
      <c r="XA318" s="4"/>
      <c r="XB318" s="4"/>
      <c r="XC318" s="4"/>
      <c r="XD318" s="4"/>
      <c r="XE318" s="4"/>
      <c r="XF318" s="4"/>
      <c r="XG318" s="4"/>
      <c r="XH318" s="4"/>
      <c r="XI318" s="4"/>
      <c r="XJ318" s="4"/>
      <c r="XK318" s="4"/>
      <c r="XL318" s="4"/>
      <c r="XM318" s="4"/>
      <c r="XN318" s="4"/>
      <c r="XO318" s="4"/>
      <c r="XP318" s="4"/>
      <c r="XQ318" s="4"/>
      <c r="XR318" s="4"/>
      <c r="XS318" s="4"/>
      <c r="XT318" s="4"/>
      <c r="XU318" s="4"/>
      <c r="XV318" s="4"/>
      <c r="XW318" s="4"/>
      <c r="XX318" s="4"/>
      <c r="XY318" s="4"/>
      <c r="XZ318" s="4"/>
      <c r="YA318" s="4"/>
      <c r="YB318" s="4"/>
      <c r="YC318" s="4"/>
      <c r="YD318" s="4"/>
      <c r="YE318" s="4"/>
      <c r="YF318" s="4"/>
      <c r="YG318" s="4"/>
      <c r="YH318" s="4"/>
      <c r="YI318" s="4"/>
      <c r="YJ318" s="4"/>
      <c r="YK318" s="4"/>
      <c r="YL318" s="4"/>
      <c r="YM318" s="4"/>
      <c r="YN318" s="4"/>
      <c r="YO318" s="4"/>
      <c r="YP318" s="4"/>
      <c r="YQ318" s="4"/>
      <c r="YR318" s="4"/>
      <c r="YS318" s="4"/>
      <c r="YT318" s="4"/>
      <c r="YU318" s="4"/>
      <c r="YV318" s="4"/>
      <c r="YW318" s="4"/>
      <c r="YX318" s="4"/>
      <c r="YY318" s="4"/>
      <c r="YZ318" s="4"/>
      <c r="ZA318" s="4"/>
      <c r="ZB318" s="4"/>
      <c r="ZC318" s="4"/>
      <c r="ZD318" s="4"/>
      <c r="ZE318" s="4"/>
      <c r="ZF318" s="4"/>
      <c r="ZG318" s="4"/>
      <c r="ZH318" s="4"/>
      <c r="ZI318" s="4"/>
      <c r="ZJ318" s="4"/>
      <c r="ZK318" s="4"/>
      <c r="ZL318" s="4"/>
    </row>
    <row r="319" spans="2:688" s="5" customFormat="1" ht="27" customHeight="1" x14ac:dyDescent="0.25">
      <c r="B319" s="4"/>
      <c r="C319" s="37"/>
      <c r="D319" s="23"/>
      <c r="E319" s="14"/>
      <c r="F319" s="1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  <c r="UG319" s="4"/>
      <c r="UH319" s="4"/>
      <c r="UI319" s="4"/>
      <c r="UJ319" s="4"/>
      <c r="UK319" s="4"/>
      <c r="UL319" s="4"/>
      <c r="UM319" s="4"/>
      <c r="UN319" s="4"/>
      <c r="UO319" s="4"/>
      <c r="UP319" s="4"/>
      <c r="UQ319" s="4"/>
      <c r="UR319" s="4"/>
      <c r="US319" s="4"/>
      <c r="UT319" s="4"/>
      <c r="UU319" s="4"/>
      <c r="UV319" s="4"/>
      <c r="UW319" s="4"/>
      <c r="UX319" s="4"/>
      <c r="UY319" s="4"/>
      <c r="UZ319" s="4"/>
      <c r="VA319" s="4"/>
      <c r="VB319" s="4"/>
      <c r="VC319" s="4"/>
      <c r="VD319" s="4"/>
      <c r="VE319" s="4"/>
      <c r="VF319" s="4"/>
      <c r="VG319" s="4"/>
      <c r="VH319" s="4"/>
      <c r="VI319" s="4"/>
      <c r="VJ319" s="4"/>
      <c r="VK319" s="4"/>
      <c r="VL319" s="4"/>
      <c r="VM319" s="4"/>
      <c r="VN319" s="4"/>
      <c r="VO319" s="4"/>
      <c r="VP319" s="4"/>
      <c r="VQ319" s="4"/>
      <c r="VR319" s="4"/>
      <c r="VS319" s="4"/>
      <c r="VT319" s="4"/>
      <c r="VU319" s="4"/>
      <c r="VV319" s="4"/>
      <c r="VW319" s="4"/>
      <c r="VX319" s="4"/>
      <c r="VY319" s="4"/>
      <c r="VZ319" s="4"/>
      <c r="WA319" s="4"/>
      <c r="WB319" s="4"/>
      <c r="WC319" s="4"/>
      <c r="WD319" s="4"/>
      <c r="WE319" s="4"/>
      <c r="WF319" s="4"/>
      <c r="WG319" s="4"/>
      <c r="WH319" s="4"/>
      <c r="WI319" s="4"/>
      <c r="WJ319" s="4"/>
      <c r="WK319" s="4"/>
      <c r="WL319" s="4"/>
      <c r="WM319" s="4"/>
      <c r="WN319" s="4"/>
      <c r="WO319" s="4"/>
      <c r="WP319" s="4"/>
      <c r="WQ319" s="4"/>
      <c r="WR319" s="4"/>
      <c r="WS319" s="4"/>
      <c r="WT319" s="4"/>
      <c r="WU319" s="4"/>
      <c r="WV319" s="4"/>
      <c r="WW319" s="4"/>
      <c r="WX319" s="4"/>
      <c r="WY319" s="4"/>
      <c r="WZ319" s="4"/>
      <c r="XA319" s="4"/>
      <c r="XB319" s="4"/>
      <c r="XC319" s="4"/>
      <c r="XD319" s="4"/>
      <c r="XE319" s="4"/>
      <c r="XF319" s="4"/>
      <c r="XG319" s="4"/>
      <c r="XH319" s="4"/>
      <c r="XI319" s="4"/>
      <c r="XJ319" s="4"/>
      <c r="XK319" s="4"/>
      <c r="XL319" s="4"/>
      <c r="XM319" s="4"/>
      <c r="XN319" s="4"/>
      <c r="XO319" s="4"/>
      <c r="XP319" s="4"/>
      <c r="XQ319" s="4"/>
      <c r="XR319" s="4"/>
      <c r="XS319" s="4"/>
      <c r="XT319" s="4"/>
      <c r="XU319" s="4"/>
      <c r="XV319" s="4"/>
      <c r="XW319" s="4"/>
      <c r="XX319" s="4"/>
      <c r="XY319" s="4"/>
      <c r="XZ319" s="4"/>
      <c r="YA319" s="4"/>
      <c r="YB319" s="4"/>
      <c r="YC319" s="4"/>
      <c r="YD319" s="4"/>
      <c r="YE319" s="4"/>
      <c r="YF319" s="4"/>
      <c r="YG319" s="4"/>
      <c r="YH319" s="4"/>
      <c r="YI319" s="4"/>
      <c r="YJ319" s="4"/>
      <c r="YK319" s="4"/>
      <c r="YL319" s="4"/>
      <c r="YM319" s="4"/>
      <c r="YN319" s="4"/>
      <c r="YO319" s="4"/>
      <c r="YP319" s="4"/>
      <c r="YQ319" s="4"/>
      <c r="YR319" s="4"/>
      <c r="YS319" s="4"/>
      <c r="YT319" s="4"/>
      <c r="YU319" s="4"/>
      <c r="YV319" s="4"/>
      <c r="YW319" s="4"/>
      <c r="YX319" s="4"/>
      <c r="YY319" s="4"/>
      <c r="YZ319" s="4"/>
      <c r="ZA319" s="4"/>
      <c r="ZB319" s="4"/>
      <c r="ZC319" s="4"/>
      <c r="ZD319" s="4"/>
      <c r="ZE319" s="4"/>
      <c r="ZF319" s="4"/>
      <c r="ZG319" s="4"/>
      <c r="ZH319" s="4"/>
      <c r="ZI319" s="4"/>
      <c r="ZJ319" s="4"/>
      <c r="ZK319" s="4"/>
      <c r="ZL319" s="4"/>
    </row>
    <row r="320" spans="2:688" s="5" customFormat="1" ht="27" customHeight="1" x14ac:dyDescent="0.25">
      <c r="B320" s="4"/>
      <c r="C320" s="37"/>
      <c r="D320" s="23"/>
      <c r="E320" s="14"/>
      <c r="F320" s="1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</row>
    <row r="321" spans="2:688" s="5" customFormat="1" ht="27" customHeight="1" x14ac:dyDescent="0.25">
      <c r="B321" s="4"/>
      <c r="C321" s="37"/>
      <c r="D321" s="23"/>
      <c r="E321" s="14"/>
      <c r="F321" s="1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  <c r="UG321" s="4"/>
      <c r="UH321" s="4"/>
      <c r="UI321" s="4"/>
      <c r="UJ321" s="4"/>
      <c r="UK321" s="4"/>
      <c r="UL321" s="4"/>
      <c r="UM321" s="4"/>
      <c r="UN321" s="4"/>
      <c r="UO321" s="4"/>
      <c r="UP321" s="4"/>
      <c r="UQ321" s="4"/>
      <c r="UR321" s="4"/>
      <c r="US321" s="4"/>
      <c r="UT321" s="4"/>
      <c r="UU321" s="4"/>
      <c r="UV321" s="4"/>
      <c r="UW321" s="4"/>
      <c r="UX321" s="4"/>
      <c r="UY321" s="4"/>
      <c r="UZ321" s="4"/>
      <c r="VA321" s="4"/>
      <c r="VB321" s="4"/>
      <c r="VC321" s="4"/>
      <c r="VD321" s="4"/>
      <c r="VE321" s="4"/>
      <c r="VF321" s="4"/>
      <c r="VG321" s="4"/>
      <c r="VH321" s="4"/>
      <c r="VI321" s="4"/>
      <c r="VJ321" s="4"/>
      <c r="VK321" s="4"/>
      <c r="VL321" s="4"/>
      <c r="VM321" s="4"/>
      <c r="VN321" s="4"/>
      <c r="VO321" s="4"/>
      <c r="VP321" s="4"/>
      <c r="VQ321" s="4"/>
      <c r="VR321" s="4"/>
      <c r="VS321" s="4"/>
      <c r="VT321" s="4"/>
      <c r="VU321" s="4"/>
      <c r="VV321" s="4"/>
      <c r="VW321" s="4"/>
      <c r="VX321" s="4"/>
      <c r="VY321" s="4"/>
      <c r="VZ321" s="4"/>
      <c r="WA321" s="4"/>
      <c r="WB321" s="4"/>
      <c r="WC321" s="4"/>
      <c r="WD321" s="4"/>
      <c r="WE321" s="4"/>
      <c r="WF321" s="4"/>
      <c r="WG321" s="4"/>
      <c r="WH321" s="4"/>
      <c r="WI321" s="4"/>
      <c r="WJ321" s="4"/>
      <c r="WK321" s="4"/>
      <c r="WL321" s="4"/>
      <c r="WM321" s="4"/>
      <c r="WN321" s="4"/>
      <c r="WO321" s="4"/>
      <c r="WP321" s="4"/>
      <c r="WQ321" s="4"/>
      <c r="WR321" s="4"/>
      <c r="WS321" s="4"/>
      <c r="WT321" s="4"/>
      <c r="WU321" s="4"/>
      <c r="WV321" s="4"/>
      <c r="WW321" s="4"/>
      <c r="WX321" s="4"/>
      <c r="WY321" s="4"/>
      <c r="WZ321" s="4"/>
      <c r="XA321" s="4"/>
      <c r="XB321" s="4"/>
      <c r="XC321" s="4"/>
      <c r="XD321" s="4"/>
      <c r="XE321" s="4"/>
      <c r="XF321" s="4"/>
      <c r="XG321" s="4"/>
      <c r="XH321" s="4"/>
      <c r="XI321" s="4"/>
      <c r="XJ321" s="4"/>
      <c r="XK321" s="4"/>
      <c r="XL321" s="4"/>
      <c r="XM321" s="4"/>
      <c r="XN321" s="4"/>
      <c r="XO321" s="4"/>
      <c r="XP321" s="4"/>
      <c r="XQ321" s="4"/>
      <c r="XR321" s="4"/>
      <c r="XS321" s="4"/>
      <c r="XT321" s="4"/>
      <c r="XU321" s="4"/>
      <c r="XV321" s="4"/>
      <c r="XW321" s="4"/>
      <c r="XX321" s="4"/>
      <c r="XY321" s="4"/>
      <c r="XZ321" s="4"/>
      <c r="YA321" s="4"/>
      <c r="YB321" s="4"/>
      <c r="YC321" s="4"/>
      <c r="YD321" s="4"/>
      <c r="YE321" s="4"/>
      <c r="YF321" s="4"/>
      <c r="YG321" s="4"/>
      <c r="YH321" s="4"/>
      <c r="YI321" s="4"/>
      <c r="YJ321" s="4"/>
      <c r="YK321" s="4"/>
      <c r="YL321" s="4"/>
      <c r="YM321" s="4"/>
      <c r="YN321" s="4"/>
      <c r="YO321" s="4"/>
      <c r="YP321" s="4"/>
      <c r="YQ321" s="4"/>
      <c r="YR321" s="4"/>
      <c r="YS321" s="4"/>
      <c r="YT321" s="4"/>
      <c r="YU321" s="4"/>
      <c r="YV321" s="4"/>
      <c r="YW321" s="4"/>
      <c r="YX321" s="4"/>
      <c r="YY321" s="4"/>
      <c r="YZ321" s="4"/>
      <c r="ZA321" s="4"/>
      <c r="ZB321" s="4"/>
      <c r="ZC321" s="4"/>
      <c r="ZD321" s="4"/>
      <c r="ZE321" s="4"/>
      <c r="ZF321" s="4"/>
      <c r="ZG321" s="4"/>
      <c r="ZH321" s="4"/>
      <c r="ZI321" s="4"/>
      <c r="ZJ321" s="4"/>
      <c r="ZK321" s="4"/>
      <c r="ZL321" s="4"/>
    </row>
    <row r="322" spans="2:688" s="5" customFormat="1" ht="27" customHeight="1" x14ac:dyDescent="0.25">
      <c r="B322" s="4"/>
      <c r="C322" s="37"/>
      <c r="D322" s="23"/>
      <c r="E322" s="14"/>
      <c r="F322" s="1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  <c r="UG322" s="4"/>
      <c r="UH322" s="4"/>
      <c r="UI322" s="4"/>
      <c r="UJ322" s="4"/>
      <c r="UK322" s="4"/>
      <c r="UL322" s="4"/>
      <c r="UM322" s="4"/>
      <c r="UN322" s="4"/>
      <c r="UO322" s="4"/>
      <c r="UP322" s="4"/>
      <c r="UQ322" s="4"/>
      <c r="UR322" s="4"/>
      <c r="US322" s="4"/>
      <c r="UT322" s="4"/>
      <c r="UU322" s="4"/>
      <c r="UV322" s="4"/>
      <c r="UW322" s="4"/>
      <c r="UX322" s="4"/>
      <c r="UY322" s="4"/>
      <c r="UZ322" s="4"/>
      <c r="VA322" s="4"/>
      <c r="VB322" s="4"/>
      <c r="VC322" s="4"/>
      <c r="VD322" s="4"/>
      <c r="VE322" s="4"/>
      <c r="VF322" s="4"/>
      <c r="VG322" s="4"/>
      <c r="VH322" s="4"/>
      <c r="VI322" s="4"/>
      <c r="VJ322" s="4"/>
      <c r="VK322" s="4"/>
      <c r="VL322" s="4"/>
      <c r="VM322" s="4"/>
      <c r="VN322" s="4"/>
      <c r="VO322" s="4"/>
      <c r="VP322" s="4"/>
      <c r="VQ322" s="4"/>
      <c r="VR322" s="4"/>
      <c r="VS322" s="4"/>
      <c r="VT322" s="4"/>
      <c r="VU322" s="4"/>
      <c r="VV322" s="4"/>
      <c r="VW322" s="4"/>
      <c r="VX322" s="4"/>
      <c r="VY322" s="4"/>
      <c r="VZ322" s="4"/>
      <c r="WA322" s="4"/>
      <c r="WB322" s="4"/>
      <c r="WC322" s="4"/>
      <c r="WD322" s="4"/>
      <c r="WE322" s="4"/>
      <c r="WF322" s="4"/>
      <c r="WG322" s="4"/>
      <c r="WH322" s="4"/>
      <c r="WI322" s="4"/>
      <c r="WJ322" s="4"/>
      <c r="WK322" s="4"/>
      <c r="WL322" s="4"/>
      <c r="WM322" s="4"/>
      <c r="WN322" s="4"/>
      <c r="WO322" s="4"/>
      <c r="WP322" s="4"/>
      <c r="WQ322" s="4"/>
      <c r="WR322" s="4"/>
      <c r="WS322" s="4"/>
      <c r="WT322" s="4"/>
      <c r="WU322" s="4"/>
      <c r="WV322" s="4"/>
      <c r="WW322" s="4"/>
      <c r="WX322" s="4"/>
      <c r="WY322" s="4"/>
      <c r="WZ322" s="4"/>
      <c r="XA322" s="4"/>
      <c r="XB322" s="4"/>
      <c r="XC322" s="4"/>
      <c r="XD322" s="4"/>
      <c r="XE322" s="4"/>
      <c r="XF322" s="4"/>
      <c r="XG322" s="4"/>
      <c r="XH322" s="4"/>
      <c r="XI322" s="4"/>
      <c r="XJ322" s="4"/>
      <c r="XK322" s="4"/>
      <c r="XL322" s="4"/>
      <c r="XM322" s="4"/>
      <c r="XN322" s="4"/>
      <c r="XO322" s="4"/>
      <c r="XP322" s="4"/>
      <c r="XQ322" s="4"/>
      <c r="XR322" s="4"/>
      <c r="XS322" s="4"/>
      <c r="XT322" s="4"/>
      <c r="XU322" s="4"/>
      <c r="XV322" s="4"/>
      <c r="XW322" s="4"/>
      <c r="XX322" s="4"/>
      <c r="XY322" s="4"/>
      <c r="XZ322" s="4"/>
      <c r="YA322" s="4"/>
      <c r="YB322" s="4"/>
      <c r="YC322" s="4"/>
      <c r="YD322" s="4"/>
      <c r="YE322" s="4"/>
      <c r="YF322" s="4"/>
      <c r="YG322" s="4"/>
      <c r="YH322" s="4"/>
      <c r="YI322" s="4"/>
      <c r="YJ322" s="4"/>
      <c r="YK322" s="4"/>
      <c r="YL322" s="4"/>
      <c r="YM322" s="4"/>
      <c r="YN322" s="4"/>
      <c r="YO322" s="4"/>
      <c r="YP322" s="4"/>
      <c r="YQ322" s="4"/>
      <c r="YR322" s="4"/>
      <c r="YS322" s="4"/>
      <c r="YT322" s="4"/>
      <c r="YU322" s="4"/>
      <c r="YV322" s="4"/>
      <c r="YW322" s="4"/>
      <c r="YX322" s="4"/>
      <c r="YY322" s="4"/>
      <c r="YZ322" s="4"/>
      <c r="ZA322" s="4"/>
      <c r="ZB322" s="4"/>
      <c r="ZC322" s="4"/>
      <c r="ZD322" s="4"/>
      <c r="ZE322" s="4"/>
      <c r="ZF322" s="4"/>
      <c r="ZG322" s="4"/>
      <c r="ZH322" s="4"/>
      <c r="ZI322" s="4"/>
      <c r="ZJ322" s="4"/>
      <c r="ZK322" s="4"/>
      <c r="ZL322" s="4"/>
    </row>
    <row r="323" spans="2:688" s="5" customFormat="1" ht="27" customHeight="1" x14ac:dyDescent="0.25">
      <c r="B323" s="4"/>
      <c r="C323" s="37"/>
      <c r="D323" s="23"/>
      <c r="E323" s="14"/>
      <c r="F323" s="1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  <c r="UG323" s="4"/>
      <c r="UH323" s="4"/>
      <c r="UI323" s="4"/>
      <c r="UJ323" s="4"/>
      <c r="UK323" s="4"/>
      <c r="UL323" s="4"/>
      <c r="UM323" s="4"/>
      <c r="UN323" s="4"/>
      <c r="UO323" s="4"/>
      <c r="UP323" s="4"/>
      <c r="UQ323" s="4"/>
      <c r="UR323" s="4"/>
      <c r="US323" s="4"/>
      <c r="UT323" s="4"/>
      <c r="UU323" s="4"/>
      <c r="UV323" s="4"/>
      <c r="UW323" s="4"/>
      <c r="UX323" s="4"/>
      <c r="UY323" s="4"/>
      <c r="UZ323" s="4"/>
      <c r="VA323" s="4"/>
      <c r="VB323" s="4"/>
      <c r="VC323" s="4"/>
      <c r="VD323" s="4"/>
      <c r="VE323" s="4"/>
      <c r="VF323" s="4"/>
      <c r="VG323" s="4"/>
      <c r="VH323" s="4"/>
      <c r="VI323" s="4"/>
      <c r="VJ323" s="4"/>
      <c r="VK323" s="4"/>
      <c r="VL323" s="4"/>
      <c r="VM323" s="4"/>
      <c r="VN323" s="4"/>
      <c r="VO323" s="4"/>
      <c r="VP323" s="4"/>
      <c r="VQ323" s="4"/>
      <c r="VR323" s="4"/>
      <c r="VS323" s="4"/>
      <c r="VT323" s="4"/>
      <c r="VU323" s="4"/>
      <c r="VV323" s="4"/>
      <c r="VW323" s="4"/>
      <c r="VX323" s="4"/>
      <c r="VY323" s="4"/>
      <c r="VZ323" s="4"/>
      <c r="WA323" s="4"/>
      <c r="WB323" s="4"/>
      <c r="WC323" s="4"/>
      <c r="WD323" s="4"/>
      <c r="WE323" s="4"/>
      <c r="WF323" s="4"/>
      <c r="WG323" s="4"/>
      <c r="WH323" s="4"/>
      <c r="WI323" s="4"/>
      <c r="WJ323" s="4"/>
      <c r="WK323" s="4"/>
      <c r="WL323" s="4"/>
      <c r="WM323" s="4"/>
      <c r="WN323" s="4"/>
      <c r="WO323" s="4"/>
      <c r="WP323" s="4"/>
      <c r="WQ323" s="4"/>
      <c r="WR323" s="4"/>
      <c r="WS323" s="4"/>
      <c r="WT323" s="4"/>
      <c r="WU323" s="4"/>
      <c r="WV323" s="4"/>
      <c r="WW323" s="4"/>
      <c r="WX323" s="4"/>
      <c r="WY323" s="4"/>
      <c r="WZ323" s="4"/>
      <c r="XA323" s="4"/>
      <c r="XB323" s="4"/>
      <c r="XC323" s="4"/>
      <c r="XD323" s="4"/>
      <c r="XE323" s="4"/>
      <c r="XF323" s="4"/>
      <c r="XG323" s="4"/>
      <c r="XH323" s="4"/>
      <c r="XI323" s="4"/>
      <c r="XJ323" s="4"/>
      <c r="XK323" s="4"/>
      <c r="XL323" s="4"/>
      <c r="XM323" s="4"/>
      <c r="XN323" s="4"/>
      <c r="XO323" s="4"/>
      <c r="XP323" s="4"/>
      <c r="XQ323" s="4"/>
      <c r="XR323" s="4"/>
      <c r="XS323" s="4"/>
      <c r="XT323" s="4"/>
      <c r="XU323" s="4"/>
      <c r="XV323" s="4"/>
      <c r="XW323" s="4"/>
      <c r="XX323" s="4"/>
      <c r="XY323" s="4"/>
      <c r="XZ323" s="4"/>
      <c r="YA323" s="4"/>
      <c r="YB323" s="4"/>
      <c r="YC323" s="4"/>
      <c r="YD323" s="4"/>
      <c r="YE323" s="4"/>
      <c r="YF323" s="4"/>
      <c r="YG323" s="4"/>
      <c r="YH323" s="4"/>
      <c r="YI323" s="4"/>
      <c r="YJ323" s="4"/>
      <c r="YK323" s="4"/>
      <c r="YL323" s="4"/>
      <c r="YM323" s="4"/>
      <c r="YN323" s="4"/>
      <c r="YO323" s="4"/>
      <c r="YP323" s="4"/>
      <c r="YQ323" s="4"/>
      <c r="YR323" s="4"/>
      <c r="YS323" s="4"/>
      <c r="YT323" s="4"/>
      <c r="YU323" s="4"/>
      <c r="YV323" s="4"/>
      <c r="YW323" s="4"/>
      <c r="YX323" s="4"/>
      <c r="YY323" s="4"/>
      <c r="YZ323" s="4"/>
      <c r="ZA323" s="4"/>
      <c r="ZB323" s="4"/>
      <c r="ZC323" s="4"/>
      <c r="ZD323" s="4"/>
      <c r="ZE323" s="4"/>
      <c r="ZF323" s="4"/>
      <c r="ZG323" s="4"/>
      <c r="ZH323" s="4"/>
      <c r="ZI323" s="4"/>
      <c r="ZJ323" s="4"/>
      <c r="ZK323" s="4"/>
      <c r="ZL323" s="4"/>
    </row>
    <row r="324" spans="2:688" s="5" customFormat="1" ht="27" customHeight="1" x14ac:dyDescent="0.25">
      <c r="B324" s="4"/>
      <c r="C324" s="37"/>
      <c r="D324" s="23"/>
      <c r="E324" s="14"/>
      <c r="F324" s="1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WP324" s="4"/>
      <c r="WQ324" s="4"/>
      <c r="WR324" s="4"/>
      <c r="WS324" s="4"/>
      <c r="WT324" s="4"/>
      <c r="WU324" s="4"/>
      <c r="WV324" s="4"/>
      <c r="WW324" s="4"/>
      <c r="WX324" s="4"/>
      <c r="WY324" s="4"/>
      <c r="WZ324" s="4"/>
      <c r="XA324" s="4"/>
      <c r="XB324" s="4"/>
      <c r="XC324" s="4"/>
      <c r="XD324" s="4"/>
      <c r="XE324" s="4"/>
      <c r="XF324" s="4"/>
      <c r="XG324" s="4"/>
      <c r="XH324" s="4"/>
      <c r="XI324" s="4"/>
      <c r="XJ324" s="4"/>
      <c r="XK324" s="4"/>
      <c r="XL324" s="4"/>
      <c r="XM324" s="4"/>
      <c r="XN324" s="4"/>
      <c r="XO324" s="4"/>
      <c r="XP324" s="4"/>
      <c r="XQ324" s="4"/>
      <c r="XR324" s="4"/>
      <c r="XS324" s="4"/>
      <c r="XT324" s="4"/>
      <c r="XU324" s="4"/>
      <c r="XV324" s="4"/>
      <c r="XW324" s="4"/>
      <c r="XX324" s="4"/>
      <c r="XY324" s="4"/>
      <c r="XZ324" s="4"/>
      <c r="YA324" s="4"/>
      <c r="YB324" s="4"/>
      <c r="YC324" s="4"/>
      <c r="YD324" s="4"/>
      <c r="YE324" s="4"/>
      <c r="YF324" s="4"/>
      <c r="YG324" s="4"/>
      <c r="YH324" s="4"/>
      <c r="YI324" s="4"/>
      <c r="YJ324" s="4"/>
      <c r="YK324" s="4"/>
      <c r="YL324" s="4"/>
      <c r="YM324" s="4"/>
      <c r="YN324" s="4"/>
      <c r="YO324" s="4"/>
      <c r="YP324" s="4"/>
      <c r="YQ324" s="4"/>
      <c r="YR324" s="4"/>
      <c r="YS324" s="4"/>
      <c r="YT324" s="4"/>
      <c r="YU324" s="4"/>
      <c r="YV324" s="4"/>
      <c r="YW324" s="4"/>
      <c r="YX324" s="4"/>
      <c r="YY324" s="4"/>
      <c r="YZ324" s="4"/>
      <c r="ZA324" s="4"/>
      <c r="ZB324" s="4"/>
      <c r="ZC324" s="4"/>
      <c r="ZD324" s="4"/>
      <c r="ZE324" s="4"/>
      <c r="ZF324" s="4"/>
      <c r="ZG324" s="4"/>
      <c r="ZH324" s="4"/>
      <c r="ZI324" s="4"/>
      <c r="ZJ324" s="4"/>
      <c r="ZK324" s="4"/>
      <c r="ZL324" s="4"/>
    </row>
    <row r="325" spans="2:688" s="5" customFormat="1" ht="27" customHeight="1" x14ac:dyDescent="0.25">
      <c r="B325" s="4"/>
      <c r="C325" s="37"/>
      <c r="D325" s="23"/>
      <c r="E325" s="14"/>
      <c r="F325" s="1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WP325" s="4"/>
      <c r="WQ325" s="4"/>
      <c r="WR325" s="4"/>
      <c r="WS325" s="4"/>
      <c r="WT325" s="4"/>
      <c r="WU325" s="4"/>
      <c r="WV325" s="4"/>
      <c r="WW325" s="4"/>
      <c r="WX325" s="4"/>
      <c r="WY325" s="4"/>
      <c r="WZ325" s="4"/>
      <c r="XA325" s="4"/>
      <c r="XB325" s="4"/>
      <c r="XC325" s="4"/>
      <c r="XD325" s="4"/>
      <c r="XE325" s="4"/>
      <c r="XF325" s="4"/>
      <c r="XG325" s="4"/>
      <c r="XH325" s="4"/>
      <c r="XI325" s="4"/>
      <c r="XJ325" s="4"/>
      <c r="XK325" s="4"/>
      <c r="XL325" s="4"/>
      <c r="XM325" s="4"/>
      <c r="XN325" s="4"/>
      <c r="XO325" s="4"/>
      <c r="XP325" s="4"/>
      <c r="XQ325" s="4"/>
      <c r="XR325" s="4"/>
      <c r="XS325" s="4"/>
      <c r="XT325" s="4"/>
      <c r="XU325" s="4"/>
      <c r="XV325" s="4"/>
      <c r="XW325" s="4"/>
      <c r="XX325" s="4"/>
      <c r="XY325" s="4"/>
      <c r="XZ325" s="4"/>
      <c r="YA325" s="4"/>
      <c r="YB325" s="4"/>
      <c r="YC325" s="4"/>
      <c r="YD325" s="4"/>
      <c r="YE325" s="4"/>
      <c r="YF325" s="4"/>
      <c r="YG325" s="4"/>
      <c r="YH325" s="4"/>
      <c r="YI325" s="4"/>
      <c r="YJ325" s="4"/>
      <c r="YK325" s="4"/>
      <c r="YL325" s="4"/>
      <c r="YM325" s="4"/>
      <c r="YN325" s="4"/>
      <c r="YO325" s="4"/>
      <c r="YP325" s="4"/>
      <c r="YQ325" s="4"/>
      <c r="YR325" s="4"/>
      <c r="YS325" s="4"/>
      <c r="YT325" s="4"/>
      <c r="YU325" s="4"/>
      <c r="YV325" s="4"/>
      <c r="YW325" s="4"/>
      <c r="YX325" s="4"/>
      <c r="YY325" s="4"/>
      <c r="YZ325" s="4"/>
      <c r="ZA325" s="4"/>
      <c r="ZB325" s="4"/>
      <c r="ZC325" s="4"/>
      <c r="ZD325" s="4"/>
      <c r="ZE325" s="4"/>
      <c r="ZF325" s="4"/>
      <c r="ZG325" s="4"/>
      <c r="ZH325" s="4"/>
      <c r="ZI325" s="4"/>
      <c r="ZJ325" s="4"/>
      <c r="ZK325" s="4"/>
      <c r="ZL325" s="4"/>
    </row>
    <row r="326" spans="2:688" s="5" customFormat="1" ht="27" customHeight="1" x14ac:dyDescent="0.25">
      <c r="B326" s="4"/>
      <c r="C326" s="37"/>
      <c r="D326" s="23"/>
      <c r="E326" s="14"/>
      <c r="F326" s="1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  <c r="UG326" s="4"/>
      <c r="UH326" s="4"/>
      <c r="UI326" s="4"/>
      <c r="UJ326" s="4"/>
      <c r="UK326" s="4"/>
      <c r="UL326" s="4"/>
      <c r="UM326" s="4"/>
      <c r="UN326" s="4"/>
      <c r="UO326" s="4"/>
      <c r="UP326" s="4"/>
      <c r="UQ326" s="4"/>
      <c r="UR326" s="4"/>
      <c r="US326" s="4"/>
      <c r="UT326" s="4"/>
      <c r="UU326" s="4"/>
      <c r="UV326" s="4"/>
      <c r="UW326" s="4"/>
      <c r="UX326" s="4"/>
      <c r="UY326" s="4"/>
      <c r="UZ326" s="4"/>
      <c r="VA326" s="4"/>
      <c r="VB326" s="4"/>
      <c r="VC326" s="4"/>
      <c r="VD326" s="4"/>
      <c r="VE326" s="4"/>
      <c r="VF326" s="4"/>
      <c r="VG326" s="4"/>
      <c r="VH326" s="4"/>
      <c r="VI326" s="4"/>
      <c r="VJ326" s="4"/>
      <c r="VK326" s="4"/>
      <c r="VL326" s="4"/>
      <c r="VM326" s="4"/>
      <c r="VN326" s="4"/>
      <c r="VO326" s="4"/>
      <c r="VP326" s="4"/>
      <c r="VQ326" s="4"/>
      <c r="VR326" s="4"/>
      <c r="VS326" s="4"/>
      <c r="VT326" s="4"/>
      <c r="VU326" s="4"/>
      <c r="VV326" s="4"/>
      <c r="VW326" s="4"/>
      <c r="VX326" s="4"/>
      <c r="VY326" s="4"/>
      <c r="VZ326" s="4"/>
      <c r="WA326" s="4"/>
      <c r="WB326" s="4"/>
      <c r="WC326" s="4"/>
      <c r="WD326" s="4"/>
      <c r="WE326" s="4"/>
      <c r="WF326" s="4"/>
      <c r="WG326" s="4"/>
      <c r="WH326" s="4"/>
      <c r="WI326" s="4"/>
      <c r="WJ326" s="4"/>
      <c r="WK326" s="4"/>
      <c r="WL326" s="4"/>
      <c r="WM326" s="4"/>
      <c r="WN326" s="4"/>
      <c r="WO326" s="4"/>
      <c r="WP326" s="4"/>
      <c r="WQ326" s="4"/>
      <c r="WR326" s="4"/>
      <c r="WS326" s="4"/>
      <c r="WT326" s="4"/>
      <c r="WU326" s="4"/>
      <c r="WV326" s="4"/>
      <c r="WW326" s="4"/>
      <c r="WX326" s="4"/>
      <c r="WY326" s="4"/>
      <c r="WZ326" s="4"/>
      <c r="XA326" s="4"/>
      <c r="XB326" s="4"/>
      <c r="XC326" s="4"/>
      <c r="XD326" s="4"/>
      <c r="XE326" s="4"/>
      <c r="XF326" s="4"/>
      <c r="XG326" s="4"/>
      <c r="XH326" s="4"/>
      <c r="XI326" s="4"/>
      <c r="XJ326" s="4"/>
      <c r="XK326" s="4"/>
      <c r="XL326" s="4"/>
      <c r="XM326" s="4"/>
      <c r="XN326" s="4"/>
      <c r="XO326" s="4"/>
      <c r="XP326" s="4"/>
      <c r="XQ326" s="4"/>
      <c r="XR326" s="4"/>
      <c r="XS326" s="4"/>
      <c r="XT326" s="4"/>
      <c r="XU326" s="4"/>
      <c r="XV326" s="4"/>
      <c r="XW326" s="4"/>
      <c r="XX326" s="4"/>
      <c r="XY326" s="4"/>
      <c r="XZ326" s="4"/>
      <c r="YA326" s="4"/>
      <c r="YB326" s="4"/>
      <c r="YC326" s="4"/>
      <c r="YD326" s="4"/>
      <c r="YE326" s="4"/>
      <c r="YF326" s="4"/>
      <c r="YG326" s="4"/>
      <c r="YH326" s="4"/>
      <c r="YI326" s="4"/>
      <c r="YJ326" s="4"/>
      <c r="YK326" s="4"/>
      <c r="YL326" s="4"/>
      <c r="YM326" s="4"/>
      <c r="YN326" s="4"/>
      <c r="YO326" s="4"/>
      <c r="YP326" s="4"/>
      <c r="YQ326" s="4"/>
      <c r="YR326" s="4"/>
      <c r="YS326" s="4"/>
      <c r="YT326" s="4"/>
      <c r="YU326" s="4"/>
      <c r="YV326" s="4"/>
      <c r="YW326" s="4"/>
      <c r="YX326" s="4"/>
      <c r="YY326" s="4"/>
      <c r="YZ326" s="4"/>
      <c r="ZA326" s="4"/>
      <c r="ZB326" s="4"/>
      <c r="ZC326" s="4"/>
      <c r="ZD326" s="4"/>
      <c r="ZE326" s="4"/>
      <c r="ZF326" s="4"/>
      <c r="ZG326" s="4"/>
      <c r="ZH326" s="4"/>
      <c r="ZI326" s="4"/>
      <c r="ZJ326" s="4"/>
      <c r="ZK326" s="4"/>
      <c r="ZL326" s="4"/>
    </row>
    <row r="327" spans="2:688" s="5" customFormat="1" ht="27" customHeight="1" x14ac:dyDescent="0.25">
      <c r="B327" s="4"/>
      <c r="C327" s="37"/>
      <c r="D327" s="23"/>
      <c r="E327" s="14"/>
      <c r="F327" s="1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  <c r="UG327" s="4"/>
      <c r="UH327" s="4"/>
      <c r="UI327" s="4"/>
      <c r="UJ327" s="4"/>
      <c r="UK327" s="4"/>
      <c r="UL327" s="4"/>
      <c r="UM327" s="4"/>
      <c r="UN327" s="4"/>
      <c r="UO327" s="4"/>
      <c r="UP327" s="4"/>
      <c r="UQ327" s="4"/>
      <c r="UR327" s="4"/>
      <c r="US327" s="4"/>
      <c r="UT327" s="4"/>
      <c r="UU327" s="4"/>
      <c r="UV327" s="4"/>
      <c r="UW327" s="4"/>
      <c r="UX327" s="4"/>
      <c r="UY327" s="4"/>
      <c r="UZ327" s="4"/>
      <c r="VA327" s="4"/>
      <c r="VB327" s="4"/>
      <c r="VC327" s="4"/>
      <c r="VD327" s="4"/>
      <c r="VE327" s="4"/>
      <c r="VF327" s="4"/>
      <c r="VG327" s="4"/>
      <c r="VH327" s="4"/>
      <c r="VI327" s="4"/>
      <c r="VJ327" s="4"/>
      <c r="VK327" s="4"/>
      <c r="VL327" s="4"/>
      <c r="VM327" s="4"/>
      <c r="VN327" s="4"/>
      <c r="VO327" s="4"/>
      <c r="VP327" s="4"/>
      <c r="VQ327" s="4"/>
      <c r="VR327" s="4"/>
      <c r="VS327" s="4"/>
      <c r="VT327" s="4"/>
      <c r="VU327" s="4"/>
      <c r="VV327" s="4"/>
      <c r="VW327" s="4"/>
      <c r="VX327" s="4"/>
      <c r="VY327" s="4"/>
      <c r="VZ327" s="4"/>
      <c r="WA327" s="4"/>
      <c r="WB327" s="4"/>
      <c r="WC327" s="4"/>
      <c r="WD327" s="4"/>
      <c r="WE327" s="4"/>
      <c r="WF327" s="4"/>
      <c r="WG327" s="4"/>
      <c r="WH327" s="4"/>
      <c r="WI327" s="4"/>
      <c r="WJ327" s="4"/>
      <c r="WK327" s="4"/>
      <c r="WL327" s="4"/>
      <c r="WM327" s="4"/>
      <c r="WN327" s="4"/>
      <c r="WO327" s="4"/>
      <c r="WP327" s="4"/>
      <c r="WQ327" s="4"/>
      <c r="WR327" s="4"/>
      <c r="WS327" s="4"/>
      <c r="WT327" s="4"/>
      <c r="WU327" s="4"/>
      <c r="WV327" s="4"/>
      <c r="WW327" s="4"/>
      <c r="WX327" s="4"/>
      <c r="WY327" s="4"/>
      <c r="WZ327" s="4"/>
      <c r="XA327" s="4"/>
      <c r="XB327" s="4"/>
      <c r="XC327" s="4"/>
      <c r="XD327" s="4"/>
      <c r="XE327" s="4"/>
      <c r="XF327" s="4"/>
      <c r="XG327" s="4"/>
      <c r="XH327" s="4"/>
      <c r="XI327" s="4"/>
      <c r="XJ327" s="4"/>
      <c r="XK327" s="4"/>
      <c r="XL327" s="4"/>
      <c r="XM327" s="4"/>
      <c r="XN327" s="4"/>
      <c r="XO327" s="4"/>
      <c r="XP327" s="4"/>
      <c r="XQ327" s="4"/>
      <c r="XR327" s="4"/>
      <c r="XS327" s="4"/>
      <c r="XT327" s="4"/>
      <c r="XU327" s="4"/>
      <c r="XV327" s="4"/>
      <c r="XW327" s="4"/>
      <c r="XX327" s="4"/>
      <c r="XY327" s="4"/>
      <c r="XZ327" s="4"/>
      <c r="YA327" s="4"/>
      <c r="YB327" s="4"/>
      <c r="YC327" s="4"/>
      <c r="YD327" s="4"/>
      <c r="YE327" s="4"/>
      <c r="YF327" s="4"/>
      <c r="YG327" s="4"/>
      <c r="YH327" s="4"/>
      <c r="YI327" s="4"/>
      <c r="YJ327" s="4"/>
      <c r="YK327" s="4"/>
      <c r="YL327" s="4"/>
      <c r="YM327" s="4"/>
      <c r="YN327" s="4"/>
      <c r="YO327" s="4"/>
      <c r="YP327" s="4"/>
      <c r="YQ327" s="4"/>
      <c r="YR327" s="4"/>
      <c r="YS327" s="4"/>
      <c r="YT327" s="4"/>
      <c r="YU327" s="4"/>
      <c r="YV327" s="4"/>
      <c r="YW327" s="4"/>
      <c r="YX327" s="4"/>
      <c r="YY327" s="4"/>
      <c r="YZ327" s="4"/>
      <c r="ZA327" s="4"/>
      <c r="ZB327" s="4"/>
      <c r="ZC327" s="4"/>
      <c r="ZD327" s="4"/>
      <c r="ZE327" s="4"/>
      <c r="ZF327" s="4"/>
      <c r="ZG327" s="4"/>
      <c r="ZH327" s="4"/>
      <c r="ZI327" s="4"/>
      <c r="ZJ327" s="4"/>
      <c r="ZK327" s="4"/>
      <c r="ZL327" s="4"/>
    </row>
    <row r="328" spans="2:688" s="5" customFormat="1" ht="27" customHeight="1" x14ac:dyDescent="0.25">
      <c r="B328" s="4"/>
      <c r="C328" s="37"/>
      <c r="D328" s="23"/>
      <c r="E328" s="14"/>
      <c r="F328" s="1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  <c r="UG328" s="4"/>
      <c r="UH328" s="4"/>
      <c r="UI328" s="4"/>
      <c r="UJ328" s="4"/>
      <c r="UK328" s="4"/>
      <c r="UL328" s="4"/>
      <c r="UM328" s="4"/>
      <c r="UN328" s="4"/>
      <c r="UO328" s="4"/>
      <c r="UP328" s="4"/>
      <c r="UQ328" s="4"/>
      <c r="UR328" s="4"/>
      <c r="US328" s="4"/>
      <c r="UT328" s="4"/>
      <c r="UU328" s="4"/>
      <c r="UV328" s="4"/>
      <c r="UW328" s="4"/>
      <c r="UX328" s="4"/>
      <c r="UY328" s="4"/>
      <c r="UZ328" s="4"/>
      <c r="VA328" s="4"/>
      <c r="VB328" s="4"/>
      <c r="VC328" s="4"/>
      <c r="VD328" s="4"/>
      <c r="VE328" s="4"/>
      <c r="VF328" s="4"/>
      <c r="VG328" s="4"/>
      <c r="VH328" s="4"/>
      <c r="VI328" s="4"/>
      <c r="VJ328" s="4"/>
      <c r="VK328" s="4"/>
      <c r="VL328" s="4"/>
      <c r="VM328" s="4"/>
      <c r="VN328" s="4"/>
      <c r="VO328" s="4"/>
      <c r="VP328" s="4"/>
      <c r="VQ328" s="4"/>
      <c r="VR328" s="4"/>
      <c r="VS328" s="4"/>
      <c r="VT328" s="4"/>
      <c r="VU328" s="4"/>
      <c r="VV328" s="4"/>
      <c r="VW328" s="4"/>
      <c r="VX328" s="4"/>
      <c r="VY328" s="4"/>
      <c r="VZ328" s="4"/>
      <c r="WA328" s="4"/>
      <c r="WB328" s="4"/>
      <c r="WC328" s="4"/>
      <c r="WD328" s="4"/>
      <c r="WE328" s="4"/>
      <c r="WF328" s="4"/>
      <c r="WG328" s="4"/>
      <c r="WH328" s="4"/>
      <c r="WI328" s="4"/>
      <c r="WJ328" s="4"/>
      <c r="WK328" s="4"/>
      <c r="WL328" s="4"/>
      <c r="WM328" s="4"/>
      <c r="WN328" s="4"/>
      <c r="WO328" s="4"/>
      <c r="WP328" s="4"/>
      <c r="WQ328" s="4"/>
      <c r="WR328" s="4"/>
      <c r="WS328" s="4"/>
      <c r="WT328" s="4"/>
      <c r="WU328" s="4"/>
      <c r="WV328" s="4"/>
      <c r="WW328" s="4"/>
      <c r="WX328" s="4"/>
      <c r="WY328" s="4"/>
      <c r="WZ328" s="4"/>
      <c r="XA328" s="4"/>
      <c r="XB328" s="4"/>
      <c r="XC328" s="4"/>
      <c r="XD328" s="4"/>
      <c r="XE328" s="4"/>
      <c r="XF328" s="4"/>
      <c r="XG328" s="4"/>
      <c r="XH328" s="4"/>
      <c r="XI328" s="4"/>
      <c r="XJ328" s="4"/>
      <c r="XK328" s="4"/>
      <c r="XL328" s="4"/>
      <c r="XM328" s="4"/>
      <c r="XN328" s="4"/>
      <c r="XO328" s="4"/>
      <c r="XP328" s="4"/>
      <c r="XQ328" s="4"/>
      <c r="XR328" s="4"/>
      <c r="XS328" s="4"/>
      <c r="XT328" s="4"/>
      <c r="XU328" s="4"/>
      <c r="XV328" s="4"/>
      <c r="XW328" s="4"/>
      <c r="XX328" s="4"/>
      <c r="XY328" s="4"/>
      <c r="XZ328" s="4"/>
      <c r="YA328" s="4"/>
      <c r="YB328" s="4"/>
      <c r="YC328" s="4"/>
      <c r="YD328" s="4"/>
      <c r="YE328" s="4"/>
      <c r="YF328" s="4"/>
      <c r="YG328" s="4"/>
      <c r="YH328" s="4"/>
      <c r="YI328" s="4"/>
      <c r="YJ328" s="4"/>
      <c r="YK328" s="4"/>
      <c r="YL328" s="4"/>
      <c r="YM328" s="4"/>
      <c r="YN328" s="4"/>
      <c r="YO328" s="4"/>
      <c r="YP328" s="4"/>
      <c r="YQ328" s="4"/>
      <c r="YR328" s="4"/>
      <c r="YS328" s="4"/>
      <c r="YT328" s="4"/>
      <c r="YU328" s="4"/>
      <c r="YV328" s="4"/>
      <c r="YW328" s="4"/>
      <c r="YX328" s="4"/>
      <c r="YY328" s="4"/>
      <c r="YZ328" s="4"/>
      <c r="ZA328" s="4"/>
      <c r="ZB328" s="4"/>
      <c r="ZC328" s="4"/>
      <c r="ZD328" s="4"/>
      <c r="ZE328" s="4"/>
      <c r="ZF328" s="4"/>
      <c r="ZG328" s="4"/>
      <c r="ZH328" s="4"/>
      <c r="ZI328" s="4"/>
      <c r="ZJ328" s="4"/>
      <c r="ZK328" s="4"/>
      <c r="ZL328" s="4"/>
    </row>
    <row r="329" spans="2:688" s="5" customFormat="1" ht="27" customHeight="1" x14ac:dyDescent="0.25">
      <c r="B329" s="4"/>
      <c r="C329" s="37"/>
      <c r="D329" s="23"/>
      <c r="E329" s="14"/>
      <c r="F329" s="1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  <c r="UG329" s="4"/>
      <c r="UH329" s="4"/>
      <c r="UI329" s="4"/>
      <c r="UJ329" s="4"/>
      <c r="UK329" s="4"/>
      <c r="UL329" s="4"/>
      <c r="UM329" s="4"/>
      <c r="UN329" s="4"/>
      <c r="UO329" s="4"/>
      <c r="UP329" s="4"/>
      <c r="UQ329" s="4"/>
      <c r="UR329" s="4"/>
      <c r="US329" s="4"/>
      <c r="UT329" s="4"/>
      <c r="UU329" s="4"/>
      <c r="UV329" s="4"/>
      <c r="UW329" s="4"/>
      <c r="UX329" s="4"/>
      <c r="UY329" s="4"/>
      <c r="UZ329" s="4"/>
      <c r="VA329" s="4"/>
      <c r="VB329" s="4"/>
      <c r="VC329" s="4"/>
      <c r="VD329" s="4"/>
      <c r="VE329" s="4"/>
      <c r="VF329" s="4"/>
      <c r="VG329" s="4"/>
      <c r="VH329" s="4"/>
      <c r="VI329" s="4"/>
      <c r="VJ329" s="4"/>
      <c r="VK329" s="4"/>
      <c r="VL329" s="4"/>
      <c r="VM329" s="4"/>
      <c r="VN329" s="4"/>
      <c r="VO329" s="4"/>
      <c r="VP329" s="4"/>
      <c r="VQ329" s="4"/>
      <c r="VR329" s="4"/>
      <c r="VS329" s="4"/>
      <c r="VT329" s="4"/>
      <c r="VU329" s="4"/>
      <c r="VV329" s="4"/>
      <c r="VW329" s="4"/>
      <c r="VX329" s="4"/>
      <c r="VY329" s="4"/>
      <c r="VZ329" s="4"/>
      <c r="WA329" s="4"/>
      <c r="WB329" s="4"/>
      <c r="WC329" s="4"/>
      <c r="WD329" s="4"/>
      <c r="WE329" s="4"/>
      <c r="WF329" s="4"/>
      <c r="WG329" s="4"/>
      <c r="WH329" s="4"/>
      <c r="WI329" s="4"/>
      <c r="WJ329" s="4"/>
      <c r="WK329" s="4"/>
      <c r="WL329" s="4"/>
      <c r="WM329" s="4"/>
      <c r="WN329" s="4"/>
      <c r="WO329" s="4"/>
      <c r="WP329" s="4"/>
      <c r="WQ329" s="4"/>
      <c r="WR329" s="4"/>
      <c r="WS329" s="4"/>
      <c r="WT329" s="4"/>
      <c r="WU329" s="4"/>
      <c r="WV329" s="4"/>
      <c r="WW329" s="4"/>
      <c r="WX329" s="4"/>
      <c r="WY329" s="4"/>
      <c r="WZ329" s="4"/>
      <c r="XA329" s="4"/>
      <c r="XB329" s="4"/>
      <c r="XC329" s="4"/>
      <c r="XD329" s="4"/>
      <c r="XE329" s="4"/>
      <c r="XF329" s="4"/>
      <c r="XG329" s="4"/>
      <c r="XH329" s="4"/>
      <c r="XI329" s="4"/>
      <c r="XJ329" s="4"/>
      <c r="XK329" s="4"/>
      <c r="XL329" s="4"/>
      <c r="XM329" s="4"/>
      <c r="XN329" s="4"/>
      <c r="XO329" s="4"/>
      <c r="XP329" s="4"/>
      <c r="XQ329" s="4"/>
      <c r="XR329" s="4"/>
      <c r="XS329" s="4"/>
      <c r="XT329" s="4"/>
      <c r="XU329" s="4"/>
      <c r="XV329" s="4"/>
      <c r="XW329" s="4"/>
      <c r="XX329" s="4"/>
      <c r="XY329" s="4"/>
      <c r="XZ329" s="4"/>
      <c r="YA329" s="4"/>
      <c r="YB329" s="4"/>
      <c r="YC329" s="4"/>
      <c r="YD329" s="4"/>
      <c r="YE329" s="4"/>
      <c r="YF329" s="4"/>
      <c r="YG329" s="4"/>
      <c r="YH329" s="4"/>
      <c r="YI329" s="4"/>
      <c r="YJ329" s="4"/>
      <c r="YK329" s="4"/>
      <c r="YL329" s="4"/>
      <c r="YM329" s="4"/>
      <c r="YN329" s="4"/>
      <c r="YO329" s="4"/>
      <c r="YP329" s="4"/>
      <c r="YQ329" s="4"/>
      <c r="YR329" s="4"/>
      <c r="YS329" s="4"/>
      <c r="YT329" s="4"/>
      <c r="YU329" s="4"/>
      <c r="YV329" s="4"/>
      <c r="YW329" s="4"/>
      <c r="YX329" s="4"/>
      <c r="YY329" s="4"/>
      <c r="YZ329" s="4"/>
      <c r="ZA329" s="4"/>
      <c r="ZB329" s="4"/>
      <c r="ZC329" s="4"/>
      <c r="ZD329" s="4"/>
      <c r="ZE329" s="4"/>
      <c r="ZF329" s="4"/>
      <c r="ZG329" s="4"/>
      <c r="ZH329" s="4"/>
      <c r="ZI329" s="4"/>
      <c r="ZJ329" s="4"/>
      <c r="ZK329" s="4"/>
      <c r="ZL329" s="4"/>
    </row>
    <row r="330" spans="2:688" s="5" customFormat="1" ht="27" customHeight="1" x14ac:dyDescent="0.25">
      <c r="B330" s="4"/>
      <c r="C330" s="37"/>
      <c r="D330" s="23"/>
      <c r="E330" s="14"/>
      <c r="F330" s="1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  <c r="UG330" s="4"/>
      <c r="UH330" s="4"/>
      <c r="UI330" s="4"/>
      <c r="UJ330" s="4"/>
      <c r="UK330" s="4"/>
      <c r="UL330" s="4"/>
      <c r="UM330" s="4"/>
      <c r="UN330" s="4"/>
      <c r="UO330" s="4"/>
      <c r="UP330" s="4"/>
      <c r="UQ330" s="4"/>
      <c r="UR330" s="4"/>
      <c r="US330" s="4"/>
      <c r="UT330" s="4"/>
      <c r="UU330" s="4"/>
      <c r="UV330" s="4"/>
      <c r="UW330" s="4"/>
      <c r="UX330" s="4"/>
      <c r="UY330" s="4"/>
      <c r="UZ330" s="4"/>
      <c r="VA330" s="4"/>
      <c r="VB330" s="4"/>
      <c r="VC330" s="4"/>
      <c r="VD330" s="4"/>
      <c r="VE330" s="4"/>
      <c r="VF330" s="4"/>
      <c r="VG330" s="4"/>
      <c r="VH330" s="4"/>
      <c r="VI330" s="4"/>
      <c r="VJ330" s="4"/>
      <c r="VK330" s="4"/>
      <c r="VL330" s="4"/>
      <c r="VM330" s="4"/>
      <c r="VN330" s="4"/>
      <c r="VO330" s="4"/>
      <c r="VP330" s="4"/>
      <c r="VQ330" s="4"/>
      <c r="VR330" s="4"/>
      <c r="VS330" s="4"/>
      <c r="VT330" s="4"/>
      <c r="VU330" s="4"/>
      <c r="VV330" s="4"/>
      <c r="VW330" s="4"/>
      <c r="VX330" s="4"/>
      <c r="VY330" s="4"/>
      <c r="VZ330" s="4"/>
      <c r="WA330" s="4"/>
      <c r="WB330" s="4"/>
      <c r="WC330" s="4"/>
      <c r="WD330" s="4"/>
      <c r="WE330" s="4"/>
      <c r="WF330" s="4"/>
      <c r="WG330" s="4"/>
      <c r="WH330" s="4"/>
      <c r="WI330" s="4"/>
      <c r="WJ330" s="4"/>
      <c r="WK330" s="4"/>
      <c r="WL330" s="4"/>
      <c r="WM330" s="4"/>
      <c r="WN330" s="4"/>
      <c r="WO330" s="4"/>
      <c r="WP330" s="4"/>
      <c r="WQ330" s="4"/>
      <c r="WR330" s="4"/>
      <c r="WS330" s="4"/>
      <c r="WT330" s="4"/>
      <c r="WU330" s="4"/>
      <c r="WV330" s="4"/>
      <c r="WW330" s="4"/>
      <c r="WX330" s="4"/>
      <c r="WY330" s="4"/>
      <c r="WZ330" s="4"/>
      <c r="XA330" s="4"/>
      <c r="XB330" s="4"/>
      <c r="XC330" s="4"/>
      <c r="XD330" s="4"/>
      <c r="XE330" s="4"/>
      <c r="XF330" s="4"/>
      <c r="XG330" s="4"/>
      <c r="XH330" s="4"/>
      <c r="XI330" s="4"/>
      <c r="XJ330" s="4"/>
      <c r="XK330" s="4"/>
      <c r="XL330" s="4"/>
      <c r="XM330" s="4"/>
      <c r="XN330" s="4"/>
      <c r="XO330" s="4"/>
      <c r="XP330" s="4"/>
      <c r="XQ330" s="4"/>
      <c r="XR330" s="4"/>
      <c r="XS330" s="4"/>
      <c r="XT330" s="4"/>
      <c r="XU330" s="4"/>
      <c r="XV330" s="4"/>
      <c r="XW330" s="4"/>
      <c r="XX330" s="4"/>
      <c r="XY330" s="4"/>
      <c r="XZ330" s="4"/>
      <c r="YA330" s="4"/>
      <c r="YB330" s="4"/>
      <c r="YC330" s="4"/>
      <c r="YD330" s="4"/>
      <c r="YE330" s="4"/>
      <c r="YF330" s="4"/>
      <c r="YG330" s="4"/>
      <c r="YH330" s="4"/>
      <c r="YI330" s="4"/>
      <c r="YJ330" s="4"/>
      <c r="YK330" s="4"/>
      <c r="YL330" s="4"/>
      <c r="YM330" s="4"/>
      <c r="YN330" s="4"/>
      <c r="YO330" s="4"/>
      <c r="YP330" s="4"/>
      <c r="YQ330" s="4"/>
      <c r="YR330" s="4"/>
      <c r="YS330" s="4"/>
      <c r="YT330" s="4"/>
      <c r="YU330" s="4"/>
      <c r="YV330" s="4"/>
      <c r="YW330" s="4"/>
      <c r="YX330" s="4"/>
      <c r="YY330" s="4"/>
      <c r="YZ330" s="4"/>
      <c r="ZA330" s="4"/>
      <c r="ZB330" s="4"/>
      <c r="ZC330" s="4"/>
      <c r="ZD330" s="4"/>
      <c r="ZE330" s="4"/>
      <c r="ZF330" s="4"/>
      <c r="ZG330" s="4"/>
      <c r="ZH330" s="4"/>
      <c r="ZI330" s="4"/>
      <c r="ZJ330" s="4"/>
      <c r="ZK330" s="4"/>
      <c r="ZL330" s="4"/>
    </row>
    <row r="331" spans="2:688" s="5" customFormat="1" ht="27" customHeight="1" x14ac:dyDescent="0.25">
      <c r="B331" s="4"/>
      <c r="C331" s="37"/>
      <c r="D331" s="23"/>
      <c r="E331" s="14"/>
      <c r="F331" s="1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  <c r="UG331" s="4"/>
      <c r="UH331" s="4"/>
      <c r="UI331" s="4"/>
      <c r="UJ331" s="4"/>
      <c r="UK331" s="4"/>
      <c r="UL331" s="4"/>
      <c r="UM331" s="4"/>
      <c r="UN331" s="4"/>
      <c r="UO331" s="4"/>
      <c r="UP331" s="4"/>
      <c r="UQ331" s="4"/>
      <c r="UR331" s="4"/>
      <c r="US331" s="4"/>
      <c r="UT331" s="4"/>
      <c r="UU331" s="4"/>
      <c r="UV331" s="4"/>
      <c r="UW331" s="4"/>
      <c r="UX331" s="4"/>
      <c r="UY331" s="4"/>
      <c r="UZ331" s="4"/>
      <c r="VA331" s="4"/>
      <c r="VB331" s="4"/>
      <c r="VC331" s="4"/>
      <c r="VD331" s="4"/>
      <c r="VE331" s="4"/>
      <c r="VF331" s="4"/>
      <c r="VG331" s="4"/>
      <c r="VH331" s="4"/>
      <c r="VI331" s="4"/>
      <c r="VJ331" s="4"/>
      <c r="VK331" s="4"/>
      <c r="VL331" s="4"/>
      <c r="VM331" s="4"/>
      <c r="VN331" s="4"/>
      <c r="VO331" s="4"/>
      <c r="VP331" s="4"/>
      <c r="VQ331" s="4"/>
      <c r="VR331" s="4"/>
      <c r="VS331" s="4"/>
      <c r="VT331" s="4"/>
      <c r="VU331" s="4"/>
      <c r="VV331" s="4"/>
      <c r="VW331" s="4"/>
      <c r="VX331" s="4"/>
      <c r="VY331" s="4"/>
      <c r="VZ331" s="4"/>
      <c r="WA331" s="4"/>
      <c r="WB331" s="4"/>
      <c r="WC331" s="4"/>
      <c r="WD331" s="4"/>
      <c r="WE331" s="4"/>
      <c r="WF331" s="4"/>
      <c r="WG331" s="4"/>
      <c r="WH331" s="4"/>
      <c r="WI331" s="4"/>
      <c r="WJ331" s="4"/>
      <c r="WK331" s="4"/>
      <c r="WL331" s="4"/>
      <c r="WM331" s="4"/>
      <c r="WN331" s="4"/>
      <c r="WO331" s="4"/>
      <c r="WP331" s="4"/>
      <c r="WQ331" s="4"/>
      <c r="WR331" s="4"/>
      <c r="WS331" s="4"/>
      <c r="WT331" s="4"/>
      <c r="WU331" s="4"/>
      <c r="WV331" s="4"/>
      <c r="WW331" s="4"/>
      <c r="WX331" s="4"/>
      <c r="WY331" s="4"/>
      <c r="WZ331" s="4"/>
      <c r="XA331" s="4"/>
      <c r="XB331" s="4"/>
      <c r="XC331" s="4"/>
      <c r="XD331" s="4"/>
      <c r="XE331" s="4"/>
      <c r="XF331" s="4"/>
      <c r="XG331" s="4"/>
      <c r="XH331" s="4"/>
      <c r="XI331" s="4"/>
      <c r="XJ331" s="4"/>
      <c r="XK331" s="4"/>
      <c r="XL331" s="4"/>
      <c r="XM331" s="4"/>
      <c r="XN331" s="4"/>
      <c r="XO331" s="4"/>
      <c r="XP331" s="4"/>
      <c r="XQ331" s="4"/>
      <c r="XR331" s="4"/>
      <c r="XS331" s="4"/>
      <c r="XT331" s="4"/>
      <c r="XU331" s="4"/>
      <c r="XV331" s="4"/>
      <c r="XW331" s="4"/>
      <c r="XX331" s="4"/>
      <c r="XY331" s="4"/>
      <c r="XZ331" s="4"/>
      <c r="YA331" s="4"/>
      <c r="YB331" s="4"/>
      <c r="YC331" s="4"/>
      <c r="YD331" s="4"/>
      <c r="YE331" s="4"/>
      <c r="YF331" s="4"/>
      <c r="YG331" s="4"/>
      <c r="YH331" s="4"/>
      <c r="YI331" s="4"/>
      <c r="YJ331" s="4"/>
      <c r="YK331" s="4"/>
      <c r="YL331" s="4"/>
      <c r="YM331" s="4"/>
      <c r="YN331" s="4"/>
      <c r="YO331" s="4"/>
      <c r="YP331" s="4"/>
      <c r="YQ331" s="4"/>
      <c r="YR331" s="4"/>
      <c r="YS331" s="4"/>
      <c r="YT331" s="4"/>
      <c r="YU331" s="4"/>
      <c r="YV331" s="4"/>
      <c r="YW331" s="4"/>
      <c r="YX331" s="4"/>
      <c r="YY331" s="4"/>
      <c r="YZ331" s="4"/>
      <c r="ZA331" s="4"/>
      <c r="ZB331" s="4"/>
      <c r="ZC331" s="4"/>
      <c r="ZD331" s="4"/>
      <c r="ZE331" s="4"/>
      <c r="ZF331" s="4"/>
      <c r="ZG331" s="4"/>
      <c r="ZH331" s="4"/>
      <c r="ZI331" s="4"/>
      <c r="ZJ331" s="4"/>
      <c r="ZK331" s="4"/>
      <c r="ZL331" s="4"/>
    </row>
    <row r="332" spans="2:688" s="5" customFormat="1" ht="27" customHeight="1" x14ac:dyDescent="0.25">
      <c r="B332" s="4"/>
      <c r="C332" s="37"/>
      <c r="D332" s="23"/>
      <c r="E332" s="14"/>
      <c r="F332" s="1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  <c r="UG332" s="4"/>
      <c r="UH332" s="4"/>
      <c r="UI332" s="4"/>
      <c r="UJ332" s="4"/>
      <c r="UK332" s="4"/>
      <c r="UL332" s="4"/>
      <c r="UM332" s="4"/>
      <c r="UN332" s="4"/>
      <c r="UO332" s="4"/>
      <c r="UP332" s="4"/>
      <c r="UQ332" s="4"/>
      <c r="UR332" s="4"/>
      <c r="US332" s="4"/>
      <c r="UT332" s="4"/>
      <c r="UU332" s="4"/>
      <c r="UV332" s="4"/>
      <c r="UW332" s="4"/>
      <c r="UX332" s="4"/>
      <c r="UY332" s="4"/>
      <c r="UZ332" s="4"/>
      <c r="VA332" s="4"/>
      <c r="VB332" s="4"/>
      <c r="VC332" s="4"/>
      <c r="VD332" s="4"/>
      <c r="VE332" s="4"/>
      <c r="VF332" s="4"/>
      <c r="VG332" s="4"/>
      <c r="VH332" s="4"/>
      <c r="VI332" s="4"/>
      <c r="VJ332" s="4"/>
      <c r="VK332" s="4"/>
      <c r="VL332" s="4"/>
      <c r="VM332" s="4"/>
      <c r="VN332" s="4"/>
      <c r="VO332" s="4"/>
      <c r="VP332" s="4"/>
      <c r="VQ332" s="4"/>
      <c r="VR332" s="4"/>
      <c r="VS332" s="4"/>
      <c r="VT332" s="4"/>
      <c r="VU332" s="4"/>
      <c r="VV332" s="4"/>
      <c r="VW332" s="4"/>
      <c r="VX332" s="4"/>
      <c r="VY332" s="4"/>
      <c r="VZ332" s="4"/>
      <c r="WA332" s="4"/>
      <c r="WB332" s="4"/>
      <c r="WC332" s="4"/>
      <c r="WD332" s="4"/>
      <c r="WE332" s="4"/>
      <c r="WF332" s="4"/>
      <c r="WG332" s="4"/>
      <c r="WH332" s="4"/>
      <c r="WI332" s="4"/>
      <c r="WJ332" s="4"/>
      <c r="WK332" s="4"/>
      <c r="WL332" s="4"/>
      <c r="WM332" s="4"/>
      <c r="WN332" s="4"/>
      <c r="WO332" s="4"/>
      <c r="WP332" s="4"/>
      <c r="WQ332" s="4"/>
      <c r="WR332" s="4"/>
      <c r="WS332" s="4"/>
      <c r="WT332" s="4"/>
      <c r="WU332" s="4"/>
      <c r="WV332" s="4"/>
      <c r="WW332" s="4"/>
      <c r="WX332" s="4"/>
      <c r="WY332" s="4"/>
      <c r="WZ332" s="4"/>
      <c r="XA332" s="4"/>
      <c r="XB332" s="4"/>
      <c r="XC332" s="4"/>
      <c r="XD332" s="4"/>
      <c r="XE332" s="4"/>
      <c r="XF332" s="4"/>
      <c r="XG332" s="4"/>
      <c r="XH332" s="4"/>
      <c r="XI332" s="4"/>
      <c r="XJ332" s="4"/>
      <c r="XK332" s="4"/>
      <c r="XL332" s="4"/>
      <c r="XM332" s="4"/>
      <c r="XN332" s="4"/>
      <c r="XO332" s="4"/>
      <c r="XP332" s="4"/>
      <c r="XQ332" s="4"/>
      <c r="XR332" s="4"/>
      <c r="XS332" s="4"/>
      <c r="XT332" s="4"/>
      <c r="XU332" s="4"/>
      <c r="XV332" s="4"/>
      <c r="XW332" s="4"/>
      <c r="XX332" s="4"/>
      <c r="XY332" s="4"/>
      <c r="XZ332" s="4"/>
      <c r="YA332" s="4"/>
      <c r="YB332" s="4"/>
      <c r="YC332" s="4"/>
      <c r="YD332" s="4"/>
      <c r="YE332" s="4"/>
      <c r="YF332" s="4"/>
      <c r="YG332" s="4"/>
      <c r="YH332" s="4"/>
      <c r="YI332" s="4"/>
      <c r="YJ332" s="4"/>
      <c r="YK332" s="4"/>
      <c r="YL332" s="4"/>
      <c r="YM332" s="4"/>
      <c r="YN332" s="4"/>
      <c r="YO332" s="4"/>
      <c r="YP332" s="4"/>
      <c r="YQ332" s="4"/>
      <c r="YR332" s="4"/>
      <c r="YS332" s="4"/>
      <c r="YT332" s="4"/>
      <c r="YU332" s="4"/>
      <c r="YV332" s="4"/>
      <c r="YW332" s="4"/>
      <c r="YX332" s="4"/>
      <c r="YY332" s="4"/>
      <c r="YZ332" s="4"/>
      <c r="ZA332" s="4"/>
      <c r="ZB332" s="4"/>
      <c r="ZC332" s="4"/>
      <c r="ZD332" s="4"/>
      <c r="ZE332" s="4"/>
      <c r="ZF332" s="4"/>
      <c r="ZG332" s="4"/>
      <c r="ZH332" s="4"/>
      <c r="ZI332" s="4"/>
      <c r="ZJ332" s="4"/>
      <c r="ZK332" s="4"/>
      <c r="ZL332" s="4"/>
    </row>
    <row r="333" spans="2:688" s="5" customFormat="1" ht="27" customHeight="1" x14ac:dyDescent="0.25">
      <c r="B333" s="4"/>
      <c r="C333" s="37"/>
      <c r="D333" s="23"/>
      <c r="E333" s="14"/>
      <c r="F333" s="1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  <c r="UG333" s="4"/>
      <c r="UH333" s="4"/>
      <c r="UI333" s="4"/>
      <c r="UJ333" s="4"/>
      <c r="UK333" s="4"/>
      <c r="UL333" s="4"/>
      <c r="UM333" s="4"/>
      <c r="UN333" s="4"/>
      <c r="UO333" s="4"/>
      <c r="UP333" s="4"/>
      <c r="UQ333" s="4"/>
      <c r="UR333" s="4"/>
      <c r="US333" s="4"/>
      <c r="UT333" s="4"/>
      <c r="UU333" s="4"/>
      <c r="UV333" s="4"/>
      <c r="UW333" s="4"/>
      <c r="UX333" s="4"/>
      <c r="UY333" s="4"/>
      <c r="UZ333" s="4"/>
      <c r="VA333" s="4"/>
      <c r="VB333" s="4"/>
      <c r="VC333" s="4"/>
      <c r="VD333" s="4"/>
      <c r="VE333" s="4"/>
      <c r="VF333" s="4"/>
      <c r="VG333" s="4"/>
      <c r="VH333" s="4"/>
      <c r="VI333" s="4"/>
      <c r="VJ333" s="4"/>
      <c r="VK333" s="4"/>
      <c r="VL333" s="4"/>
      <c r="VM333" s="4"/>
      <c r="VN333" s="4"/>
      <c r="VO333" s="4"/>
      <c r="VP333" s="4"/>
      <c r="VQ333" s="4"/>
      <c r="VR333" s="4"/>
      <c r="VS333" s="4"/>
      <c r="VT333" s="4"/>
      <c r="VU333" s="4"/>
      <c r="VV333" s="4"/>
      <c r="VW333" s="4"/>
      <c r="VX333" s="4"/>
      <c r="VY333" s="4"/>
      <c r="VZ333" s="4"/>
      <c r="WA333" s="4"/>
      <c r="WB333" s="4"/>
      <c r="WC333" s="4"/>
      <c r="WD333" s="4"/>
      <c r="WE333" s="4"/>
      <c r="WF333" s="4"/>
      <c r="WG333" s="4"/>
      <c r="WH333" s="4"/>
      <c r="WI333" s="4"/>
      <c r="WJ333" s="4"/>
      <c r="WK333" s="4"/>
      <c r="WL333" s="4"/>
      <c r="WM333" s="4"/>
      <c r="WN333" s="4"/>
      <c r="WO333" s="4"/>
      <c r="WP333" s="4"/>
      <c r="WQ333" s="4"/>
      <c r="WR333" s="4"/>
      <c r="WS333" s="4"/>
      <c r="WT333" s="4"/>
      <c r="WU333" s="4"/>
      <c r="WV333" s="4"/>
      <c r="WW333" s="4"/>
      <c r="WX333" s="4"/>
      <c r="WY333" s="4"/>
      <c r="WZ333" s="4"/>
      <c r="XA333" s="4"/>
      <c r="XB333" s="4"/>
      <c r="XC333" s="4"/>
      <c r="XD333" s="4"/>
      <c r="XE333" s="4"/>
      <c r="XF333" s="4"/>
      <c r="XG333" s="4"/>
      <c r="XH333" s="4"/>
      <c r="XI333" s="4"/>
      <c r="XJ333" s="4"/>
      <c r="XK333" s="4"/>
      <c r="XL333" s="4"/>
      <c r="XM333" s="4"/>
      <c r="XN333" s="4"/>
      <c r="XO333" s="4"/>
      <c r="XP333" s="4"/>
      <c r="XQ333" s="4"/>
      <c r="XR333" s="4"/>
      <c r="XS333" s="4"/>
      <c r="XT333" s="4"/>
      <c r="XU333" s="4"/>
      <c r="XV333" s="4"/>
      <c r="XW333" s="4"/>
      <c r="XX333" s="4"/>
      <c r="XY333" s="4"/>
      <c r="XZ333" s="4"/>
      <c r="YA333" s="4"/>
      <c r="YB333" s="4"/>
      <c r="YC333" s="4"/>
      <c r="YD333" s="4"/>
      <c r="YE333" s="4"/>
      <c r="YF333" s="4"/>
      <c r="YG333" s="4"/>
      <c r="YH333" s="4"/>
      <c r="YI333" s="4"/>
      <c r="YJ333" s="4"/>
      <c r="YK333" s="4"/>
      <c r="YL333" s="4"/>
      <c r="YM333" s="4"/>
      <c r="YN333" s="4"/>
      <c r="YO333" s="4"/>
      <c r="YP333" s="4"/>
      <c r="YQ333" s="4"/>
      <c r="YR333" s="4"/>
      <c r="YS333" s="4"/>
      <c r="YT333" s="4"/>
      <c r="YU333" s="4"/>
      <c r="YV333" s="4"/>
      <c r="YW333" s="4"/>
      <c r="YX333" s="4"/>
      <c r="YY333" s="4"/>
      <c r="YZ333" s="4"/>
      <c r="ZA333" s="4"/>
      <c r="ZB333" s="4"/>
      <c r="ZC333" s="4"/>
      <c r="ZD333" s="4"/>
      <c r="ZE333" s="4"/>
      <c r="ZF333" s="4"/>
      <c r="ZG333" s="4"/>
      <c r="ZH333" s="4"/>
      <c r="ZI333" s="4"/>
      <c r="ZJ333" s="4"/>
      <c r="ZK333" s="4"/>
      <c r="ZL333" s="4"/>
    </row>
    <row r="334" spans="2:688" s="5" customFormat="1" ht="27" customHeight="1" x14ac:dyDescent="0.25">
      <c r="B334" s="4"/>
      <c r="C334" s="37"/>
      <c r="D334" s="23"/>
      <c r="E334" s="14"/>
      <c r="F334" s="1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  <c r="UG334" s="4"/>
      <c r="UH334" s="4"/>
      <c r="UI334" s="4"/>
      <c r="UJ334" s="4"/>
      <c r="UK334" s="4"/>
      <c r="UL334" s="4"/>
      <c r="UM334" s="4"/>
      <c r="UN334" s="4"/>
      <c r="UO334" s="4"/>
      <c r="UP334" s="4"/>
      <c r="UQ334" s="4"/>
      <c r="UR334" s="4"/>
      <c r="US334" s="4"/>
      <c r="UT334" s="4"/>
      <c r="UU334" s="4"/>
      <c r="UV334" s="4"/>
      <c r="UW334" s="4"/>
      <c r="UX334" s="4"/>
      <c r="UY334" s="4"/>
      <c r="UZ334" s="4"/>
      <c r="VA334" s="4"/>
      <c r="VB334" s="4"/>
      <c r="VC334" s="4"/>
      <c r="VD334" s="4"/>
      <c r="VE334" s="4"/>
      <c r="VF334" s="4"/>
      <c r="VG334" s="4"/>
      <c r="VH334" s="4"/>
      <c r="VI334" s="4"/>
      <c r="VJ334" s="4"/>
      <c r="VK334" s="4"/>
      <c r="VL334" s="4"/>
      <c r="VM334" s="4"/>
      <c r="VN334" s="4"/>
      <c r="VO334" s="4"/>
      <c r="VP334" s="4"/>
      <c r="VQ334" s="4"/>
      <c r="VR334" s="4"/>
      <c r="VS334" s="4"/>
      <c r="VT334" s="4"/>
      <c r="VU334" s="4"/>
      <c r="VV334" s="4"/>
      <c r="VW334" s="4"/>
      <c r="VX334" s="4"/>
      <c r="VY334" s="4"/>
      <c r="VZ334" s="4"/>
      <c r="WA334" s="4"/>
      <c r="WB334" s="4"/>
      <c r="WC334" s="4"/>
      <c r="WD334" s="4"/>
      <c r="WE334" s="4"/>
      <c r="WF334" s="4"/>
      <c r="WG334" s="4"/>
      <c r="WH334" s="4"/>
      <c r="WI334" s="4"/>
      <c r="WJ334" s="4"/>
      <c r="WK334" s="4"/>
      <c r="WL334" s="4"/>
      <c r="WM334" s="4"/>
      <c r="WN334" s="4"/>
      <c r="WO334" s="4"/>
      <c r="WP334" s="4"/>
      <c r="WQ334" s="4"/>
      <c r="WR334" s="4"/>
      <c r="WS334" s="4"/>
      <c r="WT334" s="4"/>
      <c r="WU334" s="4"/>
      <c r="WV334" s="4"/>
      <c r="WW334" s="4"/>
      <c r="WX334" s="4"/>
      <c r="WY334" s="4"/>
      <c r="WZ334" s="4"/>
      <c r="XA334" s="4"/>
      <c r="XB334" s="4"/>
      <c r="XC334" s="4"/>
      <c r="XD334" s="4"/>
      <c r="XE334" s="4"/>
      <c r="XF334" s="4"/>
      <c r="XG334" s="4"/>
      <c r="XH334" s="4"/>
      <c r="XI334" s="4"/>
      <c r="XJ334" s="4"/>
      <c r="XK334" s="4"/>
      <c r="XL334" s="4"/>
      <c r="XM334" s="4"/>
      <c r="XN334" s="4"/>
      <c r="XO334" s="4"/>
      <c r="XP334" s="4"/>
      <c r="XQ334" s="4"/>
      <c r="XR334" s="4"/>
      <c r="XS334" s="4"/>
      <c r="XT334" s="4"/>
      <c r="XU334" s="4"/>
      <c r="XV334" s="4"/>
      <c r="XW334" s="4"/>
      <c r="XX334" s="4"/>
      <c r="XY334" s="4"/>
      <c r="XZ334" s="4"/>
      <c r="YA334" s="4"/>
      <c r="YB334" s="4"/>
      <c r="YC334" s="4"/>
      <c r="YD334" s="4"/>
      <c r="YE334" s="4"/>
      <c r="YF334" s="4"/>
      <c r="YG334" s="4"/>
      <c r="YH334" s="4"/>
      <c r="YI334" s="4"/>
      <c r="YJ334" s="4"/>
      <c r="YK334" s="4"/>
      <c r="YL334" s="4"/>
      <c r="YM334" s="4"/>
      <c r="YN334" s="4"/>
      <c r="YO334" s="4"/>
      <c r="YP334" s="4"/>
      <c r="YQ334" s="4"/>
      <c r="YR334" s="4"/>
      <c r="YS334" s="4"/>
      <c r="YT334" s="4"/>
      <c r="YU334" s="4"/>
      <c r="YV334" s="4"/>
      <c r="YW334" s="4"/>
      <c r="YX334" s="4"/>
      <c r="YY334" s="4"/>
      <c r="YZ334" s="4"/>
      <c r="ZA334" s="4"/>
      <c r="ZB334" s="4"/>
      <c r="ZC334" s="4"/>
      <c r="ZD334" s="4"/>
      <c r="ZE334" s="4"/>
      <c r="ZF334" s="4"/>
      <c r="ZG334" s="4"/>
      <c r="ZH334" s="4"/>
      <c r="ZI334" s="4"/>
      <c r="ZJ334" s="4"/>
      <c r="ZK334" s="4"/>
      <c r="ZL334" s="4"/>
    </row>
    <row r="335" spans="2:688" s="5" customFormat="1" ht="27" customHeight="1" x14ac:dyDescent="0.25">
      <c r="B335" s="4"/>
      <c r="C335" s="37"/>
      <c r="D335" s="23"/>
      <c r="E335" s="14"/>
      <c r="F335" s="1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  <c r="UG335" s="4"/>
      <c r="UH335" s="4"/>
      <c r="UI335" s="4"/>
      <c r="UJ335" s="4"/>
      <c r="UK335" s="4"/>
      <c r="UL335" s="4"/>
      <c r="UM335" s="4"/>
      <c r="UN335" s="4"/>
      <c r="UO335" s="4"/>
      <c r="UP335" s="4"/>
      <c r="UQ335" s="4"/>
      <c r="UR335" s="4"/>
      <c r="US335" s="4"/>
      <c r="UT335" s="4"/>
      <c r="UU335" s="4"/>
      <c r="UV335" s="4"/>
      <c r="UW335" s="4"/>
      <c r="UX335" s="4"/>
      <c r="UY335" s="4"/>
      <c r="UZ335" s="4"/>
      <c r="VA335" s="4"/>
      <c r="VB335" s="4"/>
      <c r="VC335" s="4"/>
      <c r="VD335" s="4"/>
      <c r="VE335" s="4"/>
      <c r="VF335" s="4"/>
      <c r="VG335" s="4"/>
      <c r="VH335" s="4"/>
      <c r="VI335" s="4"/>
      <c r="VJ335" s="4"/>
      <c r="VK335" s="4"/>
      <c r="VL335" s="4"/>
      <c r="VM335" s="4"/>
      <c r="VN335" s="4"/>
      <c r="VO335" s="4"/>
      <c r="VP335" s="4"/>
      <c r="VQ335" s="4"/>
      <c r="VR335" s="4"/>
      <c r="VS335" s="4"/>
      <c r="VT335" s="4"/>
      <c r="VU335" s="4"/>
      <c r="VV335" s="4"/>
      <c r="VW335" s="4"/>
      <c r="VX335" s="4"/>
      <c r="VY335" s="4"/>
      <c r="VZ335" s="4"/>
      <c r="WA335" s="4"/>
      <c r="WB335" s="4"/>
      <c r="WC335" s="4"/>
      <c r="WD335" s="4"/>
      <c r="WE335" s="4"/>
      <c r="WF335" s="4"/>
      <c r="WG335" s="4"/>
      <c r="WH335" s="4"/>
      <c r="WI335" s="4"/>
      <c r="WJ335" s="4"/>
      <c r="WK335" s="4"/>
      <c r="WL335" s="4"/>
      <c r="WM335" s="4"/>
      <c r="WN335" s="4"/>
      <c r="WO335" s="4"/>
      <c r="WP335" s="4"/>
      <c r="WQ335" s="4"/>
      <c r="WR335" s="4"/>
      <c r="WS335" s="4"/>
      <c r="WT335" s="4"/>
      <c r="WU335" s="4"/>
      <c r="WV335" s="4"/>
      <c r="WW335" s="4"/>
      <c r="WX335" s="4"/>
      <c r="WY335" s="4"/>
      <c r="WZ335" s="4"/>
      <c r="XA335" s="4"/>
      <c r="XB335" s="4"/>
      <c r="XC335" s="4"/>
      <c r="XD335" s="4"/>
      <c r="XE335" s="4"/>
      <c r="XF335" s="4"/>
      <c r="XG335" s="4"/>
      <c r="XH335" s="4"/>
      <c r="XI335" s="4"/>
      <c r="XJ335" s="4"/>
      <c r="XK335" s="4"/>
      <c r="XL335" s="4"/>
      <c r="XM335" s="4"/>
      <c r="XN335" s="4"/>
      <c r="XO335" s="4"/>
      <c r="XP335" s="4"/>
      <c r="XQ335" s="4"/>
      <c r="XR335" s="4"/>
      <c r="XS335" s="4"/>
      <c r="XT335" s="4"/>
      <c r="XU335" s="4"/>
      <c r="XV335" s="4"/>
      <c r="XW335" s="4"/>
      <c r="XX335" s="4"/>
      <c r="XY335" s="4"/>
      <c r="XZ335" s="4"/>
      <c r="YA335" s="4"/>
      <c r="YB335" s="4"/>
      <c r="YC335" s="4"/>
      <c r="YD335" s="4"/>
      <c r="YE335" s="4"/>
      <c r="YF335" s="4"/>
      <c r="YG335" s="4"/>
      <c r="YH335" s="4"/>
      <c r="YI335" s="4"/>
      <c r="YJ335" s="4"/>
      <c r="YK335" s="4"/>
      <c r="YL335" s="4"/>
      <c r="YM335" s="4"/>
      <c r="YN335" s="4"/>
      <c r="YO335" s="4"/>
      <c r="YP335" s="4"/>
      <c r="YQ335" s="4"/>
      <c r="YR335" s="4"/>
      <c r="YS335" s="4"/>
      <c r="YT335" s="4"/>
      <c r="YU335" s="4"/>
      <c r="YV335" s="4"/>
      <c r="YW335" s="4"/>
      <c r="YX335" s="4"/>
      <c r="YY335" s="4"/>
      <c r="YZ335" s="4"/>
      <c r="ZA335" s="4"/>
      <c r="ZB335" s="4"/>
      <c r="ZC335" s="4"/>
      <c r="ZD335" s="4"/>
      <c r="ZE335" s="4"/>
      <c r="ZF335" s="4"/>
      <c r="ZG335" s="4"/>
      <c r="ZH335" s="4"/>
      <c r="ZI335" s="4"/>
      <c r="ZJ335" s="4"/>
      <c r="ZK335" s="4"/>
      <c r="ZL335" s="4"/>
    </row>
    <row r="336" spans="2:688" s="5" customFormat="1" ht="27" customHeight="1" x14ac:dyDescent="0.25">
      <c r="B336" s="4"/>
      <c r="C336" s="37"/>
      <c r="D336" s="23"/>
      <c r="E336" s="14"/>
      <c r="F336" s="1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  <c r="UG336" s="4"/>
      <c r="UH336" s="4"/>
      <c r="UI336" s="4"/>
      <c r="UJ336" s="4"/>
      <c r="UK336" s="4"/>
      <c r="UL336" s="4"/>
      <c r="UM336" s="4"/>
      <c r="UN336" s="4"/>
      <c r="UO336" s="4"/>
      <c r="UP336" s="4"/>
      <c r="UQ336" s="4"/>
      <c r="UR336" s="4"/>
      <c r="US336" s="4"/>
      <c r="UT336" s="4"/>
      <c r="UU336" s="4"/>
      <c r="UV336" s="4"/>
      <c r="UW336" s="4"/>
      <c r="UX336" s="4"/>
      <c r="UY336" s="4"/>
      <c r="UZ336" s="4"/>
      <c r="VA336" s="4"/>
      <c r="VB336" s="4"/>
      <c r="VC336" s="4"/>
      <c r="VD336" s="4"/>
      <c r="VE336" s="4"/>
      <c r="VF336" s="4"/>
      <c r="VG336" s="4"/>
      <c r="VH336" s="4"/>
      <c r="VI336" s="4"/>
      <c r="VJ336" s="4"/>
      <c r="VK336" s="4"/>
      <c r="VL336" s="4"/>
      <c r="VM336" s="4"/>
      <c r="VN336" s="4"/>
      <c r="VO336" s="4"/>
      <c r="VP336" s="4"/>
      <c r="VQ336" s="4"/>
      <c r="VR336" s="4"/>
      <c r="VS336" s="4"/>
      <c r="VT336" s="4"/>
      <c r="VU336" s="4"/>
      <c r="VV336" s="4"/>
      <c r="VW336" s="4"/>
      <c r="VX336" s="4"/>
      <c r="VY336" s="4"/>
      <c r="VZ336" s="4"/>
      <c r="WA336" s="4"/>
      <c r="WB336" s="4"/>
      <c r="WC336" s="4"/>
      <c r="WD336" s="4"/>
      <c r="WE336" s="4"/>
      <c r="WF336" s="4"/>
      <c r="WG336" s="4"/>
      <c r="WH336" s="4"/>
      <c r="WI336" s="4"/>
      <c r="WJ336" s="4"/>
      <c r="WK336" s="4"/>
      <c r="WL336" s="4"/>
      <c r="WM336" s="4"/>
      <c r="WN336" s="4"/>
      <c r="WO336" s="4"/>
      <c r="WP336" s="4"/>
      <c r="WQ336" s="4"/>
      <c r="WR336" s="4"/>
      <c r="WS336" s="4"/>
      <c r="WT336" s="4"/>
      <c r="WU336" s="4"/>
      <c r="WV336" s="4"/>
      <c r="WW336" s="4"/>
      <c r="WX336" s="4"/>
      <c r="WY336" s="4"/>
      <c r="WZ336" s="4"/>
      <c r="XA336" s="4"/>
      <c r="XB336" s="4"/>
      <c r="XC336" s="4"/>
      <c r="XD336" s="4"/>
      <c r="XE336" s="4"/>
      <c r="XF336" s="4"/>
      <c r="XG336" s="4"/>
      <c r="XH336" s="4"/>
      <c r="XI336" s="4"/>
      <c r="XJ336" s="4"/>
      <c r="XK336" s="4"/>
      <c r="XL336" s="4"/>
      <c r="XM336" s="4"/>
      <c r="XN336" s="4"/>
      <c r="XO336" s="4"/>
      <c r="XP336" s="4"/>
      <c r="XQ336" s="4"/>
      <c r="XR336" s="4"/>
      <c r="XS336" s="4"/>
      <c r="XT336" s="4"/>
      <c r="XU336" s="4"/>
      <c r="XV336" s="4"/>
      <c r="XW336" s="4"/>
      <c r="XX336" s="4"/>
      <c r="XY336" s="4"/>
      <c r="XZ336" s="4"/>
      <c r="YA336" s="4"/>
      <c r="YB336" s="4"/>
      <c r="YC336" s="4"/>
      <c r="YD336" s="4"/>
      <c r="YE336" s="4"/>
      <c r="YF336" s="4"/>
      <c r="YG336" s="4"/>
      <c r="YH336" s="4"/>
      <c r="YI336" s="4"/>
      <c r="YJ336" s="4"/>
      <c r="YK336" s="4"/>
      <c r="YL336" s="4"/>
      <c r="YM336" s="4"/>
      <c r="YN336" s="4"/>
      <c r="YO336" s="4"/>
      <c r="YP336" s="4"/>
      <c r="YQ336" s="4"/>
      <c r="YR336" s="4"/>
      <c r="YS336" s="4"/>
      <c r="YT336" s="4"/>
      <c r="YU336" s="4"/>
      <c r="YV336" s="4"/>
      <c r="YW336" s="4"/>
      <c r="YX336" s="4"/>
      <c r="YY336" s="4"/>
      <c r="YZ336" s="4"/>
      <c r="ZA336" s="4"/>
      <c r="ZB336" s="4"/>
      <c r="ZC336" s="4"/>
      <c r="ZD336" s="4"/>
      <c r="ZE336" s="4"/>
      <c r="ZF336" s="4"/>
      <c r="ZG336" s="4"/>
      <c r="ZH336" s="4"/>
      <c r="ZI336" s="4"/>
      <c r="ZJ336" s="4"/>
      <c r="ZK336" s="4"/>
      <c r="ZL336" s="4"/>
    </row>
    <row r="337" spans="2:688" s="5" customFormat="1" ht="27" customHeight="1" x14ac:dyDescent="0.25">
      <c r="B337" s="4"/>
      <c r="C337" s="37"/>
      <c r="D337" s="23"/>
      <c r="E337" s="14"/>
      <c r="F337" s="1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  <c r="UG337" s="4"/>
      <c r="UH337" s="4"/>
      <c r="UI337" s="4"/>
      <c r="UJ337" s="4"/>
      <c r="UK337" s="4"/>
      <c r="UL337" s="4"/>
      <c r="UM337" s="4"/>
      <c r="UN337" s="4"/>
      <c r="UO337" s="4"/>
      <c r="UP337" s="4"/>
      <c r="UQ337" s="4"/>
      <c r="UR337" s="4"/>
      <c r="US337" s="4"/>
      <c r="UT337" s="4"/>
      <c r="UU337" s="4"/>
      <c r="UV337" s="4"/>
      <c r="UW337" s="4"/>
      <c r="UX337" s="4"/>
      <c r="UY337" s="4"/>
      <c r="UZ337" s="4"/>
      <c r="VA337" s="4"/>
      <c r="VB337" s="4"/>
      <c r="VC337" s="4"/>
      <c r="VD337" s="4"/>
      <c r="VE337" s="4"/>
      <c r="VF337" s="4"/>
      <c r="VG337" s="4"/>
      <c r="VH337" s="4"/>
      <c r="VI337" s="4"/>
      <c r="VJ337" s="4"/>
      <c r="VK337" s="4"/>
      <c r="VL337" s="4"/>
      <c r="VM337" s="4"/>
      <c r="VN337" s="4"/>
      <c r="VO337" s="4"/>
      <c r="VP337" s="4"/>
      <c r="VQ337" s="4"/>
      <c r="VR337" s="4"/>
      <c r="VS337" s="4"/>
      <c r="VT337" s="4"/>
      <c r="VU337" s="4"/>
      <c r="VV337" s="4"/>
      <c r="VW337" s="4"/>
      <c r="VX337" s="4"/>
      <c r="VY337" s="4"/>
      <c r="VZ337" s="4"/>
      <c r="WA337" s="4"/>
      <c r="WB337" s="4"/>
      <c r="WC337" s="4"/>
      <c r="WD337" s="4"/>
      <c r="WE337" s="4"/>
      <c r="WF337" s="4"/>
      <c r="WG337" s="4"/>
      <c r="WH337" s="4"/>
      <c r="WI337" s="4"/>
      <c r="WJ337" s="4"/>
      <c r="WK337" s="4"/>
      <c r="WL337" s="4"/>
      <c r="WM337" s="4"/>
      <c r="WN337" s="4"/>
      <c r="WO337" s="4"/>
      <c r="WP337" s="4"/>
      <c r="WQ337" s="4"/>
      <c r="WR337" s="4"/>
      <c r="WS337" s="4"/>
      <c r="WT337" s="4"/>
      <c r="WU337" s="4"/>
      <c r="WV337" s="4"/>
      <c r="WW337" s="4"/>
      <c r="WX337" s="4"/>
      <c r="WY337" s="4"/>
      <c r="WZ337" s="4"/>
      <c r="XA337" s="4"/>
      <c r="XB337" s="4"/>
      <c r="XC337" s="4"/>
      <c r="XD337" s="4"/>
      <c r="XE337" s="4"/>
      <c r="XF337" s="4"/>
      <c r="XG337" s="4"/>
      <c r="XH337" s="4"/>
      <c r="XI337" s="4"/>
      <c r="XJ337" s="4"/>
      <c r="XK337" s="4"/>
      <c r="XL337" s="4"/>
      <c r="XM337" s="4"/>
      <c r="XN337" s="4"/>
      <c r="XO337" s="4"/>
      <c r="XP337" s="4"/>
      <c r="XQ337" s="4"/>
      <c r="XR337" s="4"/>
      <c r="XS337" s="4"/>
      <c r="XT337" s="4"/>
      <c r="XU337" s="4"/>
      <c r="XV337" s="4"/>
      <c r="XW337" s="4"/>
      <c r="XX337" s="4"/>
      <c r="XY337" s="4"/>
      <c r="XZ337" s="4"/>
      <c r="YA337" s="4"/>
      <c r="YB337" s="4"/>
      <c r="YC337" s="4"/>
      <c r="YD337" s="4"/>
      <c r="YE337" s="4"/>
      <c r="YF337" s="4"/>
      <c r="YG337" s="4"/>
      <c r="YH337" s="4"/>
      <c r="YI337" s="4"/>
      <c r="YJ337" s="4"/>
      <c r="YK337" s="4"/>
      <c r="YL337" s="4"/>
      <c r="YM337" s="4"/>
      <c r="YN337" s="4"/>
      <c r="YO337" s="4"/>
      <c r="YP337" s="4"/>
      <c r="YQ337" s="4"/>
      <c r="YR337" s="4"/>
      <c r="YS337" s="4"/>
      <c r="YT337" s="4"/>
      <c r="YU337" s="4"/>
      <c r="YV337" s="4"/>
      <c r="YW337" s="4"/>
      <c r="YX337" s="4"/>
      <c r="YY337" s="4"/>
      <c r="YZ337" s="4"/>
      <c r="ZA337" s="4"/>
      <c r="ZB337" s="4"/>
      <c r="ZC337" s="4"/>
      <c r="ZD337" s="4"/>
      <c r="ZE337" s="4"/>
      <c r="ZF337" s="4"/>
      <c r="ZG337" s="4"/>
      <c r="ZH337" s="4"/>
      <c r="ZI337" s="4"/>
      <c r="ZJ337" s="4"/>
      <c r="ZK337" s="4"/>
      <c r="ZL337" s="4"/>
    </row>
    <row r="338" spans="2:688" s="5" customFormat="1" ht="27" customHeight="1" x14ac:dyDescent="0.25">
      <c r="B338" s="4"/>
      <c r="C338" s="37"/>
      <c r="D338" s="23"/>
      <c r="E338" s="14"/>
      <c r="F338" s="1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  <c r="UG338" s="4"/>
      <c r="UH338" s="4"/>
      <c r="UI338" s="4"/>
      <c r="UJ338" s="4"/>
      <c r="UK338" s="4"/>
      <c r="UL338" s="4"/>
      <c r="UM338" s="4"/>
      <c r="UN338" s="4"/>
      <c r="UO338" s="4"/>
      <c r="UP338" s="4"/>
      <c r="UQ338" s="4"/>
      <c r="UR338" s="4"/>
      <c r="US338" s="4"/>
      <c r="UT338" s="4"/>
      <c r="UU338" s="4"/>
      <c r="UV338" s="4"/>
      <c r="UW338" s="4"/>
      <c r="UX338" s="4"/>
      <c r="UY338" s="4"/>
      <c r="UZ338" s="4"/>
      <c r="VA338" s="4"/>
      <c r="VB338" s="4"/>
      <c r="VC338" s="4"/>
      <c r="VD338" s="4"/>
      <c r="VE338" s="4"/>
      <c r="VF338" s="4"/>
      <c r="VG338" s="4"/>
      <c r="VH338" s="4"/>
      <c r="VI338" s="4"/>
      <c r="VJ338" s="4"/>
      <c r="VK338" s="4"/>
      <c r="VL338" s="4"/>
      <c r="VM338" s="4"/>
      <c r="VN338" s="4"/>
      <c r="VO338" s="4"/>
      <c r="VP338" s="4"/>
      <c r="VQ338" s="4"/>
      <c r="VR338" s="4"/>
      <c r="VS338" s="4"/>
      <c r="VT338" s="4"/>
      <c r="VU338" s="4"/>
      <c r="VV338" s="4"/>
      <c r="VW338" s="4"/>
      <c r="VX338" s="4"/>
      <c r="VY338" s="4"/>
      <c r="VZ338" s="4"/>
      <c r="WA338" s="4"/>
      <c r="WB338" s="4"/>
      <c r="WC338" s="4"/>
      <c r="WD338" s="4"/>
      <c r="WE338" s="4"/>
      <c r="WF338" s="4"/>
      <c r="WG338" s="4"/>
      <c r="WH338" s="4"/>
      <c r="WI338" s="4"/>
      <c r="WJ338" s="4"/>
      <c r="WK338" s="4"/>
      <c r="WL338" s="4"/>
      <c r="WM338" s="4"/>
      <c r="WN338" s="4"/>
      <c r="WO338" s="4"/>
      <c r="WP338" s="4"/>
      <c r="WQ338" s="4"/>
      <c r="WR338" s="4"/>
      <c r="WS338" s="4"/>
      <c r="WT338" s="4"/>
      <c r="WU338" s="4"/>
      <c r="WV338" s="4"/>
      <c r="WW338" s="4"/>
      <c r="WX338" s="4"/>
      <c r="WY338" s="4"/>
      <c r="WZ338" s="4"/>
      <c r="XA338" s="4"/>
      <c r="XB338" s="4"/>
      <c r="XC338" s="4"/>
      <c r="XD338" s="4"/>
      <c r="XE338" s="4"/>
      <c r="XF338" s="4"/>
      <c r="XG338" s="4"/>
      <c r="XH338" s="4"/>
      <c r="XI338" s="4"/>
      <c r="XJ338" s="4"/>
      <c r="XK338" s="4"/>
      <c r="XL338" s="4"/>
      <c r="XM338" s="4"/>
      <c r="XN338" s="4"/>
      <c r="XO338" s="4"/>
      <c r="XP338" s="4"/>
      <c r="XQ338" s="4"/>
      <c r="XR338" s="4"/>
      <c r="XS338" s="4"/>
      <c r="XT338" s="4"/>
      <c r="XU338" s="4"/>
      <c r="XV338" s="4"/>
      <c r="XW338" s="4"/>
      <c r="XX338" s="4"/>
      <c r="XY338" s="4"/>
      <c r="XZ338" s="4"/>
      <c r="YA338" s="4"/>
      <c r="YB338" s="4"/>
      <c r="YC338" s="4"/>
      <c r="YD338" s="4"/>
      <c r="YE338" s="4"/>
      <c r="YF338" s="4"/>
      <c r="YG338" s="4"/>
      <c r="YH338" s="4"/>
      <c r="YI338" s="4"/>
      <c r="YJ338" s="4"/>
      <c r="YK338" s="4"/>
      <c r="YL338" s="4"/>
      <c r="YM338" s="4"/>
      <c r="YN338" s="4"/>
      <c r="YO338" s="4"/>
      <c r="YP338" s="4"/>
      <c r="YQ338" s="4"/>
      <c r="YR338" s="4"/>
      <c r="YS338" s="4"/>
      <c r="YT338" s="4"/>
      <c r="YU338" s="4"/>
      <c r="YV338" s="4"/>
      <c r="YW338" s="4"/>
      <c r="YX338" s="4"/>
      <c r="YY338" s="4"/>
      <c r="YZ338" s="4"/>
      <c r="ZA338" s="4"/>
      <c r="ZB338" s="4"/>
      <c r="ZC338" s="4"/>
      <c r="ZD338" s="4"/>
      <c r="ZE338" s="4"/>
      <c r="ZF338" s="4"/>
      <c r="ZG338" s="4"/>
      <c r="ZH338" s="4"/>
      <c r="ZI338" s="4"/>
      <c r="ZJ338" s="4"/>
      <c r="ZK338" s="4"/>
      <c r="ZL338" s="4"/>
    </row>
    <row r="339" spans="2:688" s="5" customFormat="1" ht="27" customHeight="1" x14ac:dyDescent="0.25">
      <c r="B339" s="4"/>
      <c r="C339" s="37"/>
      <c r="D339" s="23"/>
      <c r="E339" s="14"/>
      <c r="F339" s="1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  <c r="UG339" s="4"/>
      <c r="UH339" s="4"/>
      <c r="UI339" s="4"/>
      <c r="UJ339" s="4"/>
      <c r="UK339" s="4"/>
      <c r="UL339" s="4"/>
      <c r="UM339" s="4"/>
      <c r="UN339" s="4"/>
      <c r="UO339" s="4"/>
      <c r="UP339" s="4"/>
      <c r="UQ339" s="4"/>
      <c r="UR339" s="4"/>
      <c r="US339" s="4"/>
      <c r="UT339" s="4"/>
      <c r="UU339" s="4"/>
      <c r="UV339" s="4"/>
      <c r="UW339" s="4"/>
      <c r="UX339" s="4"/>
      <c r="UY339" s="4"/>
      <c r="UZ339" s="4"/>
      <c r="VA339" s="4"/>
      <c r="VB339" s="4"/>
      <c r="VC339" s="4"/>
      <c r="VD339" s="4"/>
      <c r="VE339" s="4"/>
      <c r="VF339" s="4"/>
      <c r="VG339" s="4"/>
      <c r="VH339" s="4"/>
      <c r="VI339" s="4"/>
      <c r="VJ339" s="4"/>
      <c r="VK339" s="4"/>
      <c r="VL339" s="4"/>
      <c r="VM339" s="4"/>
      <c r="VN339" s="4"/>
      <c r="VO339" s="4"/>
      <c r="VP339" s="4"/>
      <c r="VQ339" s="4"/>
      <c r="VR339" s="4"/>
      <c r="VS339" s="4"/>
      <c r="VT339" s="4"/>
      <c r="VU339" s="4"/>
      <c r="VV339" s="4"/>
      <c r="VW339" s="4"/>
      <c r="VX339" s="4"/>
      <c r="VY339" s="4"/>
      <c r="VZ339" s="4"/>
      <c r="WA339" s="4"/>
      <c r="WB339" s="4"/>
      <c r="WC339" s="4"/>
      <c r="WD339" s="4"/>
      <c r="WE339" s="4"/>
      <c r="WF339" s="4"/>
      <c r="WG339" s="4"/>
      <c r="WH339" s="4"/>
      <c r="WI339" s="4"/>
      <c r="WJ339" s="4"/>
      <c r="WK339" s="4"/>
      <c r="WL339" s="4"/>
      <c r="WM339" s="4"/>
      <c r="WN339" s="4"/>
      <c r="WO339" s="4"/>
      <c r="WP339" s="4"/>
      <c r="WQ339" s="4"/>
      <c r="WR339" s="4"/>
      <c r="WS339" s="4"/>
      <c r="WT339" s="4"/>
      <c r="WU339" s="4"/>
      <c r="WV339" s="4"/>
      <c r="WW339" s="4"/>
      <c r="WX339" s="4"/>
      <c r="WY339" s="4"/>
      <c r="WZ339" s="4"/>
      <c r="XA339" s="4"/>
      <c r="XB339" s="4"/>
      <c r="XC339" s="4"/>
      <c r="XD339" s="4"/>
      <c r="XE339" s="4"/>
      <c r="XF339" s="4"/>
      <c r="XG339" s="4"/>
      <c r="XH339" s="4"/>
      <c r="XI339" s="4"/>
      <c r="XJ339" s="4"/>
      <c r="XK339" s="4"/>
      <c r="XL339" s="4"/>
      <c r="XM339" s="4"/>
      <c r="XN339" s="4"/>
      <c r="XO339" s="4"/>
      <c r="XP339" s="4"/>
      <c r="XQ339" s="4"/>
      <c r="XR339" s="4"/>
      <c r="XS339" s="4"/>
      <c r="XT339" s="4"/>
      <c r="XU339" s="4"/>
      <c r="XV339" s="4"/>
      <c r="XW339" s="4"/>
      <c r="XX339" s="4"/>
      <c r="XY339" s="4"/>
      <c r="XZ339" s="4"/>
      <c r="YA339" s="4"/>
      <c r="YB339" s="4"/>
      <c r="YC339" s="4"/>
      <c r="YD339" s="4"/>
      <c r="YE339" s="4"/>
      <c r="YF339" s="4"/>
      <c r="YG339" s="4"/>
      <c r="YH339" s="4"/>
      <c r="YI339" s="4"/>
      <c r="YJ339" s="4"/>
      <c r="YK339" s="4"/>
      <c r="YL339" s="4"/>
      <c r="YM339" s="4"/>
      <c r="YN339" s="4"/>
      <c r="YO339" s="4"/>
      <c r="YP339" s="4"/>
      <c r="YQ339" s="4"/>
      <c r="YR339" s="4"/>
      <c r="YS339" s="4"/>
      <c r="YT339" s="4"/>
      <c r="YU339" s="4"/>
      <c r="YV339" s="4"/>
      <c r="YW339" s="4"/>
      <c r="YX339" s="4"/>
      <c r="YY339" s="4"/>
      <c r="YZ339" s="4"/>
      <c r="ZA339" s="4"/>
      <c r="ZB339" s="4"/>
      <c r="ZC339" s="4"/>
      <c r="ZD339" s="4"/>
      <c r="ZE339" s="4"/>
      <c r="ZF339" s="4"/>
      <c r="ZG339" s="4"/>
      <c r="ZH339" s="4"/>
      <c r="ZI339" s="4"/>
      <c r="ZJ339" s="4"/>
      <c r="ZK339" s="4"/>
      <c r="ZL339" s="4"/>
    </row>
    <row r="340" spans="2:688" s="5" customFormat="1" ht="27" customHeight="1" x14ac:dyDescent="0.25">
      <c r="B340" s="4"/>
      <c r="C340" s="37"/>
      <c r="D340" s="23"/>
      <c r="E340" s="14"/>
      <c r="F340" s="1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  <c r="UG340" s="4"/>
      <c r="UH340" s="4"/>
      <c r="UI340" s="4"/>
      <c r="UJ340" s="4"/>
      <c r="UK340" s="4"/>
      <c r="UL340" s="4"/>
      <c r="UM340" s="4"/>
      <c r="UN340" s="4"/>
      <c r="UO340" s="4"/>
      <c r="UP340" s="4"/>
      <c r="UQ340" s="4"/>
      <c r="UR340" s="4"/>
      <c r="US340" s="4"/>
      <c r="UT340" s="4"/>
      <c r="UU340" s="4"/>
      <c r="UV340" s="4"/>
      <c r="UW340" s="4"/>
      <c r="UX340" s="4"/>
      <c r="UY340" s="4"/>
      <c r="UZ340" s="4"/>
      <c r="VA340" s="4"/>
      <c r="VB340" s="4"/>
      <c r="VC340" s="4"/>
      <c r="VD340" s="4"/>
      <c r="VE340" s="4"/>
      <c r="VF340" s="4"/>
      <c r="VG340" s="4"/>
      <c r="VH340" s="4"/>
      <c r="VI340" s="4"/>
      <c r="VJ340" s="4"/>
      <c r="VK340" s="4"/>
      <c r="VL340" s="4"/>
      <c r="VM340" s="4"/>
      <c r="VN340" s="4"/>
      <c r="VO340" s="4"/>
      <c r="VP340" s="4"/>
      <c r="VQ340" s="4"/>
      <c r="VR340" s="4"/>
      <c r="VS340" s="4"/>
      <c r="VT340" s="4"/>
      <c r="VU340" s="4"/>
      <c r="VV340" s="4"/>
      <c r="VW340" s="4"/>
      <c r="VX340" s="4"/>
      <c r="VY340" s="4"/>
      <c r="VZ340" s="4"/>
      <c r="WA340" s="4"/>
      <c r="WB340" s="4"/>
      <c r="WC340" s="4"/>
      <c r="WD340" s="4"/>
      <c r="WE340" s="4"/>
      <c r="WF340" s="4"/>
      <c r="WG340" s="4"/>
      <c r="WH340" s="4"/>
      <c r="WI340" s="4"/>
      <c r="WJ340" s="4"/>
      <c r="WK340" s="4"/>
      <c r="WL340" s="4"/>
      <c r="WM340" s="4"/>
      <c r="WN340" s="4"/>
      <c r="WO340" s="4"/>
      <c r="WP340" s="4"/>
      <c r="WQ340" s="4"/>
      <c r="WR340" s="4"/>
      <c r="WS340" s="4"/>
      <c r="WT340" s="4"/>
      <c r="WU340" s="4"/>
      <c r="WV340" s="4"/>
      <c r="WW340" s="4"/>
      <c r="WX340" s="4"/>
      <c r="WY340" s="4"/>
      <c r="WZ340" s="4"/>
      <c r="XA340" s="4"/>
      <c r="XB340" s="4"/>
      <c r="XC340" s="4"/>
      <c r="XD340" s="4"/>
      <c r="XE340" s="4"/>
      <c r="XF340" s="4"/>
      <c r="XG340" s="4"/>
      <c r="XH340" s="4"/>
      <c r="XI340" s="4"/>
      <c r="XJ340" s="4"/>
      <c r="XK340" s="4"/>
      <c r="XL340" s="4"/>
      <c r="XM340" s="4"/>
      <c r="XN340" s="4"/>
      <c r="XO340" s="4"/>
      <c r="XP340" s="4"/>
      <c r="XQ340" s="4"/>
      <c r="XR340" s="4"/>
      <c r="XS340" s="4"/>
      <c r="XT340" s="4"/>
      <c r="XU340" s="4"/>
      <c r="XV340" s="4"/>
      <c r="XW340" s="4"/>
      <c r="XX340" s="4"/>
      <c r="XY340" s="4"/>
      <c r="XZ340" s="4"/>
      <c r="YA340" s="4"/>
      <c r="YB340" s="4"/>
      <c r="YC340" s="4"/>
      <c r="YD340" s="4"/>
      <c r="YE340" s="4"/>
      <c r="YF340" s="4"/>
      <c r="YG340" s="4"/>
      <c r="YH340" s="4"/>
      <c r="YI340" s="4"/>
      <c r="YJ340" s="4"/>
      <c r="YK340" s="4"/>
      <c r="YL340" s="4"/>
      <c r="YM340" s="4"/>
      <c r="YN340" s="4"/>
      <c r="YO340" s="4"/>
      <c r="YP340" s="4"/>
      <c r="YQ340" s="4"/>
      <c r="YR340" s="4"/>
      <c r="YS340" s="4"/>
      <c r="YT340" s="4"/>
      <c r="YU340" s="4"/>
      <c r="YV340" s="4"/>
      <c r="YW340" s="4"/>
      <c r="YX340" s="4"/>
      <c r="YY340" s="4"/>
      <c r="YZ340" s="4"/>
      <c r="ZA340" s="4"/>
      <c r="ZB340" s="4"/>
      <c r="ZC340" s="4"/>
      <c r="ZD340" s="4"/>
      <c r="ZE340" s="4"/>
      <c r="ZF340" s="4"/>
      <c r="ZG340" s="4"/>
      <c r="ZH340" s="4"/>
      <c r="ZI340" s="4"/>
      <c r="ZJ340" s="4"/>
      <c r="ZK340" s="4"/>
      <c r="ZL340" s="4"/>
    </row>
    <row r="341" spans="2:688" s="5" customFormat="1" ht="27" customHeight="1" x14ac:dyDescent="0.25">
      <c r="B341" s="4"/>
      <c r="C341" s="37"/>
      <c r="D341" s="23"/>
      <c r="E341" s="14"/>
      <c r="F341" s="1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  <c r="UG341" s="4"/>
      <c r="UH341" s="4"/>
      <c r="UI341" s="4"/>
      <c r="UJ341" s="4"/>
      <c r="UK341" s="4"/>
      <c r="UL341" s="4"/>
      <c r="UM341" s="4"/>
      <c r="UN341" s="4"/>
      <c r="UO341" s="4"/>
      <c r="UP341" s="4"/>
      <c r="UQ341" s="4"/>
      <c r="UR341" s="4"/>
      <c r="US341" s="4"/>
      <c r="UT341" s="4"/>
      <c r="UU341" s="4"/>
      <c r="UV341" s="4"/>
      <c r="UW341" s="4"/>
      <c r="UX341" s="4"/>
      <c r="UY341" s="4"/>
      <c r="UZ341" s="4"/>
      <c r="VA341" s="4"/>
      <c r="VB341" s="4"/>
      <c r="VC341" s="4"/>
      <c r="VD341" s="4"/>
      <c r="VE341" s="4"/>
      <c r="VF341" s="4"/>
      <c r="VG341" s="4"/>
      <c r="VH341" s="4"/>
      <c r="VI341" s="4"/>
      <c r="VJ341" s="4"/>
      <c r="VK341" s="4"/>
      <c r="VL341" s="4"/>
      <c r="VM341" s="4"/>
      <c r="VN341" s="4"/>
      <c r="VO341" s="4"/>
      <c r="VP341" s="4"/>
      <c r="VQ341" s="4"/>
      <c r="VR341" s="4"/>
      <c r="VS341" s="4"/>
      <c r="VT341" s="4"/>
      <c r="VU341" s="4"/>
      <c r="VV341" s="4"/>
      <c r="VW341" s="4"/>
      <c r="VX341" s="4"/>
      <c r="VY341" s="4"/>
      <c r="VZ341" s="4"/>
      <c r="WA341" s="4"/>
      <c r="WB341" s="4"/>
      <c r="WC341" s="4"/>
      <c r="WD341" s="4"/>
      <c r="WE341" s="4"/>
      <c r="WF341" s="4"/>
      <c r="WG341" s="4"/>
      <c r="WH341" s="4"/>
      <c r="WI341" s="4"/>
      <c r="WJ341" s="4"/>
      <c r="WK341" s="4"/>
      <c r="WL341" s="4"/>
      <c r="WM341" s="4"/>
      <c r="WN341" s="4"/>
      <c r="WO341" s="4"/>
      <c r="WP341" s="4"/>
      <c r="WQ341" s="4"/>
      <c r="WR341" s="4"/>
      <c r="WS341" s="4"/>
      <c r="WT341" s="4"/>
      <c r="WU341" s="4"/>
      <c r="WV341" s="4"/>
      <c r="WW341" s="4"/>
      <c r="WX341" s="4"/>
      <c r="WY341" s="4"/>
      <c r="WZ341" s="4"/>
      <c r="XA341" s="4"/>
      <c r="XB341" s="4"/>
      <c r="XC341" s="4"/>
      <c r="XD341" s="4"/>
      <c r="XE341" s="4"/>
      <c r="XF341" s="4"/>
      <c r="XG341" s="4"/>
      <c r="XH341" s="4"/>
      <c r="XI341" s="4"/>
      <c r="XJ341" s="4"/>
      <c r="XK341" s="4"/>
      <c r="XL341" s="4"/>
      <c r="XM341" s="4"/>
      <c r="XN341" s="4"/>
      <c r="XO341" s="4"/>
      <c r="XP341" s="4"/>
      <c r="XQ341" s="4"/>
      <c r="XR341" s="4"/>
      <c r="XS341" s="4"/>
      <c r="XT341" s="4"/>
      <c r="XU341" s="4"/>
      <c r="XV341" s="4"/>
      <c r="XW341" s="4"/>
      <c r="XX341" s="4"/>
      <c r="XY341" s="4"/>
      <c r="XZ341" s="4"/>
      <c r="YA341" s="4"/>
      <c r="YB341" s="4"/>
      <c r="YC341" s="4"/>
      <c r="YD341" s="4"/>
      <c r="YE341" s="4"/>
      <c r="YF341" s="4"/>
      <c r="YG341" s="4"/>
      <c r="YH341" s="4"/>
      <c r="YI341" s="4"/>
      <c r="YJ341" s="4"/>
      <c r="YK341" s="4"/>
      <c r="YL341" s="4"/>
      <c r="YM341" s="4"/>
      <c r="YN341" s="4"/>
      <c r="YO341" s="4"/>
      <c r="YP341" s="4"/>
      <c r="YQ341" s="4"/>
      <c r="YR341" s="4"/>
      <c r="YS341" s="4"/>
      <c r="YT341" s="4"/>
      <c r="YU341" s="4"/>
      <c r="YV341" s="4"/>
      <c r="YW341" s="4"/>
      <c r="YX341" s="4"/>
      <c r="YY341" s="4"/>
      <c r="YZ341" s="4"/>
      <c r="ZA341" s="4"/>
      <c r="ZB341" s="4"/>
      <c r="ZC341" s="4"/>
      <c r="ZD341" s="4"/>
      <c r="ZE341" s="4"/>
      <c r="ZF341" s="4"/>
      <c r="ZG341" s="4"/>
      <c r="ZH341" s="4"/>
      <c r="ZI341" s="4"/>
      <c r="ZJ341" s="4"/>
      <c r="ZK341" s="4"/>
      <c r="ZL341" s="4"/>
    </row>
    <row r="342" spans="2:688" s="5" customFormat="1" ht="27" customHeight="1" x14ac:dyDescent="0.25">
      <c r="B342" s="4"/>
      <c r="C342" s="37"/>
      <c r="D342" s="23"/>
      <c r="E342" s="14"/>
      <c r="F342" s="1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  <c r="UG342" s="4"/>
      <c r="UH342" s="4"/>
      <c r="UI342" s="4"/>
      <c r="UJ342" s="4"/>
      <c r="UK342" s="4"/>
      <c r="UL342" s="4"/>
      <c r="UM342" s="4"/>
      <c r="UN342" s="4"/>
      <c r="UO342" s="4"/>
      <c r="UP342" s="4"/>
      <c r="UQ342" s="4"/>
      <c r="UR342" s="4"/>
      <c r="US342" s="4"/>
      <c r="UT342" s="4"/>
      <c r="UU342" s="4"/>
      <c r="UV342" s="4"/>
      <c r="UW342" s="4"/>
      <c r="UX342" s="4"/>
      <c r="UY342" s="4"/>
      <c r="UZ342" s="4"/>
      <c r="VA342" s="4"/>
      <c r="VB342" s="4"/>
      <c r="VC342" s="4"/>
      <c r="VD342" s="4"/>
      <c r="VE342" s="4"/>
      <c r="VF342" s="4"/>
      <c r="VG342" s="4"/>
      <c r="VH342" s="4"/>
      <c r="VI342" s="4"/>
      <c r="VJ342" s="4"/>
      <c r="VK342" s="4"/>
      <c r="VL342" s="4"/>
      <c r="VM342" s="4"/>
      <c r="VN342" s="4"/>
      <c r="VO342" s="4"/>
      <c r="VP342" s="4"/>
      <c r="VQ342" s="4"/>
      <c r="VR342" s="4"/>
      <c r="VS342" s="4"/>
      <c r="VT342" s="4"/>
      <c r="VU342" s="4"/>
      <c r="VV342" s="4"/>
      <c r="VW342" s="4"/>
      <c r="VX342" s="4"/>
      <c r="VY342" s="4"/>
      <c r="VZ342" s="4"/>
      <c r="WA342" s="4"/>
      <c r="WB342" s="4"/>
      <c r="WC342" s="4"/>
      <c r="WD342" s="4"/>
      <c r="WE342" s="4"/>
      <c r="WF342" s="4"/>
      <c r="WG342" s="4"/>
      <c r="WH342" s="4"/>
      <c r="WI342" s="4"/>
      <c r="WJ342" s="4"/>
      <c r="WK342" s="4"/>
      <c r="WL342" s="4"/>
      <c r="WM342" s="4"/>
      <c r="WN342" s="4"/>
      <c r="WO342" s="4"/>
      <c r="WP342" s="4"/>
      <c r="WQ342" s="4"/>
      <c r="WR342" s="4"/>
      <c r="WS342" s="4"/>
      <c r="WT342" s="4"/>
      <c r="WU342" s="4"/>
      <c r="WV342" s="4"/>
      <c r="WW342" s="4"/>
      <c r="WX342" s="4"/>
      <c r="WY342" s="4"/>
      <c r="WZ342" s="4"/>
      <c r="XA342" s="4"/>
      <c r="XB342" s="4"/>
      <c r="XC342" s="4"/>
      <c r="XD342" s="4"/>
      <c r="XE342" s="4"/>
      <c r="XF342" s="4"/>
      <c r="XG342" s="4"/>
      <c r="XH342" s="4"/>
      <c r="XI342" s="4"/>
      <c r="XJ342" s="4"/>
      <c r="XK342" s="4"/>
      <c r="XL342" s="4"/>
      <c r="XM342" s="4"/>
      <c r="XN342" s="4"/>
      <c r="XO342" s="4"/>
      <c r="XP342" s="4"/>
      <c r="XQ342" s="4"/>
      <c r="XR342" s="4"/>
      <c r="XS342" s="4"/>
      <c r="XT342" s="4"/>
      <c r="XU342" s="4"/>
      <c r="XV342" s="4"/>
      <c r="XW342" s="4"/>
      <c r="XX342" s="4"/>
      <c r="XY342" s="4"/>
      <c r="XZ342" s="4"/>
      <c r="YA342" s="4"/>
      <c r="YB342" s="4"/>
      <c r="YC342" s="4"/>
      <c r="YD342" s="4"/>
      <c r="YE342" s="4"/>
      <c r="YF342" s="4"/>
      <c r="YG342" s="4"/>
      <c r="YH342" s="4"/>
      <c r="YI342" s="4"/>
      <c r="YJ342" s="4"/>
      <c r="YK342" s="4"/>
      <c r="YL342" s="4"/>
      <c r="YM342" s="4"/>
      <c r="YN342" s="4"/>
      <c r="YO342" s="4"/>
      <c r="YP342" s="4"/>
      <c r="YQ342" s="4"/>
      <c r="YR342" s="4"/>
      <c r="YS342" s="4"/>
      <c r="YT342" s="4"/>
      <c r="YU342" s="4"/>
      <c r="YV342" s="4"/>
      <c r="YW342" s="4"/>
      <c r="YX342" s="4"/>
      <c r="YY342" s="4"/>
      <c r="YZ342" s="4"/>
      <c r="ZA342" s="4"/>
      <c r="ZB342" s="4"/>
      <c r="ZC342" s="4"/>
      <c r="ZD342" s="4"/>
      <c r="ZE342" s="4"/>
      <c r="ZF342" s="4"/>
      <c r="ZG342" s="4"/>
      <c r="ZH342" s="4"/>
      <c r="ZI342" s="4"/>
      <c r="ZJ342" s="4"/>
      <c r="ZK342" s="4"/>
      <c r="ZL342" s="4"/>
    </row>
    <row r="343" spans="2:688" s="5" customFormat="1" ht="27" customHeight="1" x14ac:dyDescent="0.25">
      <c r="B343" s="4"/>
      <c r="C343" s="37"/>
      <c r="D343" s="23"/>
      <c r="E343" s="14"/>
      <c r="F343" s="1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  <c r="UG343" s="4"/>
      <c r="UH343" s="4"/>
      <c r="UI343" s="4"/>
      <c r="UJ343" s="4"/>
      <c r="UK343" s="4"/>
      <c r="UL343" s="4"/>
      <c r="UM343" s="4"/>
      <c r="UN343" s="4"/>
      <c r="UO343" s="4"/>
      <c r="UP343" s="4"/>
      <c r="UQ343" s="4"/>
      <c r="UR343" s="4"/>
      <c r="US343" s="4"/>
      <c r="UT343" s="4"/>
      <c r="UU343" s="4"/>
      <c r="UV343" s="4"/>
      <c r="UW343" s="4"/>
      <c r="UX343" s="4"/>
      <c r="UY343" s="4"/>
      <c r="UZ343" s="4"/>
      <c r="VA343" s="4"/>
      <c r="VB343" s="4"/>
      <c r="VC343" s="4"/>
      <c r="VD343" s="4"/>
      <c r="VE343" s="4"/>
      <c r="VF343" s="4"/>
      <c r="VG343" s="4"/>
      <c r="VH343" s="4"/>
      <c r="VI343" s="4"/>
      <c r="VJ343" s="4"/>
      <c r="VK343" s="4"/>
      <c r="VL343" s="4"/>
      <c r="VM343" s="4"/>
      <c r="VN343" s="4"/>
      <c r="VO343" s="4"/>
      <c r="VP343" s="4"/>
      <c r="VQ343" s="4"/>
      <c r="VR343" s="4"/>
      <c r="VS343" s="4"/>
      <c r="VT343" s="4"/>
      <c r="VU343" s="4"/>
      <c r="VV343" s="4"/>
      <c r="VW343" s="4"/>
      <c r="VX343" s="4"/>
      <c r="VY343" s="4"/>
      <c r="VZ343" s="4"/>
      <c r="WA343" s="4"/>
      <c r="WB343" s="4"/>
      <c r="WC343" s="4"/>
      <c r="WD343" s="4"/>
      <c r="WE343" s="4"/>
      <c r="WF343" s="4"/>
      <c r="WG343" s="4"/>
      <c r="WH343" s="4"/>
      <c r="WI343" s="4"/>
      <c r="WJ343" s="4"/>
      <c r="WK343" s="4"/>
      <c r="WL343" s="4"/>
      <c r="WM343" s="4"/>
      <c r="WN343" s="4"/>
      <c r="WO343" s="4"/>
      <c r="WP343" s="4"/>
      <c r="WQ343" s="4"/>
      <c r="WR343" s="4"/>
      <c r="WS343" s="4"/>
      <c r="WT343" s="4"/>
      <c r="WU343" s="4"/>
      <c r="WV343" s="4"/>
      <c r="WW343" s="4"/>
      <c r="WX343" s="4"/>
      <c r="WY343" s="4"/>
      <c r="WZ343" s="4"/>
      <c r="XA343" s="4"/>
      <c r="XB343" s="4"/>
      <c r="XC343" s="4"/>
      <c r="XD343" s="4"/>
      <c r="XE343" s="4"/>
      <c r="XF343" s="4"/>
      <c r="XG343" s="4"/>
      <c r="XH343" s="4"/>
      <c r="XI343" s="4"/>
      <c r="XJ343" s="4"/>
      <c r="XK343" s="4"/>
      <c r="XL343" s="4"/>
      <c r="XM343" s="4"/>
      <c r="XN343" s="4"/>
      <c r="XO343" s="4"/>
      <c r="XP343" s="4"/>
      <c r="XQ343" s="4"/>
      <c r="XR343" s="4"/>
      <c r="XS343" s="4"/>
      <c r="XT343" s="4"/>
      <c r="XU343" s="4"/>
      <c r="XV343" s="4"/>
      <c r="XW343" s="4"/>
      <c r="XX343" s="4"/>
      <c r="XY343" s="4"/>
      <c r="XZ343" s="4"/>
      <c r="YA343" s="4"/>
      <c r="YB343" s="4"/>
      <c r="YC343" s="4"/>
      <c r="YD343" s="4"/>
      <c r="YE343" s="4"/>
      <c r="YF343" s="4"/>
      <c r="YG343" s="4"/>
      <c r="YH343" s="4"/>
      <c r="YI343" s="4"/>
      <c r="YJ343" s="4"/>
      <c r="YK343" s="4"/>
      <c r="YL343" s="4"/>
      <c r="YM343" s="4"/>
      <c r="YN343" s="4"/>
      <c r="YO343" s="4"/>
      <c r="YP343" s="4"/>
      <c r="YQ343" s="4"/>
      <c r="YR343" s="4"/>
      <c r="YS343" s="4"/>
      <c r="YT343" s="4"/>
      <c r="YU343" s="4"/>
      <c r="YV343" s="4"/>
      <c r="YW343" s="4"/>
      <c r="YX343" s="4"/>
      <c r="YY343" s="4"/>
      <c r="YZ343" s="4"/>
      <c r="ZA343" s="4"/>
      <c r="ZB343" s="4"/>
      <c r="ZC343" s="4"/>
      <c r="ZD343" s="4"/>
      <c r="ZE343" s="4"/>
      <c r="ZF343" s="4"/>
      <c r="ZG343" s="4"/>
      <c r="ZH343" s="4"/>
      <c r="ZI343" s="4"/>
      <c r="ZJ343" s="4"/>
      <c r="ZK343" s="4"/>
      <c r="ZL343" s="4"/>
    </row>
    <row r="344" spans="2:688" s="5" customFormat="1" ht="27" customHeight="1" x14ac:dyDescent="0.25">
      <c r="B344" s="4"/>
      <c r="C344" s="37"/>
      <c r="D344" s="23"/>
      <c r="E344" s="14"/>
      <c r="F344" s="1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  <c r="UG344" s="4"/>
      <c r="UH344" s="4"/>
      <c r="UI344" s="4"/>
      <c r="UJ344" s="4"/>
      <c r="UK344" s="4"/>
      <c r="UL344" s="4"/>
      <c r="UM344" s="4"/>
      <c r="UN344" s="4"/>
      <c r="UO344" s="4"/>
      <c r="UP344" s="4"/>
      <c r="UQ344" s="4"/>
      <c r="UR344" s="4"/>
      <c r="US344" s="4"/>
      <c r="UT344" s="4"/>
      <c r="UU344" s="4"/>
      <c r="UV344" s="4"/>
      <c r="UW344" s="4"/>
      <c r="UX344" s="4"/>
      <c r="UY344" s="4"/>
      <c r="UZ344" s="4"/>
      <c r="VA344" s="4"/>
      <c r="VB344" s="4"/>
      <c r="VC344" s="4"/>
      <c r="VD344" s="4"/>
      <c r="VE344" s="4"/>
      <c r="VF344" s="4"/>
      <c r="VG344" s="4"/>
      <c r="VH344" s="4"/>
      <c r="VI344" s="4"/>
      <c r="VJ344" s="4"/>
      <c r="VK344" s="4"/>
      <c r="VL344" s="4"/>
      <c r="VM344" s="4"/>
      <c r="VN344" s="4"/>
      <c r="VO344" s="4"/>
      <c r="VP344" s="4"/>
      <c r="VQ344" s="4"/>
      <c r="VR344" s="4"/>
      <c r="VS344" s="4"/>
      <c r="VT344" s="4"/>
      <c r="VU344" s="4"/>
      <c r="VV344" s="4"/>
      <c r="VW344" s="4"/>
      <c r="VX344" s="4"/>
      <c r="VY344" s="4"/>
      <c r="VZ344" s="4"/>
      <c r="WA344" s="4"/>
      <c r="WB344" s="4"/>
      <c r="WC344" s="4"/>
      <c r="WD344" s="4"/>
      <c r="WE344" s="4"/>
      <c r="WF344" s="4"/>
      <c r="WG344" s="4"/>
      <c r="WH344" s="4"/>
      <c r="WI344" s="4"/>
      <c r="WJ344" s="4"/>
      <c r="WK344" s="4"/>
      <c r="WL344" s="4"/>
      <c r="WM344" s="4"/>
      <c r="WN344" s="4"/>
      <c r="WO344" s="4"/>
      <c r="WP344" s="4"/>
      <c r="WQ344" s="4"/>
      <c r="WR344" s="4"/>
      <c r="WS344" s="4"/>
      <c r="WT344" s="4"/>
      <c r="WU344" s="4"/>
      <c r="WV344" s="4"/>
      <c r="WW344" s="4"/>
      <c r="WX344" s="4"/>
      <c r="WY344" s="4"/>
      <c r="WZ344" s="4"/>
      <c r="XA344" s="4"/>
      <c r="XB344" s="4"/>
      <c r="XC344" s="4"/>
      <c r="XD344" s="4"/>
      <c r="XE344" s="4"/>
      <c r="XF344" s="4"/>
      <c r="XG344" s="4"/>
      <c r="XH344" s="4"/>
      <c r="XI344" s="4"/>
      <c r="XJ344" s="4"/>
      <c r="XK344" s="4"/>
      <c r="XL344" s="4"/>
      <c r="XM344" s="4"/>
      <c r="XN344" s="4"/>
      <c r="XO344" s="4"/>
      <c r="XP344" s="4"/>
      <c r="XQ344" s="4"/>
      <c r="XR344" s="4"/>
      <c r="XS344" s="4"/>
      <c r="XT344" s="4"/>
      <c r="XU344" s="4"/>
      <c r="XV344" s="4"/>
      <c r="XW344" s="4"/>
      <c r="XX344" s="4"/>
      <c r="XY344" s="4"/>
      <c r="XZ344" s="4"/>
      <c r="YA344" s="4"/>
      <c r="YB344" s="4"/>
      <c r="YC344" s="4"/>
      <c r="YD344" s="4"/>
      <c r="YE344" s="4"/>
      <c r="YF344" s="4"/>
      <c r="YG344" s="4"/>
      <c r="YH344" s="4"/>
      <c r="YI344" s="4"/>
      <c r="YJ344" s="4"/>
      <c r="YK344" s="4"/>
      <c r="YL344" s="4"/>
      <c r="YM344" s="4"/>
      <c r="YN344" s="4"/>
      <c r="YO344" s="4"/>
      <c r="YP344" s="4"/>
      <c r="YQ344" s="4"/>
      <c r="YR344" s="4"/>
      <c r="YS344" s="4"/>
      <c r="YT344" s="4"/>
      <c r="YU344" s="4"/>
      <c r="YV344" s="4"/>
      <c r="YW344" s="4"/>
      <c r="YX344" s="4"/>
      <c r="YY344" s="4"/>
      <c r="YZ344" s="4"/>
      <c r="ZA344" s="4"/>
      <c r="ZB344" s="4"/>
      <c r="ZC344" s="4"/>
      <c r="ZD344" s="4"/>
      <c r="ZE344" s="4"/>
      <c r="ZF344" s="4"/>
      <c r="ZG344" s="4"/>
      <c r="ZH344" s="4"/>
      <c r="ZI344" s="4"/>
      <c r="ZJ344" s="4"/>
      <c r="ZK344" s="4"/>
      <c r="ZL344" s="4"/>
    </row>
    <row r="345" spans="2:688" s="5" customFormat="1" ht="27" customHeight="1" x14ac:dyDescent="0.25">
      <c r="B345" s="4"/>
      <c r="C345" s="37"/>
      <c r="D345" s="23"/>
      <c r="E345" s="14"/>
      <c r="F345" s="1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  <c r="UG345" s="4"/>
      <c r="UH345" s="4"/>
      <c r="UI345" s="4"/>
      <c r="UJ345" s="4"/>
      <c r="UK345" s="4"/>
      <c r="UL345" s="4"/>
      <c r="UM345" s="4"/>
      <c r="UN345" s="4"/>
      <c r="UO345" s="4"/>
      <c r="UP345" s="4"/>
      <c r="UQ345" s="4"/>
      <c r="UR345" s="4"/>
      <c r="US345" s="4"/>
      <c r="UT345" s="4"/>
      <c r="UU345" s="4"/>
      <c r="UV345" s="4"/>
      <c r="UW345" s="4"/>
      <c r="UX345" s="4"/>
      <c r="UY345" s="4"/>
      <c r="UZ345" s="4"/>
      <c r="VA345" s="4"/>
      <c r="VB345" s="4"/>
      <c r="VC345" s="4"/>
      <c r="VD345" s="4"/>
      <c r="VE345" s="4"/>
      <c r="VF345" s="4"/>
      <c r="VG345" s="4"/>
      <c r="VH345" s="4"/>
      <c r="VI345" s="4"/>
      <c r="VJ345" s="4"/>
      <c r="VK345" s="4"/>
      <c r="VL345" s="4"/>
      <c r="VM345" s="4"/>
      <c r="VN345" s="4"/>
      <c r="VO345" s="4"/>
      <c r="VP345" s="4"/>
      <c r="VQ345" s="4"/>
      <c r="VR345" s="4"/>
      <c r="VS345" s="4"/>
      <c r="VT345" s="4"/>
      <c r="VU345" s="4"/>
      <c r="VV345" s="4"/>
      <c r="VW345" s="4"/>
      <c r="VX345" s="4"/>
      <c r="VY345" s="4"/>
      <c r="VZ345" s="4"/>
      <c r="WA345" s="4"/>
      <c r="WB345" s="4"/>
      <c r="WC345" s="4"/>
      <c r="WD345" s="4"/>
      <c r="WE345" s="4"/>
      <c r="WF345" s="4"/>
      <c r="WG345" s="4"/>
      <c r="WH345" s="4"/>
      <c r="WI345" s="4"/>
      <c r="WJ345" s="4"/>
      <c r="WK345" s="4"/>
      <c r="WL345" s="4"/>
      <c r="WM345" s="4"/>
      <c r="WN345" s="4"/>
      <c r="WO345" s="4"/>
      <c r="WP345" s="4"/>
      <c r="WQ345" s="4"/>
      <c r="WR345" s="4"/>
      <c r="WS345" s="4"/>
      <c r="WT345" s="4"/>
      <c r="WU345" s="4"/>
      <c r="WV345" s="4"/>
      <c r="WW345" s="4"/>
      <c r="WX345" s="4"/>
      <c r="WY345" s="4"/>
      <c r="WZ345" s="4"/>
      <c r="XA345" s="4"/>
      <c r="XB345" s="4"/>
      <c r="XC345" s="4"/>
      <c r="XD345" s="4"/>
      <c r="XE345" s="4"/>
      <c r="XF345" s="4"/>
      <c r="XG345" s="4"/>
      <c r="XH345" s="4"/>
      <c r="XI345" s="4"/>
      <c r="XJ345" s="4"/>
      <c r="XK345" s="4"/>
      <c r="XL345" s="4"/>
      <c r="XM345" s="4"/>
      <c r="XN345" s="4"/>
      <c r="XO345" s="4"/>
      <c r="XP345" s="4"/>
      <c r="XQ345" s="4"/>
      <c r="XR345" s="4"/>
      <c r="XS345" s="4"/>
      <c r="XT345" s="4"/>
      <c r="XU345" s="4"/>
      <c r="XV345" s="4"/>
      <c r="XW345" s="4"/>
      <c r="XX345" s="4"/>
      <c r="XY345" s="4"/>
      <c r="XZ345" s="4"/>
      <c r="YA345" s="4"/>
      <c r="YB345" s="4"/>
      <c r="YC345" s="4"/>
      <c r="YD345" s="4"/>
      <c r="YE345" s="4"/>
      <c r="YF345" s="4"/>
      <c r="YG345" s="4"/>
      <c r="YH345" s="4"/>
      <c r="YI345" s="4"/>
      <c r="YJ345" s="4"/>
      <c r="YK345" s="4"/>
      <c r="YL345" s="4"/>
      <c r="YM345" s="4"/>
      <c r="YN345" s="4"/>
      <c r="YO345" s="4"/>
      <c r="YP345" s="4"/>
      <c r="YQ345" s="4"/>
      <c r="YR345" s="4"/>
      <c r="YS345" s="4"/>
      <c r="YT345" s="4"/>
      <c r="YU345" s="4"/>
      <c r="YV345" s="4"/>
      <c r="YW345" s="4"/>
      <c r="YX345" s="4"/>
      <c r="YY345" s="4"/>
      <c r="YZ345" s="4"/>
      <c r="ZA345" s="4"/>
      <c r="ZB345" s="4"/>
      <c r="ZC345" s="4"/>
      <c r="ZD345" s="4"/>
      <c r="ZE345" s="4"/>
      <c r="ZF345" s="4"/>
      <c r="ZG345" s="4"/>
      <c r="ZH345" s="4"/>
      <c r="ZI345" s="4"/>
      <c r="ZJ345" s="4"/>
      <c r="ZK345" s="4"/>
      <c r="ZL345" s="4"/>
    </row>
    <row r="346" spans="2:688" s="5" customFormat="1" ht="27" customHeight="1" x14ac:dyDescent="0.25">
      <c r="B346" s="4"/>
      <c r="C346" s="37"/>
      <c r="D346" s="23"/>
      <c r="E346" s="14"/>
      <c r="F346" s="1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  <c r="UG346" s="4"/>
      <c r="UH346" s="4"/>
      <c r="UI346" s="4"/>
      <c r="UJ346" s="4"/>
      <c r="UK346" s="4"/>
      <c r="UL346" s="4"/>
      <c r="UM346" s="4"/>
      <c r="UN346" s="4"/>
      <c r="UO346" s="4"/>
      <c r="UP346" s="4"/>
      <c r="UQ346" s="4"/>
      <c r="UR346" s="4"/>
      <c r="US346" s="4"/>
      <c r="UT346" s="4"/>
      <c r="UU346" s="4"/>
      <c r="UV346" s="4"/>
      <c r="UW346" s="4"/>
      <c r="UX346" s="4"/>
      <c r="UY346" s="4"/>
      <c r="UZ346" s="4"/>
      <c r="VA346" s="4"/>
      <c r="VB346" s="4"/>
      <c r="VC346" s="4"/>
      <c r="VD346" s="4"/>
      <c r="VE346" s="4"/>
      <c r="VF346" s="4"/>
      <c r="VG346" s="4"/>
      <c r="VH346" s="4"/>
      <c r="VI346" s="4"/>
      <c r="VJ346" s="4"/>
      <c r="VK346" s="4"/>
      <c r="VL346" s="4"/>
      <c r="VM346" s="4"/>
      <c r="VN346" s="4"/>
      <c r="VO346" s="4"/>
      <c r="VP346" s="4"/>
      <c r="VQ346" s="4"/>
      <c r="VR346" s="4"/>
      <c r="VS346" s="4"/>
      <c r="VT346" s="4"/>
      <c r="VU346" s="4"/>
      <c r="VV346" s="4"/>
      <c r="VW346" s="4"/>
      <c r="VX346" s="4"/>
      <c r="VY346" s="4"/>
      <c r="VZ346" s="4"/>
      <c r="WA346" s="4"/>
      <c r="WB346" s="4"/>
      <c r="WC346" s="4"/>
      <c r="WD346" s="4"/>
      <c r="WE346" s="4"/>
      <c r="WF346" s="4"/>
      <c r="WG346" s="4"/>
      <c r="WH346" s="4"/>
      <c r="WI346" s="4"/>
      <c r="WJ346" s="4"/>
      <c r="WK346" s="4"/>
      <c r="WL346" s="4"/>
      <c r="WM346" s="4"/>
      <c r="WN346" s="4"/>
      <c r="WO346" s="4"/>
      <c r="WP346" s="4"/>
      <c r="WQ346" s="4"/>
      <c r="WR346" s="4"/>
      <c r="WS346" s="4"/>
      <c r="WT346" s="4"/>
      <c r="WU346" s="4"/>
      <c r="WV346" s="4"/>
      <c r="WW346" s="4"/>
      <c r="WX346" s="4"/>
      <c r="WY346" s="4"/>
      <c r="WZ346" s="4"/>
      <c r="XA346" s="4"/>
      <c r="XB346" s="4"/>
      <c r="XC346" s="4"/>
      <c r="XD346" s="4"/>
      <c r="XE346" s="4"/>
      <c r="XF346" s="4"/>
      <c r="XG346" s="4"/>
      <c r="XH346" s="4"/>
      <c r="XI346" s="4"/>
      <c r="XJ346" s="4"/>
      <c r="XK346" s="4"/>
      <c r="XL346" s="4"/>
      <c r="XM346" s="4"/>
      <c r="XN346" s="4"/>
      <c r="XO346" s="4"/>
      <c r="XP346" s="4"/>
      <c r="XQ346" s="4"/>
      <c r="XR346" s="4"/>
      <c r="XS346" s="4"/>
      <c r="XT346" s="4"/>
      <c r="XU346" s="4"/>
      <c r="XV346" s="4"/>
      <c r="XW346" s="4"/>
      <c r="XX346" s="4"/>
      <c r="XY346" s="4"/>
      <c r="XZ346" s="4"/>
      <c r="YA346" s="4"/>
      <c r="YB346" s="4"/>
      <c r="YC346" s="4"/>
      <c r="YD346" s="4"/>
      <c r="YE346" s="4"/>
      <c r="YF346" s="4"/>
      <c r="YG346" s="4"/>
      <c r="YH346" s="4"/>
      <c r="YI346" s="4"/>
      <c r="YJ346" s="4"/>
      <c r="YK346" s="4"/>
      <c r="YL346" s="4"/>
      <c r="YM346" s="4"/>
      <c r="YN346" s="4"/>
      <c r="YO346" s="4"/>
      <c r="YP346" s="4"/>
      <c r="YQ346" s="4"/>
      <c r="YR346" s="4"/>
      <c r="YS346" s="4"/>
      <c r="YT346" s="4"/>
      <c r="YU346" s="4"/>
      <c r="YV346" s="4"/>
      <c r="YW346" s="4"/>
      <c r="YX346" s="4"/>
      <c r="YY346" s="4"/>
      <c r="YZ346" s="4"/>
      <c r="ZA346" s="4"/>
      <c r="ZB346" s="4"/>
      <c r="ZC346" s="4"/>
      <c r="ZD346" s="4"/>
      <c r="ZE346" s="4"/>
      <c r="ZF346" s="4"/>
      <c r="ZG346" s="4"/>
      <c r="ZH346" s="4"/>
      <c r="ZI346" s="4"/>
      <c r="ZJ346" s="4"/>
      <c r="ZK346" s="4"/>
      <c r="ZL346" s="4"/>
    </row>
    <row r="347" spans="2:688" s="5" customFormat="1" ht="27" customHeight="1" x14ac:dyDescent="0.25">
      <c r="B347" s="4"/>
      <c r="C347" s="37"/>
      <c r="D347" s="23"/>
      <c r="E347" s="14"/>
      <c r="F347" s="1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  <c r="UG347" s="4"/>
      <c r="UH347" s="4"/>
      <c r="UI347" s="4"/>
      <c r="UJ347" s="4"/>
      <c r="UK347" s="4"/>
      <c r="UL347" s="4"/>
      <c r="UM347" s="4"/>
      <c r="UN347" s="4"/>
      <c r="UO347" s="4"/>
      <c r="UP347" s="4"/>
      <c r="UQ347" s="4"/>
      <c r="UR347" s="4"/>
      <c r="US347" s="4"/>
      <c r="UT347" s="4"/>
      <c r="UU347" s="4"/>
      <c r="UV347" s="4"/>
      <c r="UW347" s="4"/>
      <c r="UX347" s="4"/>
      <c r="UY347" s="4"/>
      <c r="UZ347" s="4"/>
      <c r="VA347" s="4"/>
      <c r="VB347" s="4"/>
      <c r="VC347" s="4"/>
      <c r="VD347" s="4"/>
      <c r="VE347" s="4"/>
      <c r="VF347" s="4"/>
      <c r="VG347" s="4"/>
      <c r="VH347" s="4"/>
      <c r="VI347" s="4"/>
      <c r="VJ347" s="4"/>
      <c r="VK347" s="4"/>
      <c r="VL347" s="4"/>
      <c r="VM347" s="4"/>
      <c r="VN347" s="4"/>
      <c r="VO347" s="4"/>
      <c r="VP347" s="4"/>
      <c r="VQ347" s="4"/>
      <c r="VR347" s="4"/>
      <c r="VS347" s="4"/>
      <c r="VT347" s="4"/>
      <c r="VU347" s="4"/>
      <c r="VV347" s="4"/>
      <c r="VW347" s="4"/>
      <c r="VX347" s="4"/>
      <c r="VY347" s="4"/>
      <c r="VZ347" s="4"/>
      <c r="WA347" s="4"/>
      <c r="WB347" s="4"/>
      <c r="WC347" s="4"/>
      <c r="WD347" s="4"/>
      <c r="WE347" s="4"/>
      <c r="WF347" s="4"/>
      <c r="WG347" s="4"/>
      <c r="WH347" s="4"/>
      <c r="WI347" s="4"/>
      <c r="WJ347" s="4"/>
      <c r="WK347" s="4"/>
      <c r="WL347" s="4"/>
      <c r="WM347" s="4"/>
      <c r="WN347" s="4"/>
      <c r="WO347" s="4"/>
      <c r="WP347" s="4"/>
      <c r="WQ347" s="4"/>
      <c r="WR347" s="4"/>
      <c r="WS347" s="4"/>
      <c r="WT347" s="4"/>
      <c r="WU347" s="4"/>
      <c r="WV347" s="4"/>
      <c r="WW347" s="4"/>
      <c r="WX347" s="4"/>
      <c r="WY347" s="4"/>
      <c r="WZ347" s="4"/>
      <c r="XA347" s="4"/>
      <c r="XB347" s="4"/>
      <c r="XC347" s="4"/>
      <c r="XD347" s="4"/>
      <c r="XE347" s="4"/>
      <c r="XF347" s="4"/>
      <c r="XG347" s="4"/>
      <c r="XH347" s="4"/>
      <c r="XI347" s="4"/>
      <c r="XJ347" s="4"/>
      <c r="XK347" s="4"/>
      <c r="XL347" s="4"/>
      <c r="XM347" s="4"/>
      <c r="XN347" s="4"/>
      <c r="XO347" s="4"/>
      <c r="XP347" s="4"/>
      <c r="XQ347" s="4"/>
      <c r="XR347" s="4"/>
      <c r="XS347" s="4"/>
      <c r="XT347" s="4"/>
      <c r="XU347" s="4"/>
      <c r="XV347" s="4"/>
      <c r="XW347" s="4"/>
      <c r="XX347" s="4"/>
      <c r="XY347" s="4"/>
      <c r="XZ347" s="4"/>
      <c r="YA347" s="4"/>
      <c r="YB347" s="4"/>
      <c r="YC347" s="4"/>
      <c r="YD347" s="4"/>
      <c r="YE347" s="4"/>
      <c r="YF347" s="4"/>
      <c r="YG347" s="4"/>
      <c r="YH347" s="4"/>
      <c r="YI347" s="4"/>
      <c r="YJ347" s="4"/>
      <c r="YK347" s="4"/>
      <c r="YL347" s="4"/>
      <c r="YM347" s="4"/>
      <c r="YN347" s="4"/>
      <c r="YO347" s="4"/>
      <c r="YP347" s="4"/>
      <c r="YQ347" s="4"/>
      <c r="YR347" s="4"/>
      <c r="YS347" s="4"/>
      <c r="YT347" s="4"/>
      <c r="YU347" s="4"/>
      <c r="YV347" s="4"/>
      <c r="YW347" s="4"/>
      <c r="YX347" s="4"/>
      <c r="YY347" s="4"/>
      <c r="YZ347" s="4"/>
      <c r="ZA347" s="4"/>
      <c r="ZB347" s="4"/>
      <c r="ZC347" s="4"/>
      <c r="ZD347" s="4"/>
      <c r="ZE347" s="4"/>
      <c r="ZF347" s="4"/>
      <c r="ZG347" s="4"/>
      <c r="ZH347" s="4"/>
      <c r="ZI347" s="4"/>
      <c r="ZJ347" s="4"/>
      <c r="ZK347" s="4"/>
      <c r="ZL347" s="4"/>
    </row>
    <row r="348" spans="2:688" s="5" customFormat="1" ht="27" customHeight="1" x14ac:dyDescent="0.25">
      <c r="B348" s="4"/>
      <c r="C348" s="37"/>
      <c r="D348" s="23"/>
      <c r="E348" s="14"/>
      <c r="F348" s="1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  <c r="UG348" s="4"/>
      <c r="UH348" s="4"/>
      <c r="UI348" s="4"/>
      <c r="UJ348" s="4"/>
      <c r="UK348" s="4"/>
      <c r="UL348" s="4"/>
      <c r="UM348" s="4"/>
      <c r="UN348" s="4"/>
      <c r="UO348" s="4"/>
      <c r="UP348" s="4"/>
      <c r="UQ348" s="4"/>
      <c r="UR348" s="4"/>
      <c r="US348" s="4"/>
      <c r="UT348" s="4"/>
      <c r="UU348" s="4"/>
      <c r="UV348" s="4"/>
      <c r="UW348" s="4"/>
      <c r="UX348" s="4"/>
      <c r="UY348" s="4"/>
      <c r="UZ348" s="4"/>
      <c r="VA348" s="4"/>
      <c r="VB348" s="4"/>
      <c r="VC348" s="4"/>
      <c r="VD348" s="4"/>
      <c r="VE348" s="4"/>
      <c r="VF348" s="4"/>
      <c r="VG348" s="4"/>
      <c r="VH348" s="4"/>
      <c r="VI348" s="4"/>
      <c r="VJ348" s="4"/>
      <c r="VK348" s="4"/>
      <c r="VL348" s="4"/>
      <c r="VM348" s="4"/>
      <c r="VN348" s="4"/>
      <c r="VO348" s="4"/>
      <c r="VP348" s="4"/>
      <c r="VQ348" s="4"/>
      <c r="VR348" s="4"/>
      <c r="VS348" s="4"/>
      <c r="VT348" s="4"/>
      <c r="VU348" s="4"/>
      <c r="VV348" s="4"/>
      <c r="VW348" s="4"/>
      <c r="VX348" s="4"/>
      <c r="VY348" s="4"/>
      <c r="VZ348" s="4"/>
      <c r="WA348" s="4"/>
      <c r="WB348" s="4"/>
      <c r="WC348" s="4"/>
      <c r="WD348" s="4"/>
      <c r="WE348" s="4"/>
      <c r="WF348" s="4"/>
      <c r="WG348" s="4"/>
      <c r="WH348" s="4"/>
      <c r="WI348" s="4"/>
      <c r="WJ348" s="4"/>
      <c r="WK348" s="4"/>
      <c r="WL348" s="4"/>
      <c r="WM348" s="4"/>
      <c r="WN348" s="4"/>
      <c r="WO348" s="4"/>
      <c r="WP348" s="4"/>
      <c r="WQ348" s="4"/>
      <c r="WR348" s="4"/>
      <c r="WS348" s="4"/>
      <c r="WT348" s="4"/>
      <c r="WU348" s="4"/>
      <c r="WV348" s="4"/>
      <c r="WW348" s="4"/>
      <c r="WX348" s="4"/>
      <c r="WY348" s="4"/>
      <c r="WZ348" s="4"/>
      <c r="XA348" s="4"/>
      <c r="XB348" s="4"/>
      <c r="XC348" s="4"/>
      <c r="XD348" s="4"/>
      <c r="XE348" s="4"/>
      <c r="XF348" s="4"/>
      <c r="XG348" s="4"/>
      <c r="XH348" s="4"/>
      <c r="XI348" s="4"/>
      <c r="XJ348" s="4"/>
      <c r="XK348" s="4"/>
      <c r="XL348" s="4"/>
      <c r="XM348" s="4"/>
      <c r="XN348" s="4"/>
      <c r="XO348" s="4"/>
      <c r="XP348" s="4"/>
      <c r="XQ348" s="4"/>
      <c r="XR348" s="4"/>
      <c r="XS348" s="4"/>
      <c r="XT348" s="4"/>
      <c r="XU348" s="4"/>
      <c r="XV348" s="4"/>
      <c r="XW348" s="4"/>
      <c r="XX348" s="4"/>
      <c r="XY348" s="4"/>
      <c r="XZ348" s="4"/>
      <c r="YA348" s="4"/>
      <c r="YB348" s="4"/>
      <c r="YC348" s="4"/>
      <c r="YD348" s="4"/>
      <c r="YE348" s="4"/>
      <c r="YF348" s="4"/>
      <c r="YG348" s="4"/>
      <c r="YH348" s="4"/>
      <c r="YI348" s="4"/>
      <c r="YJ348" s="4"/>
      <c r="YK348" s="4"/>
      <c r="YL348" s="4"/>
      <c r="YM348" s="4"/>
      <c r="YN348" s="4"/>
      <c r="YO348" s="4"/>
      <c r="YP348" s="4"/>
      <c r="YQ348" s="4"/>
      <c r="YR348" s="4"/>
      <c r="YS348" s="4"/>
      <c r="YT348" s="4"/>
      <c r="YU348" s="4"/>
      <c r="YV348" s="4"/>
      <c r="YW348" s="4"/>
      <c r="YX348" s="4"/>
      <c r="YY348" s="4"/>
      <c r="YZ348" s="4"/>
      <c r="ZA348" s="4"/>
      <c r="ZB348" s="4"/>
      <c r="ZC348" s="4"/>
      <c r="ZD348" s="4"/>
      <c r="ZE348" s="4"/>
      <c r="ZF348" s="4"/>
      <c r="ZG348" s="4"/>
      <c r="ZH348" s="4"/>
      <c r="ZI348" s="4"/>
      <c r="ZJ348" s="4"/>
      <c r="ZK348" s="4"/>
      <c r="ZL348" s="4"/>
    </row>
    <row r="349" spans="2:688" s="5" customFormat="1" ht="27" customHeight="1" x14ac:dyDescent="0.25">
      <c r="B349" s="4"/>
      <c r="C349" s="37"/>
      <c r="D349" s="23"/>
      <c r="E349" s="14"/>
      <c r="F349" s="1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A349" s="4"/>
      <c r="XB349" s="4"/>
      <c r="XC349" s="4"/>
      <c r="XD349" s="4"/>
      <c r="XE349" s="4"/>
      <c r="XF349" s="4"/>
      <c r="XG349" s="4"/>
      <c r="XH349" s="4"/>
      <c r="XI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</row>
    <row r="350" spans="2:688" s="5" customFormat="1" ht="27" customHeight="1" x14ac:dyDescent="0.25">
      <c r="B350" s="4"/>
      <c r="C350" s="37"/>
      <c r="D350" s="23"/>
      <c r="E350" s="14"/>
      <c r="F350" s="1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A350" s="4"/>
      <c r="XB350" s="4"/>
      <c r="XC350" s="4"/>
      <c r="XD350" s="4"/>
      <c r="XE350" s="4"/>
      <c r="XF350" s="4"/>
      <c r="XG350" s="4"/>
      <c r="XH350" s="4"/>
      <c r="XI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</row>
    <row r="351" spans="2:688" s="5" customFormat="1" ht="27" customHeight="1" x14ac:dyDescent="0.25">
      <c r="B351" s="4"/>
      <c r="C351" s="37"/>
      <c r="D351" s="23"/>
      <c r="E351" s="14"/>
      <c r="F351" s="1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A351" s="4"/>
      <c r="XB351" s="4"/>
      <c r="XC351" s="4"/>
      <c r="XD351" s="4"/>
      <c r="XE351" s="4"/>
      <c r="XF351" s="4"/>
      <c r="XG351" s="4"/>
      <c r="XH351" s="4"/>
      <c r="XI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</row>
    <row r="352" spans="2:688" s="5" customFormat="1" ht="27" customHeight="1" x14ac:dyDescent="0.25">
      <c r="B352" s="4"/>
      <c r="C352" s="37"/>
      <c r="D352" s="23"/>
      <c r="E352" s="14"/>
      <c r="F352" s="1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A352" s="4"/>
      <c r="XB352" s="4"/>
      <c r="XC352" s="4"/>
      <c r="XD352" s="4"/>
      <c r="XE352" s="4"/>
      <c r="XF352" s="4"/>
      <c r="XG352" s="4"/>
      <c r="XH352" s="4"/>
      <c r="XI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</row>
    <row r="353" spans="2:688" s="5" customFormat="1" ht="27" customHeight="1" x14ac:dyDescent="0.25">
      <c r="B353" s="4"/>
      <c r="C353" s="37"/>
      <c r="D353" s="23"/>
      <c r="E353" s="14"/>
      <c r="F353" s="1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A353" s="4"/>
      <c r="XB353" s="4"/>
      <c r="XC353" s="4"/>
      <c r="XD353" s="4"/>
      <c r="XE353" s="4"/>
      <c r="XF353" s="4"/>
      <c r="XG353" s="4"/>
      <c r="XH353" s="4"/>
      <c r="XI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</row>
    <row r="354" spans="2:688" s="5" customFormat="1" ht="27" customHeight="1" x14ac:dyDescent="0.25">
      <c r="B354" s="4"/>
      <c r="C354" s="37"/>
      <c r="D354" s="23"/>
      <c r="E354" s="14"/>
      <c r="F354" s="1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A354" s="4"/>
      <c r="XB354" s="4"/>
      <c r="XC354" s="4"/>
      <c r="XD354" s="4"/>
      <c r="XE354" s="4"/>
      <c r="XF354" s="4"/>
      <c r="XG354" s="4"/>
      <c r="XH354" s="4"/>
      <c r="XI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</row>
    <row r="355" spans="2:688" s="5" customFormat="1" ht="27" customHeight="1" x14ac:dyDescent="0.25">
      <c r="B355" s="4"/>
      <c r="C355" s="37"/>
      <c r="D355" s="23"/>
      <c r="E355" s="14"/>
      <c r="F355" s="1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A355" s="4"/>
      <c r="XB355" s="4"/>
      <c r="XC355" s="4"/>
      <c r="XD355" s="4"/>
      <c r="XE355" s="4"/>
      <c r="XF355" s="4"/>
      <c r="XG355" s="4"/>
      <c r="XH355" s="4"/>
      <c r="XI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</row>
    <row r="356" spans="2:688" s="5" customFormat="1" ht="27" customHeight="1" x14ac:dyDescent="0.25">
      <c r="B356" s="4"/>
      <c r="C356" s="37"/>
      <c r="D356" s="23"/>
      <c r="E356" s="14"/>
      <c r="F356" s="1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</row>
    <row r="357" spans="2:688" s="5" customFormat="1" ht="14.1" customHeight="1" x14ac:dyDescent="0.25">
      <c r="B357" s="4"/>
      <c r="C357" s="36"/>
      <c r="D357" s="23"/>
      <c r="E357" s="14"/>
      <c r="F357" s="1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  <c r="UG357" s="4"/>
      <c r="UH357" s="4"/>
      <c r="UI357" s="4"/>
      <c r="UJ357" s="4"/>
      <c r="UK357" s="4"/>
      <c r="UL357" s="4"/>
      <c r="UM357" s="4"/>
      <c r="UN357" s="4"/>
      <c r="UO357" s="4"/>
      <c r="UP357" s="4"/>
      <c r="UQ357" s="4"/>
      <c r="UR357" s="4"/>
      <c r="US357" s="4"/>
      <c r="UT357" s="4"/>
      <c r="UU357" s="4"/>
      <c r="UV357" s="4"/>
      <c r="UW357" s="4"/>
      <c r="UX357" s="4"/>
      <c r="UY357" s="4"/>
      <c r="UZ357" s="4"/>
      <c r="VA357" s="4"/>
      <c r="VB357" s="4"/>
      <c r="VC357" s="4"/>
      <c r="VD357" s="4"/>
      <c r="VE357" s="4"/>
      <c r="VF357" s="4"/>
      <c r="VG357" s="4"/>
      <c r="VH357" s="4"/>
      <c r="VI357" s="4"/>
      <c r="VJ357" s="4"/>
      <c r="VK357" s="4"/>
      <c r="VL357" s="4"/>
      <c r="VM357" s="4"/>
      <c r="VN357" s="4"/>
      <c r="VO357" s="4"/>
      <c r="VP357" s="4"/>
      <c r="VQ357" s="4"/>
      <c r="VR357" s="4"/>
      <c r="VS357" s="4"/>
      <c r="VT357" s="4"/>
      <c r="VU357" s="4"/>
      <c r="VV357" s="4"/>
      <c r="VW357" s="4"/>
      <c r="VX357" s="4"/>
      <c r="VY357" s="4"/>
      <c r="VZ357" s="4"/>
      <c r="WA357" s="4"/>
      <c r="WB357" s="4"/>
      <c r="WC357" s="4"/>
      <c r="WD357" s="4"/>
      <c r="WE357" s="4"/>
      <c r="WF357" s="4"/>
      <c r="WG357" s="4"/>
      <c r="WH357" s="4"/>
      <c r="WI357" s="4"/>
      <c r="WJ357" s="4"/>
      <c r="WK357" s="4"/>
      <c r="WL357" s="4"/>
      <c r="WM357" s="4"/>
      <c r="WN357" s="4"/>
      <c r="WO357" s="4"/>
      <c r="WP357" s="4"/>
      <c r="WQ357" s="4"/>
      <c r="WR357" s="4"/>
      <c r="WS357" s="4"/>
      <c r="WT357" s="4"/>
      <c r="WU357" s="4"/>
      <c r="WV357" s="4"/>
      <c r="WW357" s="4"/>
      <c r="WX357" s="4"/>
      <c r="WY357" s="4"/>
      <c r="WZ357" s="4"/>
      <c r="XA357" s="4"/>
      <c r="XB357" s="4"/>
      <c r="XC357" s="4"/>
      <c r="XD357" s="4"/>
      <c r="XE357" s="4"/>
      <c r="XF357" s="4"/>
      <c r="XG357" s="4"/>
      <c r="XH357" s="4"/>
      <c r="XI357" s="4"/>
      <c r="XJ357" s="4"/>
      <c r="XK357" s="4"/>
      <c r="XL357" s="4"/>
      <c r="XM357" s="4"/>
      <c r="XN357" s="4"/>
      <c r="XO357" s="4"/>
      <c r="XP357" s="4"/>
      <c r="XQ357" s="4"/>
      <c r="XR357" s="4"/>
      <c r="XS357" s="4"/>
      <c r="XT357" s="4"/>
      <c r="XU357" s="4"/>
      <c r="XV357" s="4"/>
      <c r="XW357" s="4"/>
      <c r="XX357" s="4"/>
      <c r="XY357" s="4"/>
      <c r="XZ357" s="4"/>
      <c r="YA357" s="4"/>
      <c r="YB357" s="4"/>
      <c r="YC357" s="4"/>
      <c r="YD357" s="4"/>
      <c r="YE357" s="4"/>
      <c r="YF357" s="4"/>
      <c r="YG357" s="4"/>
      <c r="YH357" s="4"/>
      <c r="YI357" s="4"/>
      <c r="YJ357" s="4"/>
      <c r="YK357" s="4"/>
      <c r="YL357" s="4"/>
      <c r="YM357" s="4"/>
      <c r="YN357" s="4"/>
      <c r="YO357" s="4"/>
      <c r="YP357" s="4"/>
      <c r="YQ357" s="4"/>
      <c r="YR357" s="4"/>
      <c r="YS357" s="4"/>
      <c r="YT357" s="4"/>
      <c r="YU357" s="4"/>
      <c r="YV357" s="4"/>
      <c r="YW357" s="4"/>
      <c r="YX357" s="4"/>
      <c r="YY357" s="4"/>
      <c r="YZ357" s="4"/>
      <c r="ZA357" s="4"/>
      <c r="ZB357" s="4"/>
      <c r="ZC357" s="4"/>
      <c r="ZD357" s="4"/>
      <c r="ZE357" s="4"/>
      <c r="ZF357" s="4"/>
      <c r="ZG357" s="4"/>
      <c r="ZH357" s="4"/>
      <c r="ZI357" s="4"/>
      <c r="ZJ357" s="4"/>
      <c r="ZK357" s="4"/>
      <c r="ZL357" s="4"/>
    </row>
    <row r="358" spans="2:688" s="5" customFormat="1" ht="14.1" customHeight="1" x14ac:dyDescent="0.25">
      <c r="B358" s="4"/>
      <c r="C358" s="36"/>
      <c r="D358" s="23"/>
      <c r="E358" s="14"/>
      <c r="F358" s="1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  <c r="UG358" s="4"/>
      <c r="UH358" s="4"/>
      <c r="UI358" s="4"/>
      <c r="UJ358" s="4"/>
      <c r="UK358" s="4"/>
      <c r="UL358" s="4"/>
      <c r="UM358" s="4"/>
      <c r="UN358" s="4"/>
      <c r="UO358" s="4"/>
      <c r="UP358" s="4"/>
      <c r="UQ358" s="4"/>
      <c r="UR358" s="4"/>
      <c r="US358" s="4"/>
      <c r="UT358" s="4"/>
      <c r="UU358" s="4"/>
      <c r="UV358" s="4"/>
      <c r="UW358" s="4"/>
      <c r="UX358" s="4"/>
      <c r="UY358" s="4"/>
      <c r="UZ358" s="4"/>
      <c r="VA358" s="4"/>
      <c r="VB358" s="4"/>
      <c r="VC358" s="4"/>
      <c r="VD358" s="4"/>
      <c r="VE358" s="4"/>
      <c r="VF358" s="4"/>
      <c r="VG358" s="4"/>
      <c r="VH358" s="4"/>
      <c r="VI358" s="4"/>
      <c r="VJ358" s="4"/>
      <c r="VK358" s="4"/>
      <c r="VL358" s="4"/>
      <c r="VM358" s="4"/>
      <c r="VN358" s="4"/>
      <c r="VO358" s="4"/>
      <c r="VP358" s="4"/>
      <c r="VQ358" s="4"/>
      <c r="VR358" s="4"/>
      <c r="VS358" s="4"/>
      <c r="VT358" s="4"/>
      <c r="VU358" s="4"/>
      <c r="VV358" s="4"/>
      <c r="VW358" s="4"/>
      <c r="VX358" s="4"/>
      <c r="VY358" s="4"/>
      <c r="VZ358" s="4"/>
      <c r="WA358" s="4"/>
      <c r="WB358" s="4"/>
      <c r="WC358" s="4"/>
      <c r="WD358" s="4"/>
      <c r="WE358" s="4"/>
      <c r="WF358" s="4"/>
      <c r="WG358" s="4"/>
      <c r="WH358" s="4"/>
      <c r="WI358" s="4"/>
      <c r="WJ358" s="4"/>
      <c r="WK358" s="4"/>
      <c r="WL358" s="4"/>
      <c r="WM358" s="4"/>
      <c r="WN358" s="4"/>
      <c r="WO358" s="4"/>
      <c r="WP358" s="4"/>
      <c r="WQ358" s="4"/>
      <c r="WR358" s="4"/>
      <c r="WS358" s="4"/>
      <c r="WT358" s="4"/>
      <c r="WU358" s="4"/>
      <c r="WV358" s="4"/>
      <c r="WW358" s="4"/>
      <c r="WX358" s="4"/>
      <c r="WY358" s="4"/>
      <c r="WZ358" s="4"/>
      <c r="XA358" s="4"/>
      <c r="XB358" s="4"/>
      <c r="XC358" s="4"/>
      <c r="XD358" s="4"/>
      <c r="XE358" s="4"/>
      <c r="XF358" s="4"/>
      <c r="XG358" s="4"/>
      <c r="XH358" s="4"/>
      <c r="XI358" s="4"/>
      <c r="XJ358" s="4"/>
      <c r="XK358" s="4"/>
      <c r="XL358" s="4"/>
      <c r="XM358" s="4"/>
      <c r="XN358" s="4"/>
      <c r="XO358" s="4"/>
      <c r="XP358" s="4"/>
      <c r="XQ358" s="4"/>
      <c r="XR358" s="4"/>
      <c r="XS358" s="4"/>
      <c r="XT358" s="4"/>
      <c r="XU358" s="4"/>
      <c r="XV358" s="4"/>
      <c r="XW358" s="4"/>
      <c r="XX358" s="4"/>
      <c r="XY358" s="4"/>
      <c r="XZ358" s="4"/>
      <c r="YA358" s="4"/>
      <c r="YB358" s="4"/>
      <c r="YC358" s="4"/>
      <c r="YD358" s="4"/>
      <c r="YE358" s="4"/>
      <c r="YF358" s="4"/>
      <c r="YG358" s="4"/>
      <c r="YH358" s="4"/>
      <c r="YI358" s="4"/>
      <c r="YJ358" s="4"/>
      <c r="YK358" s="4"/>
      <c r="YL358" s="4"/>
      <c r="YM358" s="4"/>
      <c r="YN358" s="4"/>
      <c r="YO358" s="4"/>
      <c r="YP358" s="4"/>
      <c r="YQ358" s="4"/>
      <c r="YR358" s="4"/>
      <c r="YS358" s="4"/>
      <c r="YT358" s="4"/>
      <c r="YU358" s="4"/>
      <c r="YV358" s="4"/>
      <c r="YW358" s="4"/>
      <c r="YX358" s="4"/>
      <c r="YY358" s="4"/>
      <c r="YZ358" s="4"/>
      <c r="ZA358" s="4"/>
      <c r="ZB358" s="4"/>
      <c r="ZC358" s="4"/>
      <c r="ZD358" s="4"/>
      <c r="ZE358" s="4"/>
      <c r="ZF358" s="4"/>
      <c r="ZG358" s="4"/>
      <c r="ZH358" s="4"/>
      <c r="ZI358" s="4"/>
      <c r="ZJ358" s="4"/>
      <c r="ZK358" s="4"/>
      <c r="ZL358" s="4"/>
    </row>
    <row r="359" spans="2:688" s="5" customFormat="1" ht="14.1" customHeight="1" x14ac:dyDescent="0.25">
      <c r="B359" s="4"/>
      <c r="C359" s="36"/>
      <c r="D359" s="23"/>
      <c r="E359" s="14"/>
      <c r="F359" s="1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  <c r="UG359" s="4"/>
      <c r="UH359" s="4"/>
      <c r="UI359" s="4"/>
      <c r="UJ359" s="4"/>
      <c r="UK359" s="4"/>
      <c r="UL359" s="4"/>
      <c r="UM359" s="4"/>
      <c r="UN359" s="4"/>
      <c r="UO359" s="4"/>
      <c r="UP359" s="4"/>
      <c r="UQ359" s="4"/>
      <c r="UR359" s="4"/>
      <c r="US359" s="4"/>
      <c r="UT359" s="4"/>
      <c r="UU359" s="4"/>
      <c r="UV359" s="4"/>
      <c r="UW359" s="4"/>
      <c r="UX359" s="4"/>
      <c r="UY359" s="4"/>
      <c r="UZ359" s="4"/>
      <c r="VA359" s="4"/>
      <c r="VB359" s="4"/>
      <c r="VC359" s="4"/>
      <c r="VD359" s="4"/>
      <c r="VE359" s="4"/>
      <c r="VF359" s="4"/>
      <c r="VG359" s="4"/>
      <c r="VH359" s="4"/>
      <c r="VI359" s="4"/>
      <c r="VJ359" s="4"/>
      <c r="VK359" s="4"/>
      <c r="VL359" s="4"/>
      <c r="VM359" s="4"/>
      <c r="VN359" s="4"/>
      <c r="VO359" s="4"/>
      <c r="VP359" s="4"/>
      <c r="VQ359" s="4"/>
      <c r="VR359" s="4"/>
      <c r="VS359" s="4"/>
      <c r="VT359" s="4"/>
      <c r="VU359" s="4"/>
      <c r="VV359" s="4"/>
      <c r="VW359" s="4"/>
      <c r="VX359" s="4"/>
      <c r="VY359" s="4"/>
      <c r="VZ359" s="4"/>
      <c r="WA359" s="4"/>
      <c r="WB359" s="4"/>
      <c r="WC359" s="4"/>
      <c r="WD359" s="4"/>
      <c r="WE359" s="4"/>
      <c r="WF359" s="4"/>
      <c r="WG359" s="4"/>
      <c r="WH359" s="4"/>
      <c r="WI359" s="4"/>
      <c r="WJ359" s="4"/>
      <c r="WK359" s="4"/>
      <c r="WL359" s="4"/>
      <c r="WM359" s="4"/>
      <c r="WN359" s="4"/>
      <c r="WO359" s="4"/>
      <c r="WP359" s="4"/>
      <c r="WQ359" s="4"/>
      <c r="WR359" s="4"/>
      <c r="WS359" s="4"/>
      <c r="WT359" s="4"/>
      <c r="WU359" s="4"/>
      <c r="WV359" s="4"/>
      <c r="WW359" s="4"/>
      <c r="WX359" s="4"/>
      <c r="WY359" s="4"/>
      <c r="WZ359" s="4"/>
      <c r="XA359" s="4"/>
      <c r="XB359" s="4"/>
      <c r="XC359" s="4"/>
      <c r="XD359" s="4"/>
      <c r="XE359" s="4"/>
      <c r="XF359" s="4"/>
      <c r="XG359" s="4"/>
      <c r="XH359" s="4"/>
      <c r="XI359" s="4"/>
      <c r="XJ359" s="4"/>
      <c r="XK359" s="4"/>
      <c r="XL359" s="4"/>
      <c r="XM359" s="4"/>
      <c r="XN359" s="4"/>
      <c r="XO359" s="4"/>
      <c r="XP359" s="4"/>
      <c r="XQ359" s="4"/>
      <c r="XR359" s="4"/>
      <c r="XS359" s="4"/>
      <c r="XT359" s="4"/>
      <c r="XU359" s="4"/>
      <c r="XV359" s="4"/>
      <c r="XW359" s="4"/>
      <c r="XX359" s="4"/>
      <c r="XY359" s="4"/>
      <c r="XZ359" s="4"/>
      <c r="YA359" s="4"/>
      <c r="YB359" s="4"/>
      <c r="YC359" s="4"/>
      <c r="YD359" s="4"/>
      <c r="YE359" s="4"/>
      <c r="YF359" s="4"/>
      <c r="YG359" s="4"/>
      <c r="YH359" s="4"/>
      <c r="YI359" s="4"/>
      <c r="YJ359" s="4"/>
      <c r="YK359" s="4"/>
      <c r="YL359" s="4"/>
      <c r="YM359" s="4"/>
      <c r="YN359" s="4"/>
      <c r="YO359" s="4"/>
      <c r="YP359" s="4"/>
      <c r="YQ359" s="4"/>
      <c r="YR359" s="4"/>
      <c r="YS359" s="4"/>
      <c r="YT359" s="4"/>
      <c r="YU359" s="4"/>
      <c r="YV359" s="4"/>
      <c r="YW359" s="4"/>
      <c r="YX359" s="4"/>
      <c r="YY359" s="4"/>
      <c r="YZ359" s="4"/>
      <c r="ZA359" s="4"/>
      <c r="ZB359" s="4"/>
      <c r="ZC359" s="4"/>
      <c r="ZD359" s="4"/>
      <c r="ZE359" s="4"/>
      <c r="ZF359" s="4"/>
      <c r="ZG359" s="4"/>
      <c r="ZH359" s="4"/>
      <c r="ZI359" s="4"/>
      <c r="ZJ359" s="4"/>
      <c r="ZK359" s="4"/>
      <c r="ZL359" s="4"/>
    </row>
    <row r="360" spans="2:688" s="5" customFormat="1" ht="14.1" customHeight="1" x14ac:dyDescent="0.25">
      <c r="B360" s="4"/>
      <c r="C360" s="36"/>
      <c r="D360" s="23"/>
      <c r="E360" s="14"/>
      <c r="F360" s="1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  <c r="UG360" s="4"/>
      <c r="UH360" s="4"/>
      <c r="UI360" s="4"/>
      <c r="UJ360" s="4"/>
      <c r="UK360" s="4"/>
      <c r="UL360" s="4"/>
      <c r="UM360" s="4"/>
      <c r="UN360" s="4"/>
      <c r="UO360" s="4"/>
      <c r="UP360" s="4"/>
      <c r="UQ360" s="4"/>
      <c r="UR360" s="4"/>
      <c r="US360" s="4"/>
      <c r="UT360" s="4"/>
      <c r="UU360" s="4"/>
      <c r="UV360" s="4"/>
      <c r="UW360" s="4"/>
      <c r="UX360" s="4"/>
      <c r="UY360" s="4"/>
      <c r="UZ360" s="4"/>
      <c r="VA360" s="4"/>
      <c r="VB360" s="4"/>
      <c r="VC360" s="4"/>
      <c r="VD360" s="4"/>
      <c r="VE360" s="4"/>
      <c r="VF360" s="4"/>
      <c r="VG360" s="4"/>
      <c r="VH360" s="4"/>
      <c r="VI360" s="4"/>
      <c r="VJ360" s="4"/>
      <c r="VK360" s="4"/>
      <c r="VL360" s="4"/>
      <c r="VM360" s="4"/>
      <c r="VN360" s="4"/>
      <c r="VO360" s="4"/>
      <c r="VP360" s="4"/>
      <c r="VQ360" s="4"/>
      <c r="VR360" s="4"/>
      <c r="VS360" s="4"/>
      <c r="VT360" s="4"/>
      <c r="VU360" s="4"/>
      <c r="VV360" s="4"/>
      <c r="VW360" s="4"/>
      <c r="VX360" s="4"/>
      <c r="VY360" s="4"/>
      <c r="VZ360" s="4"/>
      <c r="WA360" s="4"/>
      <c r="WB360" s="4"/>
      <c r="WC360" s="4"/>
      <c r="WD360" s="4"/>
      <c r="WE360" s="4"/>
      <c r="WF360" s="4"/>
      <c r="WG360" s="4"/>
      <c r="WH360" s="4"/>
      <c r="WI360" s="4"/>
      <c r="WJ360" s="4"/>
      <c r="WK360" s="4"/>
      <c r="WL360" s="4"/>
      <c r="WM360" s="4"/>
      <c r="WN360" s="4"/>
      <c r="WO360" s="4"/>
      <c r="WP360" s="4"/>
      <c r="WQ360" s="4"/>
      <c r="WR360" s="4"/>
      <c r="WS360" s="4"/>
      <c r="WT360" s="4"/>
      <c r="WU360" s="4"/>
      <c r="WV360" s="4"/>
      <c r="WW360" s="4"/>
      <c r="WX360" s="4"/>
      <c r="WY360" s="4"/>
      <c r="WZ360" s="4"/>
      <c r="XA360" s="4"/>
      <c r="XB360" s="4"/>
      <c r="XC360" s="4"/>
      <c r="XD360" s="4"/>
      <c r="XE360" s="4"/>
      <c r="XF360" s="4"/>
      <c r="XG360" s="4"/>
      <c r="XH360" s="4"/>
      <c r="XI360" s="4"/>
      <c r="XJ360" s="4"/>
      <c r="XK360" s="4"/>
      <c r="XL360" s="4"/>
      <c r="XM360" s="4"/>
      <c r="XN360" s="4"/>
      <c r="XO360" s="4"/>
      <c r="XP360" s="4"/>
      <c r="XQ360" s="4"/>
      <c r="XR360" s="4"/>
      <c r="XS360" s="4"/>
      <c r="XT360" s="4"/>
      <c r="XU360" s="4"/>
      <c r="XV360" s="4"/>
      <c r="XW360" s="4"/>
      <c r="XX360" s="4"/>
      <c r="XY360" s="4"/>
      <c r="XZ360" s="4"/>
      <c r="YA360" s="4"/>
      <c r="YB360" s="4"/>
      <c r="YC360" s="4"/>
      <c r="YD360" s="4"/>
      <c r="YE360" s="4"/>
      <c r="YF360" s="4"/>
      <c r="YG360" s="4"/>
      <c r="YH360" s="4"/>
      <c r="YI360" s="4"/>
      <c r="YJ360" s="4"/>
      <c r="YK360" s="4"/>
      <c r="YL360" s="4"/>
      <c r="YM360" s="4"/>
      <c r="YN360" s="4"/>
      <c r="YO360" s="4"/>
      <c r="YP360" s="4"/>
      <c r="YQ360" s="4"/>
      <c r="YR360" s="4"/>
      <c r="YS360" s="4"/>
      <c r="YT360" s="4"/>
      <c r="YU360" s="4"/>
      <c r="YV360" s="4"/>
      <c r="YW360" s="4"/>
      <c r="YX360" s="4"/>
      <c r="YY360" s="4"/>
      <c r="YZ360" s="4"/>
      <c r="ZA360" s="4"/>
      <c r="ZB360" s="4"/>
      <c r="ZC360" s="4"/>
      <c r="ZD360" s="4"/>
      <c r="ZE360" s="4"/>
      <c r="ZF360" s="4"/>
      <c r="ZG360" s="4"/>
      <c r="ZH360" s="4"/>
      <c r="ZI360" s="4"/>
      <c r="ZJ360" s="4"/>
      <c r="ZK360" s="4"/>
      <c r="ZL360" s="4"/>
    </row>
    <row r="361" spans="2:688" s="5" customFormat="1" ht="14.1" customHeight="1" x14ac:dyDescent="0.25">
      <c r="B361" s="4"/>
      <c r="C361" s="36"/>
      <c r="D361" s="23"/>
      <c r="E361" s="14"/>
      <c r="F361" s="1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  <c r="UG361" s="4"/>
      <c r="UH361" s="4"/>
      <c r="UI361" s="4"/>
      <c r="UJ361" s="4"/>
      <c r="UK361" s="4"/>
      <c r="UL361" s="4"/>
      <c r="UM361" s="4"/>
      <c r="UN361" s="4"/>
      <c r="UO361" s="4"/>
      <c r="UP361" s="4"/>
      <c r="UQ361" s="4"/>
      <c r="UR361" s="4"/>
      <c r="US361" s="4"/>
      <c r="UT361" s="4"/>
      <c r="UU361" s="4"/>
      <c r="UV361" s="4"/>
      <c r="UW361" s="4"/>
      <c r="UX361" s="4"/>
      <c r="UY361" s="4"/>
      <c r="UZ361" s="4"/>
      <c r="VA361" s="4"/>
      <c r="VB361" s="4"/>
      <c r="VC361" s="4"/>
      <c r="VD361" s="4"/>
      <c r="VE361" s="4"/>
      <c r="VF361" s="4"/>
      <c r="VG361" s="4"/>
      <c r="VH361" s="4"/>
      <c r="VI361" s="4"/>
      <c r="VJ361" s="4"/>
      <c r="VK361" s="4"/>
      <c r="VL361" s="4"/>
      <c r="VM361" s="4"/>
      <c r="VN361" s="4"/>
      <c r="VO361" s="4"/>
      <c r="VP361" s="4"/>
      <c r="VQ361" s="4"/>
      <c r="VR361" s="4"/>
      <c r="VS361" s="4"/>
      <c r="VT361" s="4"/>
      <c r="VU361" s="4"/>
      <c r="VV361" s="4"/>
      <c r="VW361" s="4"/>
      <c r="VX361" s="4"/>
      <c r="VY361" s="4"/>
      <c r="VZ361" s="4"/>
      <c r="WA361" s="4"/>
      <c r="WB361" s="4"/>
      <c r="WC361" s="4"/>
      <c r="WD361" s="4"/>
      <c r="WE361" s="4"/>
      <c r="WF361" s="4"/>
      <c r="WG361" s="4"/>
      <c r="WH361" s="4"/>
      <c r="WI361" s="4"/>
      <c r="WJ361" s="4"/>
      <c r="WK361" s="4"/>
      <c r="WL361" s="4"/>
      <c r="WM361" s="4"/>
      <c r="WN361" s="4"/>
      <c r="WO361" s="4"/>
      <c r="WP361" s="4"/>
      <c r="WQ361" s="4"/>
      <c r="WR361" s="4"/>
      <c r="WS361" s="4"/>
      <c r="WT361" s="4"/>
      <c r="WU361" s="4"/>
      <c r="WV361" s="4"/>
      <c r="WW361" s="4"/>
      <c r="WX361" s="4"/>
      <c r="WY361" s="4"/>
      <c r="WZ361" s="4"/>
      <c r="XA361" s="4"/>
      <c r="XB361" s="4"/>
      <c r="XC361" s="4"/>
      <c r="XD361" s="4"/>
      <c r="XE361" s="4"/>
      <c r="XF361" s="4"/>
      <c r="XG361" s="4"/>
      <c r="XH361" s="4"/>
      <c r="XI361" s="4"/>
      <c r="XJ361" s="4"/>
      <c r="XK361" s="4"/>
      <c r="XL361" s="4"/>
      <c r="XM361" s="4"/>
      <c r="XN361" s="4"/>
      <c r="XO361" s="4"/>
      <c r="XP361" s="4"/>
      <c r="XQ361" s="4"/>
      <c r="XR361" s="4"/>
      <c r="XS361" s="4"/>
      <c r="XT361" s="4"/>
      <c r="XU361" s="4"/>
      <c r="XV361" s="4"/>
      <c r="XW361" s="4"/>
      <c r="XX361" s="4"/>
      <c r="XY361" s="4"/>
      <c r="XZ361" s="4"/>
      <c r="YA361" s="4"/>
      <c r="YB361" s="4"/>
      <c r="YC361" s="4"/>
      <c r="YD361" s="4"/>
      <c r="YE361" s="4"/>
      <c r="YF361" s="4"/>
      <c r="YG361" s="4"/>
      <c r="YH361" s="4"/>
      <c r="YI361" s="4"/>
      <c r="YJ361" s="4"/>
      <c r="YK361" s="4"/>
      <c r="YL361" s="4"/>
      <c r="YM361" s="4"/>
      <c r="YN361" s="4"/>
      <c r="YO361" s="4"/>
      <c r="YP361" s="4"/>
      <c r="YQ361" s="4"/>
      <c r="YR361" s="4"/>
      <c r="YS361" s="4"/>
      <c r="YT361" s="4"/>
      <c r="YU361" s="4"/>
      <c r="YV361" s="4"/>
      <c r="YW361" s="4"/>
      <c r="YX361" s="4"/>
      <c r="YY361" s="4"/>
      <c r="YZ361" s="4"/>
      <c r="ZA361" s="4"/>
      <c r="ZB361" s="4"/>
      <c r="ZC361" s="4"/>
      <c r="ZD361" s="4"/>
      <c r="ZE361" s="4"/>
      <c r="ZF361" s="4"/>
      <c r="ZG361" s="4"/>
      <c r="ZH361" s="4"/>
      <c r="ZI361" s="4"/>
      <c r="ZJ361" s="4"/>
      <c r="ZK361" s="4"/>
      <c r="ZL361" s="4"/>
    </row>
    <row r="362" spans="2:688" s="5" customFormat="1" ht="14.1" customHeight="1" x14ac:dyDescent="0.25">
      <c r="B362" s="4"/>
      <c r="C362" s="36"/>
      <c r="D362" s="23"/>
      <c r="E362" s="14"/>
      <c r="F362" s="1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  <c r="UG362" s="4"/>
      <c r="UH362" s="4"/>
      <c r="UI362" s="4"/>
      <c r="UJ362" s="4"/>
      <c r="UK362" s="4"/>
      <c r="UL362" s="4"/>
      <c r="UM362" s="4"/>
      <c r="UN362" s="4"/>
      <c r="UO362" s="4"/>
      <c r="UP362" s="4"/>
      <c r="UQ362" s="4"/>
      <c r="UR362" s="4"/>
      <c r="US362" s="4"/>
      <c r="UT362" s="4"/>
      <c r="UU362" s="4"/>
      <c r="UV362" s="4"/>
      <c r="UW362" s="4"/>
      <c r="UX362" s="4"/>
      <c r="UY362" s="4"/>
      <c r="UZ362" s="4"/>
      <c r="VA362" s="4"/>
      <c r="VB362" s="4"/>
      <c r="VC362" s="4"/>
      <c r="VD362" s="4"/>
      <c r="VE362" s="4"/>
      <c r="VF362" s="4"/>
      <c r="VG362" s="4"/>
      <c r="VH362" s="4"/>
      <c r="VI362" s="4"/>
      <c r="VJ362" s="4"/>
      <c r="VK362" s="4"/>
      <c r="VL362" s="4"/>
      <c r="VM362" s="4"/>
      <c r="VN362" s="4"/>
      <c r="VO362" s="4"/>
      <c r="VP362" s="4"/>
      <c r="VQ362" s="4"/>
      <c r="VR362" s="4"/>
      <c r="VS362" s="4"/>
      <c r="VT362" s="4"/>
      <c r="VU362" s="4"/>
      <c r="VV362" s="4"/>
      <c r="VW362" s="4"/>
      <c r="VX362" s="4"/>
      <c r="VY362" s="4"/>
      <c r="VZ362" s="4"/>
      <c r="WA362" s="4"/>
      <c r="WB362" s="4"/>
      <c r="WC362" s="4"/>
      <c r="WD362" s="4"/>
      <c r="WE362" s="4"/>
      <c r="WF362" s="4"/>
      <c r="WG362" s="4"/>
      <c r="WH362" s="4"/>
      <c r="WI362" s="4"/>
      <c r="WJ362" s="4"/>
      <c r="WK362" s="4"/>
      <c r="WL362" s="4"/>
      <c r="WM362" s="4"/>
      <c r="WN362" s="4"/>
      <c r="WO362" s="4"/>
      <c r="WP362" s="4"/>
      <c r="WQ362" s="4"/>
      <c r="WR362" s="4"/>
      <c r="WS362" s="4"/>
      <c r="WT362" s="4"/>
      <c r="WU362" s="4"/>
      <c r="WV362" s="4"/>
      <c r="WW362" s="4"/>
      <c r="WX362" s="4"/>
      <c r="WY362" s="4"/>
      <c r="WZ362" s="4"/>
      <c r="XA362" s="4"/>
      <c r="XB362" s="4"/>
      <c r="XC362" s="4"/>
      <c r="XD362" s="4"/>
      <c r="XE362" s="4"/>
      <c r="XF362" s="4"/>
      <c r="XG362" s="4"/>
      <c r="XH362" s="4"/>
      <c r="XI362" s="4"/>
      <c r="XJ362" s="4"/>
      <c r="XK362" s="4"/>
      <c r="XL362" s="4"/>
      <c r="XM362" s="4"/>
      <c r="XN362" s="4"/>
      <c r="XO362" s="4"/>
      <c r="XP362" s="4"/>
      <c r="XQ362" s="4"/>
      <c r="XR362" s="4"/>
      <c r="XS362" s="4"/>
      <c r="XT362" s="4"/>
      <c r="XU362" s="4"/>
      <c r="XV362" s="4"/>
      <c r="XW362" s="4"/>
      <c r="XX362" s="4"/>
      <c r="XY362" s="4"/>
      <c r="XZ362" s="4"/>
      <c r="YA362" s="4"/>
      <c r="YB362" s="4"/>
      <c r="YC362" s="4"/>
      <c r="YD362" s="4"/>
      <c r="YE362" s="4"/>
      <c r="YF362" s="4"/>
      <c r="YG362" s="4"/>
      <c r="YH362" s="4"/>
      <c r="YI362" s="4"/>
      <c r="YJ362" s="4"/>
      <c r="YK362" s="4"/>
      <c r="YL362" s="4"/>
      <c r="YM362" s="4"/>
      <c r="YN362" s="4"/>
      <c r="YO362" s="4"/>
      <c r="YP362" s="4"/>
      <c r="YQ362" s="4"/>
      <c r="YR362" s="4"/>
      <c r="YS362" s="4"/>
      <c r="YT362" s="4"/>
      <c r="YU362" s="4"/>
      <c r="YV362" s="4"/>
      <c r="YW362" s="4"/>
      <c r="YX362" s="4"/>
      <c r="YY362" s="4"/>
      <c r="YZ362" s="4"/>
      <c r="ZA362" s="4"/>
      <c r="ZB362" s="4"/>
      <c r="ZC362" s="4"/>
      <c r="ZD362" s="4"/>
      <c r="ZE362" s="4"/>
      <c r="ZF362" s="4"/>
      <c r="ZG362" s="4"/>
      <c r="ZH362" s="4"/>
      <c r="ZI362" s="4"/>
      <c r="ZJ362" s="4"/>
      <c r="ZK362" s="4"/>
      <c r="ZL362" s="4"/>
    </row>
    <row r="363" spans="2:688" s="5" customFormat="1" ht="14.1" customHeight="1" x14ac:dyDescent="0.25">
      <c r="B363" s="4"/>
      <c r="C363" s="36"/>
      <c r="D363" s="23"/>
      <c r="E363" s="14"/>
      <c r="F363" s="1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  <c r="UG363" s="4"/>
      <c r="UH363" s="4"/>
      <c r="UI363" s="4"/>
      <c r="UJ363" s="4"/>
      <c r="UK363" s="4"/>
      <c r="UL363" s="4"/>
      <c r="UM363" s="4"/>
      <c r="UN363" s="4"/>
      <c r="UO363" s="4"/>
      <c r="UP363" s="4"/>
      <c r="UQ363" s="4"/>
      <c r="UR363" s="4"/>
      <c r="US363" s="4"/>
      <c r="UT363" s="4"/>
      <c r="UU363" s="4"/>
      <c r="UV363" s="4"/>
      <c r="UW363" s="4"/>
      <c r="UX363" s="4"/>
      <c r="UY363" s="4"/>
      <c r="UZ363" s="4"/>
      <c r="VA363" s="4"/>
      <c r="VB363" s="4"/>
      <c r="VC363" s="4"/>
      <c r="VD363" s="4"/>
      <c r="VE363" s="4"/>
      <c r="VF363" s="4"/>
      <c r="VG363" s="4"/>
      <c r="VH363" s="4"/>
      <c r="VI363" s="4"/>
      <c r="VJ363" s="4"/>
      <c r="VK363" s="4"/>
      <c r="VL363" s="4"/>
      <c r="VM363" s="4"/>
      <c r="VN363" s="4"/>
      <c r="VO363" s="4"/>
      <c r="VP363" s="4"/>
      <c r="VQ363" s="4"/>
      <c r="VR363" s="4"/>
      <c r="VS363" s="4"/>
      <c r="VT363" s="4"/>
      <c r="VU363" s="4"/>
      <c r="VV363" s="4"/>
      <c r="VW363" s="4"/>
      <c r="VX363" s="4"/>
      <c r="VY363" s="4"/>
      <c r="VZ363" s="4"/>
      <c r="WA363" s="4"/>
      <c r="WB363" s="4"/>
      <c r="WC363" s="4"/>
      <c r="WD363" s="4"/>
      <c r="WE363" s="4"/>
      <c r="WF363" s="4"/>
      <c r="WG363" s="4"/>
      <c r="WH363" s="4"/>
      <c r="WI363" s="4"/>
      <c r="WJ363" s="4"/>
      <c r="WK363" s="4"/>
      <c r="WL363" s="4"/>
      <c r="WM363" s="4"/>
      <c r="WN363" s="4"/>
      <c r="WO363" s="4"/>
      <c r="WP363" s="4"/>
      <c r="WQ363" s="4"/>
      <c r="WR363" s="4"/>
      <c r="WS363" s="4"/>
      <c r="WT363" s="4"/>
      <c r="WU363" s="4"/>
      <c r="WV363" s="4"/>
      <c r="WW363" s="4"/>
      <c r="WX363" s="4"/>
      <c r="WY363" s="4"/>
      <c r="WZ363" s="4"/>
      <c r="XA363" s="4"/>
      <c r="XB363" s="4"/>
      <c r="XC363" s="4"/>
      <c r="XD363" s="4"/>
      <c r="XE363" s="4"/>
      <c r="XF363" s="4"/>
      <c r="XG363" s="4"/>
      <c r="XH363" s="4"/>
      <c r="XI363" s="4"/>
      <c r="XJ363" s="4"/>
      <c r="XK363" s="4"/>
      <c r="XL363" s="4"/>
      <c r="XM363" s="4"/>
      <c r="XN363" s="4"/>
      <c r="XO363" s="4"/>
      <c r="XP363" s="4"/>
      <c r="XQ363" s="4"/>
      <c r="XR363" s="4"/>
      <c r="XS363" s="4"/>
      <c r="XT363" s="4"/>
      <c r="XU363" s="4"/>
      <c r="XV363" s="4"/>
      <c r="XW363" s="4"/>
      <c r="XX363" s="4"/>
      <c r="XY363" s="4"/>
      <c r="XZ363" s="4"/>
      <c r="YA363" s="4"/>
      <c r="YB363" s="4"/>
      <c r="YC363" s="4"/>
      <c r="YD363" s="4"/>
      <c r="YE363" s="4"/>
      <c r="YF363" s="4"/>
      <c r="YG363" s="4"/>
      <c r="YH363" s="4"/>
      <c r="YI363" s="4"/>
      <c r="YJ363" s="4"/>
      <c r="YK363" s="4"/>
      <c r="YL363" s="4"/>
      <c r="YM363" s="4"/>
      <c r="YN363" s="4"/>
      <c r="YO363" s="4"/>
      <c r="YP363" s="4"/>
      <c r="YQ363" s="4"/>
      <c r="YR363" s="4"/>
      <c r="YS363" s="4"/>
      <c r="YT363" s="4"/>
      <c r="YU363" s="4"/>
      <c r="YV363" s="4"/>
      <c r="YW363" s="4"/>
      <c r="YX363" s="4"/>
      <c r="YY363" s="4"/>
      <c r="YZ363" s="4"/>
      <c r="ZA363" s="4"/>
      <c r="ZB363" s="4"/>
      <c r="ZC363" s="4"/>
      <c r="ZD363" s="4"/>
      <c r="ZE363" s="4"/>
      <c r="ZF363" s="4"/>
      <c r="ZG363" s="4"/>
      <c r="ZH363" s="4"/>
      <c r="ZI363" s="4"/>
      <c r="ZJ363" s="4"/>
      <c r="ZK363" s="4"/>
      <c r="ZL363" s="4"/>
    </row>
    <row r="364" spans="2:688" s="5" customFormat="1" ht="14.1" customHeight="1" x14ac:dyDescent="0.25">
      <c r="B364" s="4"/>
      <c r="C364" s="36"/>
      <c r="D364" s="23"/>
      <c r="E364" s="14"/>
      <c r="F364" s="1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  <c r="UG364" s="4"/>
      <c r="UH364" s="4"/>
      <c r="UI364" s="4"/>
      <c r="UJ364" s="4"/>
      <c r="UK364" s="4"/>
      <c r="UL364" s="4"/>
      <c r="UM364" s="4"/>
      <c r="UN364" s="4"/>
      <c r="UO364" s="4"/>
      <c r="UP364" s="4"/>
      <c r="UQ364" s="4"/>
      <c r="UR364" s="4"/>
      <c r="US364" s="4"/>
      <c r="UT364" s="4"/>
      <c r="UU364" s="4"/>
      <c r="UV364" s="4"/>
      <c r="UW364" s="4"/>
      <c r="UX364" s="4"/>
      <c r="UY364" s="4"/>
      <c r="UZ364" s="4"/>
      <c r="VA364" s="4"/>
      <c r="VB364" s="4"/>
      <c r="VC364" s="4"/>
      <c r="VD364" s="4"/>
      <c r="VE364" s="4"/>
      <c r="VF364" s="4"/>
      <c r="VG364" s="4"/>
      <c r="VH364" s="4"/>
      <c r="VI364" s="4"/>
      <c r="VJ364" s="4"/>
      <c r="VK364" s="4"/>
      <c r="VL364" s="4"/>
      <c r="VM364" s="4"/>
      <c r="VN364" s="4"/>
      <c r="VO364" s="4"/>
      <c r="VP364" s="4"/>
      <c r="VQ364" s="4"/>
      <c r="VR364" s="4"/>
      <c r="VS364" s="4"/>
      <c r="VT364" s="4"/>
      <c r="VU364" s="4"/>
      <c r="VV364" s="4"/>
      <c r="VW364" s="4"/>
      <c r="VX364" s="4"/>
      <c r="VY364" s="4"/>
      <c r="VZ364" s="4"/>
      <c r="WA364" s="4"/>
      <c r="WB364" s="4"/>
      <c r="WC364" s="4"/>
      <c r="WD364" s="4"/>
      <c r="WE364" s="4"/>
      <c r="WF364" s="4"/>
      <c r="WG364" s="4"/>
      <c r="WH364" s="4"/>
      <c r="WI364" s="4"/>
      <c r="WJ364" s="4"/>
      <c r="WK364" s="4"/>
      <c r="WL364" s="4"/>
      <c r="WM364" s="4"/>
      <c r="WN364" s="4"/>
      <c r="WO364" s="4"/>
      <c r="WP364" s="4"/>
      <c r="WQ364" s="4"/>
      <c r="WR364" s="4"/>
      <c r="WS364" s="4"/>
      <c r="WT364" s="4"/>
      <c r="WU364" s="4"/>
      <c r="WV364" s="4"/>
      <c r="WW364" s="4"/>
      <c r="WX364" s="4"/>
      <c r="WY364" s="4"/>
      <c r="WZ364" s="4"/>
      <c r="XA364" s="4"/>
      <c r="XB364" s="4"/>
      <c r="XC364" s="4"/>
      <c r="XD364" s="4"/>
      <c r="XE364" s="4"/>
      <c r="XF364" s="4"/>
      <c r="XG364" s="4"/>
      <c r="XH364" s="4"/>
      <c r="XI364" s="4"/>
      <c r="XJ364" s="4"/>
      <c r="XK364" s="4"/>
      <c r="XL364" s="4"/>
      <c r="XM364" s="4"/>
      <c r="XN364" s="4"/>
      <c r="XO364" s="4"/>
      <c r="XP364" s="4"/>
      <c r="XQ364" s="4"/>
      <c r="XR364" s="4"/>
      <c r="XS364" s="4"/>
      <c r="XT364" s="4"/>
      <c r="XU364" s="4"/>
      <c r="XV364" s="4"/>
      <c r="XW364" s="4"/>
      <c r="XX364" s="4"/>
      <c r="XY364" s="4"/>
      <c r="XZ364" s="4"/>
      <c r="YA364" s="4"/>
      <c r="YB364" s="4"/>
      <c r="YC364" s="4"/>
      <c r="YD364" s="4"/>
      <c r="YE364" s="4"/>
      <c r="YF364" s="4"/>
      <c r="YG364" s="4"/>
      <c r="YH364" s="4"/>
      <c r="YI364" s="4"/>
      <c r="YJ364" s="4"/>
      <c r="YK364" s="4"/>
      <c r="YL364" s="4"/>
      <c r="YM364" s="4"/>
      <c r="YN364" s="4"/>
      <c r="YO364" s="4"/>
      <c r="YP364" s="4"/>
      <c r="YQ364" s="4"/>
      <c r="YR364" s="4"/>
      <c r="YS364" s="4"/>
      <c r="YT364" s="4"/>
      <c r="YU364" s="4"/>
      <c r="YV364" s="4"/>
      <c r="YW364" s="4"/>
      <c r="YX364" s="4"/>
      <c r="YY364" s="4"/>
      <c r="YZ364" s="4"/>
      <c r="ZA364" s="4"/>
      <c r="ZB364" s="4"/>
      <c r="ZC364" s="4"/>
      <c r="ZD364" s="4"/>
      <c r="ZE364" s="4"/>
      <c r="ZF364" s="4"/>
      <c r="ZG364" s="4"/>
      <c r="ZH364" s="4"/>
      <c r="ZI364" s="4"/>
      <c r="ZJ364" s="4"/>
      <c r="ZK364" s="4"/>
      <c r="ZL364" s="4"/>
    </row>
    <row r="365" spans="2:688" s="5" customFormat="1" ht="14.1" customHeight="1" x14ac:dyDescent="0.25">
      <c r="B365" s="4"/>
      <c r="C365" s="36"/>
      <c r="D365" s="23"/>
      <c r="E365" s="14"/>
      <c r="F365" s="1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  <c r="UG365" s="4"/>
      <c r="UH365" s="4"/>
      <c r="UI365" s="4"/>
      <c r="UJ365" s="4"/>
      <c r="UK365" s="4"/>
      <c r="UL365" s="4"/>
      <c r="UM365" s="4"/>
      <c r="UN365" s="4"/>
      <c r="UO365" s="4"/>
      <c r="UP365" s="4"/>
      <c r="UQ365" s="4"/>
      <c r="UR365" s="4"/>
      <c r="US365" s="4"/>
      <c r="UT365" s="4"/>
      <c r="UU365" s="4"/>
      <c r="UV365" s="4"/>
      <c r="UW365" s="4"/>
      <c r="UX365" s="4"/>
      <c r="UY365" s="4"/>
      <c r="UZ365" s="4"/>
      <c r="VA365" s="4"/>
      <c r="VB365" s="4"/>
      <c r="VC365" s="4"/>
      <c r="VD365" s="4"/>
      <c r="VE365" s="4"/>
      <c r="VF365" s="4"/>
      <c r="VG365" s="4"/>
      <c r="VH365" s="4"/>
      <c r="VI365" s="4"/>
      <c r="VJ365" s="4"/>
      <c r="VK365" s="4"/>
      <c r="VL365" s="4"/>
      <c r="VM365" s="4"/>
      <c r="VN365" s="4"/>
      <c r="VO365" s="4"/>
      <c r="VP365" s="4"/>
      <c r="VQ365" s="4"/>
      <c r="VR365" s="4"/>
      <c r="VS365" s="4"/>
      <c r="VT365" s="4"/>
      <c r="VU365" s="4"/>
      <c r="VV365" s="4"/>
      <c r="VW365" s="4"/>
      <c r="VX365" s="4"/>
      <c r="VY365" s="4"/>
      <c r="VZ365" s="4"/>
      <c r="WA365" s="4"/>
      <c r="WB365" s="4"/>
      <c r="WC365" s="4"/>
      <c r="WD365" s="4"/>
      <c r="WE365" s="4"/>
      <c r="WF365" s="4"/>
      <c r="WG365" s="4"/>
      <c r="WH365" s="4"/>
      <c r="WI365" s="4"/>
      <c r="WJ365" s="4"/>
      <c r="WK365" s="4"/>
      <c r="WL365" s="4"/>
      <c r="WM365" s="4"/>
      <c r="WN365" s="4"/>
      <c r="WO365" s="4"/>
      <c r="WP365" s="4"/>
      <c r="WQ365" s="4"/>
      <c r="WR365" s="4"/>
      <c r="WS365" s="4"/>
      <c r="WT365" s="4"/>
      <c r="WU365" s="4"/>
      <c r="WV365" s="4"/>
      <c r="WW365" s="4"/>
      <c r="WX365" s="4"/>
      <c r="WY365" s="4"/>
      <c r="WZ365" s="4"/>
      <c r="XA365" s="4"/>
      <c r="XB365" s="4"/>
      <c r="XC365" s="4"/>
      <c r="XD365" s="4"/>
      <c r="XE365" s="4"/>
      <c r="XF365" s="4"/>
      <c r="XG365" s="4"/>
      <c r="XH365" s="4"/>
      <c r="XI365" s="4"/>
      <c r="XJ365" s="4"/>
      <c r="XK365" s="4"/>
      <c r="XL365" s="4"/>
      <c r="XM365" s="4"/>
      <c r="XN365" s="4"/>
      <c r="XO365" s="4"/>
      <c r="XP365" s="4"/>
      <c r="XQ365" s="4"/>
      <c r="XR365" s="4"/>
      <c r="XS365" s="4"/>
      <c r="XT365" s="4"/>
      <c r="XU365" s="4"/>
      <c r="XV365" s="4"/>
      <c r="XW365" s="4"/>
      <c r="XX365" s="4"/>
      <c r="XY365" s="4"/>
      <c r="XZ365" s="4"/>
      <c r="YA365" s="4"/>
      <c r="YB365" s="4"/>
      <c r="YC365" s="4"/>
      <c r="YD365" s="4"/>
      <c r="YE365" s="4"/>
      <c r="YF365" s="4"/>
      <c r="YG365" s="4"/>
      <c r="YH365" s="4"/>
      <c r="YI365" s="4"/>
      <c r="YJ365" s="4"/>
      <c r="YK365" s="4"/>
      <c r="YL365" s="4"/>
      <c r="YM365" s="4"/>
      <c r="YN365" s="4"/>
      <c r="YO365" s="4"/>
      <c r="YP365" s="4"/>
      <c r="YQ365" s="4"/>
      <c r="YR365" s="4"/>
      <c r="YS365" s="4"/>
      <c r="YT365" s="4"/>
      <c r="YU365" s="4"/>
      <c r="YV365" s="4"/>
      <c r="YW365" s="4"/>
      <c r="YX365" s="4"/>
      <c r="YY365" s="4"/>
      <c r="YZ365" s="4"/>
      <c r="ZA365" s="4"/>
      <c r="ZB365" s="4"/>
      <c r="ZC365" s="4"/>
      <c r="ZD365" s="4"/>
      <c r="ZE365" s="4"/>
      <c r="ZF365" s="4"/>
      <c r="ZG365" s="4"/>
      <c r="ZH365" s="4"/>
      <c r="ZI365" s="4"/>
      <c r="ZJ365" s="4"/>
      <c r="ZK365" s="4"/>
      <c r="ZL365" s="4"/>
    </row>
    <row r="366" spans="2:688" s="5" customFormat="1" ht="14.1" customHeight="1" x14ac:dyDescent="0.25">
      <c r="B366" s="4"/>
      <c r="C366" s="36"/>
      <c r="D366" s="23"/>
      <c r="E366" s="14"/>
      <c r="F366" s="1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  <c r="UG366" s="4"/>
      <c r="UH366" s="4"/>
      <c r="UI366" s="4"/>
      <c r="UJ366" s="4"/>
      <c r="UK366" s="4"/>
      <c r="UL366" s="4"/>
      <c r="UM366" s="4"/>
      <c r="UN366" s="4"/>
      <c r="UO366" s="4"/>
      <c r="UP366" s="4"/>
      <c r="UQ366" s="4"/>
      <c r="UR366" s="4"/>
      <c r="US366" s="4"/>
      <c r="UT366" s="4"/>
      <c r="UU366" s="4"/>
      <c r="UV366" s="4"/>
      <c r="UW366" s="4"/>
      <c r="UX366" s="4"/>
      <c r="UY366" s="4"/>
      <c r="UZ366" s="4"/>
      <c r="VA366" s="4"/>
      <c r="VB366" s="4"/>
      <c r="VC366" s="4"/>
      <c r="VD366" s="4"/>
      <c r="VE366" s="4"/>
      <c r="VF366" s="4"/>
      <c r="VG366" s="4"/>
      <c r="VH366" s="4"/>
      <c r="VI366" s="4"/>
      <c r="VJ366" s="4"/>
      <c r="VK366" s="4"/>
      <c r="VL366" s="4"/>
      <c r="VM366" s="4"/>
      <c r="VN366" s="4"/>
      <c r="VO366" s="4"/>
      <c r="VP366" s="4"/>
      <c r="VQ366" s="4"/>
      <c r="VR366" s="4"/>
      <c r="VS366" s="4"/>
      <c r="VT366" s="4"/>
      <c r="VU366" s="4"/>
      <c r="VV366" s="4"/>
      <c r="VW366" s="4"/>
      <c r="VX366" s="4"/>
      <c r="VY366" s="4"/>
      <c r="VZ366" s="4"/>
      <c r="WA366" s="4"/>
      <c r="WB366" s="4"/>
      <c r="WC366" s="4"/>
      <c r="WD366" s="4"/>
      <c r="WE366" s="4"/>
      <c r="WF366" s="4"/>
      <c r="WG366" s="4"/>
      <c r="WH366" s="4"/>
      <c r="WI366" s="4"/>
      <c r="WJ366" s="4"/>
      <c r="WK366" s="4"/>
      <c r="WL366" s="4"/>
      <c r="WM366" s="4"/>
      <c r="WN366" s="4"/>
      <c r="WO366" s="4"/>
      <c r="WP366" s="4"/>
      <c r="WQ366" s="4"/>
      <c r="WR366" s="4"/>
      <c r="WS366" s="4"/>
      <c r="WT366" s="4"/>
      <c r="WU366" s="4"/>
      <c r="WV366" s="4"/>
      <c r="WW366" s="4"/>
      <c r="WX366" s="4"/>
      <c r="WY366" s="4"/>
      <c r="WZ366" s="4"/>
      <c r="XA366" s="4"/>
      <c r="XB366" s="4"/>
      <c r="XC366" s="4"/>
      <c r="XD366" s="4"/>
      <c r="XE366" s="4"/>
      <c r="XF366" s="4"/>
      <c r="XG366" s="4"/>
      <c r="XH366" s="4"/>
      <c r="XI366" s="4"/>
      <c r="XJ366" s="4"/>
      <c r="XK366" s="4"/>
      <c r="XL366" s="4"/>
      <c r="XM366" s="4"/>
      <c r="XN366" s="4"/>
      <c r="XO366" s="4"/>
      <c r="XP366" s="4"/>
      <c r="XQ366" s="4"/>
      <c r="XR366" s="4"/>
      <c r="XS366" s="4"/>
      <c r="XT366" s="4"/>
      <c r="XU366" s="4"/>
      <c r="XV366" s="4"/>
      <c r="XW366" s="4"/>
      <c r="XX366" s="4"/>
      <c r="XY366" s="4"/>
      <c r="XZ366" s="4"/>
      <c r="YA366" s="4"/>
      <c r="YB366" s="4"/>
      <c r="YC366" s="4"/>
      <c r="YD366" s="4"/>
      <c r="YE366" s="4"/>
      <c r="YF366" s="4"/>
      <c r="YG366" s="4"/>
      <c r="YH366" s="4"/>
      <c r="YI366" s="4"/>
      <c r="YJ366" s="4"/>
      <c r="YK366" s="4"/>
      <c r="YL366" s="4"/>
      <c r="YM366" s="4"/>
      <c r="YN366" s="4"/>
      <c r="YO366" s="4"/>
      <c r="YP366" s="4"/>
      <c r="YQ366" s="4"/>
      <c r="YR366" s="4"/>
      <c r="YS366" s="4"/>
      <c r="YT366" s="4"/>
      <c r="YU366" s="4"/>
      <c r="YV366" s="4"/>
      <c r="YW366" s="4"/>
      <c r="YX366" s="4"/>
      <c r="YY366" s="4"/>
      <c r="YZ366" s="4"/>
      <c r="ZA366" s="4"/>
      <c r="ZB366" s="4"/>
      <c r="ZC366" s="4"/>
      <c r="ZD366" s="4"/>
      <c r="ZE366" s="4"/>
      <c r="ZF366" s="4"/>
      <c r="ZG366" s="4"/>
      <c r="ZH366" s="4"/>
      <c r="ZI366" s="4"/>
      <c r="ZJ366" s="4"/>
      <c r="ZK366" s="4"/>
      <c r="ZL366" s="4"/>
    </row>
    <row r="367" spans="2:688" s="5" customFormat="1" ht="14.1" customHeight="1" x14ac:dyDescent="0.25">
      <c r="B367" s="4"/>
      <c r="C367" s="36"/>
      <c r="D367" s="23"/>
      <c r="E367" s="14"/>
      <c r="F367" s="1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  <c r="UG367" s="4"/>
      <c r="UH367" s="4"/>
      <c r="UI367" s="4"/>
      <c r="UJ367" s="4"/>
      <c r="UK367" s="4"/>
      <c r="UL367" s="4"/>
      <c r="UM367" s="4"/>
      <c r="UN367" s="4"/>
      <c r="UO367" s="4"/>
      <c r="UP367" s="4"/>
      <c r="UQ367" s="4"/>
      <c r="UR367" s="4"/>
      <c r="US367" s="4"/>
      <c r="UT367" s="4"/>
      <c r="UU367" s="4"/>
      <c r="UV367" s="4"/>
      <c r="UW367" s="4"/>
      <c r="UX367" s="4"/>
      <c r="UY367" s="4"/>
      <c r="UZ367" s="4"/>
      <c r="VA367" s="4"/>
      <c r="VB367" s="4"/>
      <c r="VC367" s="4"/>
      <c r="VD367" s="4"/>
      <c r="VE367" s="4"/>
      <c r="VF367" s="4"/>
      <c r="VG367" s="4"/>
      <c r="VH367" s="4"/>
      <c r="VI367" s="4"/>
      <c r="VJ367" s="4"/>
      <c r="VK367" s="4"/>
      <c r="VL367" s="4"/>
      <c r="VM367" s="4"/>
      <c r="VN367" s="4"/>
      <c r="VO367" s="4"/>
      <c r="VP367" s="4"/>
      <c r="VQ367" s="4"/>
      <c r="VR367" s="4"/>
      <c r="VS367" s="4"/>
      <c r="VT367" s="4"/>
      <c r="VU367" s="4"/>
      <c r="VV367" s="4"/>
      <c r="VW367" s="4"/>
      <c r="VX367" s="4"/>
      <c r="VY367" s="4"/>
      <c r="VZ367" s="4"/>
      <c r="WA367" s="4"/>
      <c r="WB367" s="4"/>
      <c r="WC367" s="4"/>
      <c r="WD367" s="4"/>
      <c r="WE367" s="4"/>
      <c r="WF367" s="4"/>
      <c r="WG367" s="4"/>
      <c r="WH367" s="4"/>
      <c r="WI367" s="4"/>
      <c r="WJ367" s="4"/>
      <c r="WK367" s="4"/>
      <c r="WL367" s="4"/>
      <c r="WM367" s="4"/>
      <c r="WN367" s="4"/>
      <c r="WO367" s="4"/>
      <c r="WP367" s="4"/>
      <c r="WQ367" s="4"/>
      <c r="WR367" s="4"/>
      <c r="WS367" s="4"/>
      <c r="WT367" s="4"/>
      <c r="WU367" s="4"/>
      <c r="WV367" s="4"/>
      <c r="WW367" s="4"/>
      <c r="WX367" s="4"/>
      <c r="WY367" s="4"/>
      <c r="WZ367" s="4"/>
      <c r="XA367" s="4"/>
      <c r="XB367" s="4"/>
      <c r="XC367" s="4"/>
      <c r="XD367" s="4"/>
      <c r="XE367" s="4"/>
      <c r="XF367" s="4"/>
      <c r="XG367" s="4"/>
      <c r="XH367" s="4"/>
      <c r="XI367" s="4"/>
      <c r="XJ367" s="4"/>
      <c r="XK367" s="4"/>
      <c r="XL367" s="4"/>
      <c r="XM367" s="4"/>
      <c r="XN367" s="4"/>
      <c r="XO367" s="4"/>
      <c r="XP367" s="4"/>
      <c r="XQ367" s="4"/>
      <c r="XR367" s="4"/>
      <c r="XS367" s="4"/>
      <c r="XT367" s="4"/>
      <c r="XU367" s="4"/>
      <c r="XV367" s="4"/>
      <c r="XW367" s="4"/>
      <c r="XX367" s="4"/>
      <c r="XY367" s="4"/>
      <c r="XZ367" s="4"/>
      <c r="YA367" s="4"/>
      <c r="YB367" s="4"/>
      <c r="YC367" s="4"/>
      <c r="YD367" s="4"/>
      <c r="YE367" s="4"/>
      <c r="YF367" s="4"/>
      <c r="YG367" s="4"/>
      <c r="YH367" s="4"/>
      <c r="YI367" s="4"/>
      <c r="YJ367" s="4"/>
      <c r="YK367" s="4"/>
      <c r="YL367" s="4"/>
      <c r="YM367" s="4"/>
      <c r="YN367" s="4"/>
      <c r="YO367" s="4"/>
      <c r="YP367" s="4"/>
      <c r="YQ367" s="4"/>
      <c r="YR367" s="4"/>
      <c r="YS367" s="4"/>
      <c r="YT367" s="4"/>
      <c r="YU367" s="4"/>
      <c r="YV367" s="4"/>
      <c r="YW367" s="4"/>
      <c r="YX367" s="4"/>
      <c r="YY367" s="4"/>
      <c r="YZ367" s="4"/>
      <c r="ZA367" s="4"/>
      <c r="ZB367" s="4"/>
      <c r="ZC367" s="4"/>
      <c r="ZD367" s="4"/>
      <c r="ZE367" s="4"/>
      <c r="ZF367" s="4"/>
      <c r="ZG367" s="4"/>
      <c r="ZH367" s="4"/>
      <c r="ZI367" s="4"/>
      <c r="ZJ367" s="4"/>
      <c r="ZK367" s="4"/>
      <c r="ZL367" s="4"/>
    </row>
    <row r="368" spans="2:688" s="5" customFormat="1" ht="14.1" customHeight="1" x14ac:dyDescent="0.25">
      <c r="B368" s="4"/>
      <c r="C368" s="36"/>
      <c r="D368" s="23"/>
      <c r="E368" s="14"/>
      <c r="F368" s="1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  <c r="UG368" s="4"/>
      <c r="UH368" s="4"/>
      <c r="UI368" s="4"/>
      <c r="UJ368" s="4"/>
      <c r="UK368" s="4"/>
      <c r="UL368" s="4"/>
      <c r="UM368" s="4"/>
      <c r="UN368" s="4"/>
      <c r="UO368" s="4"/>
      <c r="UP368" s="4"/>
      <c r="UQ368" s="4"/>
      <c r="UR368" s="4"/>
      <c r="US368" s="4"/>
      <c r="UT368" s="4"/>
      <c r="UU368" s="4"/>
      <c r="UV368" s="4"/>
      <c r="UW368" s="4"/>
      <c r="UX368" s="4"/>
      <c r="UY368" s="4"/>
      <c r="UZ368" s="4"/>
      <c r="VA368" s="4"/>
      <c r="VB368" s="4"/>
      <c r="VC368" s="4"/>
      <c r="VD368" s="4"/>
      <c r="VE368" s="4"/>
      <c r="VF368" s="4"/>
      <c r="VG368" s="4"/>
      <c r="VH368" s="4"/>
      <c r="VI368" s="4"/>
      <c r="VJ368" s="4"/>
      <c r="VK368" s="4"/>
      <c r="VL368" s="4"/>
      <c r="VM368" s="4"/>
      <c r="VN368" s="4"/>
      <c r="VO368" s="4"/>
      <c r="VP368" s="4"/>
      <c r="VQ368" s="4"/>
      <c r="VR368" s="4"/>
      <c r="VS368" s="4"/>
      <c r="VT368" s="4"/>
      <c r="VU368" s="4"/>
      <c r="VV368" s="4"/>
      <c r="VW368" s="4"/>
      <c r="VX368" s="4"/>
      <c r="VY368" s="4"/>
      <c r="VZ368" s="4"/>
      <c r="WA368" s="4"/>
      <c r="WB368" s="4"/>
      <c r="WC368" s="4"/>
      <c r="WD368" s="4"/>
      <c r="WE368" s="4"/>
      <c r="WF368" s="4"/>
      <c r="WG368" s="4"/>
      <c r="WH368" s="4"/>
      <c r="WI368" s="4"/>
      <c r="WJ368" s="4"/>
      <c r="WK368" s="4"/>
      <c r="WL368" s="4"/>
      <c r="WM368" s="4"/>
      <c r="WN368" s="4"/>
      <c r="WO368" s="4"/>
      <c r="WP368" s="4"/>
      <c r="WQ368" s="4"/>
      <c r="WR368" s="4"/>
      <c r="WS368" s="4"/>
      <c r="WT368" s="4"/>
      <c r="WU368" s="4"/>
      <c r="WV368" s="4"/>
      <c r="WW368" s="4"/>
      <c r="WX368" s="4"/>
      <c r="WY368" s="4"/>
      <c r="WZ368" s="4"/>
      <c r="XA368" s="4"/>
      <c r="XB368" s="4"/>
      <c r="XC368" s="4"/>
      <c r="XD368" s="4"/>
      <c r="XE368" s="4"/>
      <c r="XF368" s="4"/>
      <c r="XG368" s="4"/>
      <c r="XH368" s="4"/>
      <c r="XI368" s="4"/>
      <c r="XJ368" s="4"/>
      <c r="XK368" s="4"/>
      <c r="XL368" s="4"/>
      <c r="XM368" s="4"/>
      <c r="XN368" s="4"/>
      <c r="XO368" s="4"/>
      <c r="XP368" s="4"/>
      <c r="XQ368" s="4"/>
      <c r="XR368" s="4"/>
      <c r="XS368" s="4"/>
      <c r="XT368" s="4"/>
      <c r="XU368" s="4"/>
      <c r="XV368" s="4"/>
      <c r="XW368" s="4"/>
      <c r="XX368" s="4"/>
      <c r="XY368" s="4"/>
      <c r="XZ368" s="4"/>
      <c r="YA368" s="4"/>
      <c r="YB368" s="4"/>
      <c r="YC368" s="4"/>
      <c r="YD368" s="4"/>
      <c r="YE368" s="4"/>
      <c r="YF368" s="4"/>
      <c r="YG368" s="4"/>
      <c r="YH368" s="4"/>
      <c r="YI368" s="4"/>
      <c r="YJ368" s="4"/>
      <c r="YK368" s="4"/>
      <c r="YL368" s="4"/>
      <c r="YM368" s="4"/>
      <c r="YN368" s="4"/>
      <c r="YO368" s="4"/>
      <c r="YP368" s="4"/>
      <c r="YQ368" s="4"/>
      <c r="YR368" s="4"/>
      <c r="YS368" s="4"/>
      <c r="YT368" s="4"/>
      <c r="YU368" s="4"/>
      <c r="YV368" s="4"/>
      <c r="YW368" s="4"/>
      <c r="YX368" s="4"/>
      <c r="YY368" s="4"/>
      <c r="YZ368" s="4"/>
      <c r="ZA368" s="4"/>
      <c r="ZB368" s="4"/>
      <c r="ZC368" s="4"/>
      <c r="ZD368" s="4"/>
      <c r="ZE368" s="4"/>
      <c r="ZF368" s="4"/>
      <c r="ZG368" s="4"/>
      <c r="ZH368" s="4"/>
      <c r="ZI368" s="4"/>
      <c r="ZJ368" s="4"/>
      <c r="ZK368" s="4"/>
      <c r="ZL368" s="4"/>
    </row>
    <row r="369" spans="2:688" s="5" customFormat="1" ht="14.1" customHeight="1" x14ac:dyDescent="0.25">
      <c r="B369" s="4"/>
      <c r="C369" s="36"/>
      <c r="D369" s="23"/>
      <c r="E369" s="14"/>
      <c r="F369" s="1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  <c r="UG369" s="4"/>
      <c r="UH369" s="4"/>
      <c r="UI369" s="4"/>
      <c r="UJ369" s="4"/>
      <c r="UK369" s="4"/>
      <c r="UL369" s="4"/>
      <c r="UM369" s="4"/>
      <c r="UN369" s="4"/>
      <c r="UO369" s="4"/>
      <c r="UP369" s="4"/>
      <c r="UQ369" s="4"/>
      <c r="UR369" s="4"/>
      <c r="US369" s="4"/>
      <c r="UT369" s="4"/>
      <c r="UU369" s="4"/>
      <c r="UV369" s="4"/>
      <c r="UW369" s="4"/>
      <c r="UX369" s="4"/>
      <c r="UY369" s="4"/>
      <c r="UZ369" s="4"/>
      <c r="VA369" s="4"/>
      <c r="VB369" s="4"/>
      <c r="VC369" s="4"/>
      <c r="VD369" s="4"/>
      <c r="VE369" s="4"/>
      <c r="VF369" s="4"/>
      <c r="VG369" s="4"/>
      <c r="VH369" s="4"/>
      <c r="VI369" s="4"/>
      <c r="VJ369" s="4"/>
      <c r="VK369" s="4"/>
      <c r="VL369" s="4"/>
      <c r="VM369" s="4"/>
      <c r="VN369" s="4"/>
      <c r="VO369" s="4"/>
      <c r="VP369" s="4"/>
      <c r="VQ369" s="4"/>
      <c r="VR369" s="4"/>
      <c r="VS369" s="4"/>
      <c r="VT369" s="4"/>
      <c r="VU369" s="4"/>
      <c r="VV369" s="4"/>
      <c r="VW369" s="4"/>
      <c r="VX369" s="4"/>
      <c r="VY369" s="4"/>
      <c r="VZ369" s="4"/>
      <c r="WA369" s="4"/>
      <c r="WB369" s="4"/>
      <c r="WC369" s="4"/>
      <c r="WD369" s="4"/>
      <c r="WE369" s="4"/>
      <c r="WF369" s="4"/>
      <c r="WG369" s="4"/>
      <c r="WH369" s="4"/>
      <c r="WI369" s="4"/>
      <c r="WJ369" s="4"/>
      <c r="WK369" s="4"/>
      <c r="WL369" s="4"/>
      <c r="WM369" s="4"/>
      <c r="WN369" s="4"/>
      <c r="WO369" s="4"/>
      <c r="WP369" s="4"/>
      <c r="WQ369" s="4"/>
      <c r="WR369" s="4"/>
      <c r="WS369" s="4"/>
      <c r="WT369" s="4"/>
      <c r="WU369" s="4"/>
      <c r="WV369" s="4"/>
      <c r="WW369" s="4"/>
      <c r="WX369" s="4"/>
      <c r="WY369" s="4"/>
      <c r="WZ369" s="4"/>
      <c r="XA369" s="4"/>
      <c r="XB369" s="4"/>
      <c r="XC369" s="4"/>
      <c r="XD369" s="4"/>
      <c r="XE369" s="4"/>
      <c r="XF369" s="4"/>
      <c r="XG369" s="4"/>
      <c r="XH369" s="4"/>
      <c r="XI369" s="4"/>
      <c r="XJ369" s="4"/>
      <c r="XK369" s="4"/>
      <c r="XL369" s="4"/>
      <c r="XM369" s="4"/>
      <c r="XN369" s="4"/>
      <c r="XO369" s="4"/>
      <c r="XP369" s="4"/>
      <c r="XQ369" s="4"/>
      <c r="XR369" s="4"/>
      <c r="XS369" s="4"/>
      <c r="XT369" s="4"/>
      <c r="XU369" s="4"/>
      <c r="XV369" s="4"/>
      <c r="XW369" s="4"/>
      <c r="XX369" s="4"/>
      <c r="XY369" s="4"/>
      <c r="XZ369" s="4"/>
      <c r="YA369" s="4"/>
      <c r="YB369" s="4"/>
      <c r="YC369" s="4"/>
      <c r="YD369" s="4"/>
      <c r="YE369" s="4"/>
      <c r="YF369" s="4"/>
      <c r="YG369" s="4"/>
      <c r="YH369" s="4"/>
      <c r="YI369" s="4"/>
      <c r="YJ369" s="4"/>
      <c r="YK369" s="4"/>
      <c r="YL369" s="4"/>
      <c r="YM369" s="4"/>
      <c r="YN369" s="4"/>
      <c r="YO369" s="4"/>
      <c r="YP369" s="4"/>
      <c r="YQ369" s="4"/>
      <c r="YR369" s="4"/>
      <c r="YS369" s="4"/>
      <c r="YT369" s="4"/>
      <c r="YU369" s="4"/>
      <c r="YV369" s="4"/>
      <c r="YW369" s="4"/>
      <c r="YX369" s="4"/>
      <c r="YY369" s="4"/>
      <c r="YZ369" s="4"/>
      <c r="ZA369" s="4"/>
      <c r="ZB369" s="4"/>
      <c r="ZC369" s="4"/>
      <c r="ZD369" s="4"/>
      <c r="ZE369" s="4"/>
      <c r="ZF369" s="4"/>
      <c r="ZG369" s="4"/>
      <c r="ZH369" s="4"/>
      <c r="ZI369" s="4"/>
      <c r="ZJ369" s="4"/>
      <c r="ZK369" s="4"/>
      <c r="ZL369" s="4"/>
    </row>
    <row r="370" spans="2:688" s="5" customFormat="1" ht="14.1" customHeight="1" x14ac:dyDescent="0.25">
      <c r="B370" s="4"/>
      <c r="C370" s="36"/>
      <c r="D370" s="23"/>
      <c r="E370" s="14"/>
      <c r="F370" s="1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  <c r="UG370" s="4"/>
      <c r="UH370" s="4"/>
      <c r="UI370" s="4"/>
      <c r="UJ370" s="4"/>
      <c r="UK370" s="4"/>
      <c r="UL370" s="4"/>
      <c r="UM370" s="4"/>
      <c r="UN370" s="4"/>
      <c r="UO370" s="4"/>
      <c r="UP370" s="4"/>
      <c r="UQ370" s="4"/>
      <c r="UR370" s="4"/>
      <c r="US370" s="4"/>
      <c r="UT370" s="4"/>
      <c r="UU370" s="4"/>
      <c r="UV370" s="4"/>
      <c r="UW370" s="4"/>
      <c r="UX370" s="4"/>
      <c r="UY370" s="4"/>
      <c r="UZ370" s="4"/>
      <c r="VA370" s="4"/>
      <c r="VB370" s="4"/>
      <c r="VC370" s="4"/>
      <c r="VD370" s="4"/>
      <c r="VE370" s="4"/>
      <c r="VF370" s="4"/>
      <c r="VG370" s="4"/>
      <c r="VH370" s="4"/>
      <c r="VI370" s="4"/>
      <c r="VJ370" s="4"/>
      <c r="VK370" s="4"/>
      <c r="VL370" s="4"/>
      <c r="VM370" s="4"/>
      <c r="VN370" s="4"/>
      <c r="VO370" s="4"/>
      <c r="VP370" s="4"/>
      <c r="VQ370" s="4"/>
      <c r="VR370" s="4"/>
      <c r="VS370" s="4"/>
      <c r="VT370" s="4"/>
      <c r="VU370" s="4"/>
      <c r="VV370" s="4"/>
      <c r="VW370" s="4"/>
      <c r="VX370" s="4"/>
      <c r="VY370" s="4"/>
      <c r="VZ370" s="4"/>
      <c r="WA370" s="4"/>
      <c r="WB370" s="4"/>
      <c r="WC370" s="4"/>
      <c r="WD370" s="4"/>
      <c r="WE370" s="4"/>
      <c r="WF370" s="4"/>
      <c r="WG370" s="4"/>
      <c r="WH370" s="4"/>
      <c r="WI370" s="4"/>
      <c r="WJ370" s="4"/>
      <c r="WK370" s="4"/>
      <c r="WL370" s="4"/>
      <c r="WM370" s="4"/>
      <c r="WN370" s="4"/>
      <c r="WO370" s="4"/>
      <c r="WP370" s="4"/>
      <c r="WQ370" s="4"/>
      <c r="WR370" s="4"/>
      <c r="WS370" s="4"/>
      <c r="WT370" s="4"/>
      <c r="WU370" s="4"/>
      <c r="WV370" s="4"/>
      <c r="WW370" s="4"/>
      <c r="WX370" s="4"/>
      <c r="WY370" s="4"/>
      <c r="WZ370" s="4"/>
      <c r="XA370" s="4"/>
      <c r="XB370" s="4"/>
      <c r="XC370" s="4"/>
      <c r="XD370" s="4"/>
      <c r="XE370" s="4"/>
      <c r="XF370" s="4"/>
      <c r="XG370" s="4"/>
      <c r="XH370" s="4"/>
      <c r="XI370" s="4"/>
      <c r="XJ370" s="4"/>
      <c r="XK370" s="4"/>
      <c r="XL370" s="4"/>
      <c r="XM370" s="4"/>
      <c r="XN370" s="4"/>
      <c r="XO370" s="4"/>
      <c r="XP370" s="4"/>
      <c r="XQ370" s="4"/>
      <c r="XR370" s="4"/>
      <c r="XS370" s="4"/>
      <c r="XT370" s="4"/>
      <c r="XU370" s="4"/>
      <c r="XV370" s="4"/>
      <c r="XW370" s="4"/>
      <c r="XX370" s="4"/>
      <c r="XY370" s="4"/>
      <c r="XZ370" s="4"/>
      <c r="YA370" s="4"/>
      <c r="YB370" s="4"/>
      <c r="YC370" s="4"/>
      <c r="YD370" s="4"/>
      <c r="YE370" s="4"/>
      <c r="YF370" s="4"/>
      <c r="YG370" s="4"/>
      <c r="YH370" s="4"/>
      <c r="YI370" s="4"/>
      <c r="YJ370" s="4"/>
      <c r="YK370" s="4"/>
      <c r="YL370" s="4"/>
      <c r="YM370" s="4"/>
      <c r="YN370" s="4"/>
      <c r="YO370" s="4"/>
      <c r="YP370" s="4"/>
      <c r="YQ370" s="4"/>
      <c r="YR370" s="4"/>
      <c r="YS370" s="4"/>
      <c r="YT370" s="4"/>
      <c r="YU370" s="4"/>
      <c r="YV370" s="4"/>
      <c r="YW370" s="4"/>
      <c r="YX370" s="4"/>
      <c r="YY370" s="4"/>
      <c r="YZ370" s="4"/>
      <c r="ZA370" s="4"/>
      <c r="ZB370" s="4"/>
      <c r="ZC370" s="4"/>
      <c r="ZD370" s="4"/>
      <c r="ZE370" s="4"/>
      <c r="ZF370" s="4"/>
      <c r="ZG370" s="4"/>
      <c r="ZH370" s="4"/>
      <c r="ZI370" s="4"/>
      <c r="ZJ370" s="4"/>
      <c r="ZK370" s="4"/>
      <c r="ZL370" s="4"/>
    </row>
    <row r="371" spans="2:688" s="5" customFormat="1" ht="14.1" customHeight="1" x14ac:dyDescent="0.25">
      <c r="B371" s="4"/>
      <c r="C371" s="36"/>
      <c r="D371" s="23"/>
      <c r="E371" s="14"/>
      <c r="F371" s="1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  <c r="UG371" s="4"/>
      <c r="UH371" s="4"/>
      <c r="UI371" s="4"/>
      <c r="UJ371" s="4"/>
      <c r="UK371" s="4"/>
      <c r="UL371" s="4"/>
      <c r="UM371" s="4"/>
      <c r="UN371" s="4"/>
      <c r="UO371" s="4"/>
      <c r="UP371" s="4"/>
      <c r="UQ371" s="4"/>
      <c r="UR371" s="4"/>
      <c r="US371" s="4"/>
      <c r="UT371" s="4"/>
      <c r="UU371" s="4"/>
      <c r="UV371" s="4"/>
      <c r="UW371" s="4"/>
      <c r="UX371" s="4"/>
      <c r="UY371" s="4"/>
      <c r="UZ371" s="4"/>
      <c r="VA371" s="4"/>
      <c r="VB371" s="4"/>
      <c r="VC371" s="4"/>
      <c r="VD371" s="4"/>
      <c r="VE371" s="4"/>
      <c r="VF371" s="4"/>
      <c r="VG371" s="4"/>
      <c r="VH371" s="4"/>
      <c r="VI371" s="4"/>
      <c r="VJ371" s="4"/>
      <c r="VK371" s="4"/>
      <c r="VL371" s="4"/>
      <c r="VM371" s="4"/>
      <c r="VN371" s="4"/>
      <c r="VO371" s="4"/>
      <c r="VP371" s="4"/>
      <c r="VQ371" s="4"/>
      <c r="VR371" s="4"/>
      <c r="VS371" s="4"/>
      <c r="VT371" s="4"/>
      <c r="VU371" s="4"/>
      <c r="VV371" s="4"/>
      <c r="VW371" s="4"/>
      <c r="VX371" s="4"/>
      <c r="VY371" s="4"/>
      <c r="VZ371" s="4"/>
      <c r="WA371" s="4"/>
      <c r="WB371" s="4"/>
      <c r="WC371" s="4"/>
      <c r="WD371" s="4"/>
      <c r="WE371" s="4"/>
      <c r="WF371" s="4"/>
      <c r="WG371" s="4"/>
      <c r="WH371" s="4"/>
      <c r="WI371" s="4"/>
      <c r="WJ371" s="4"/>
      <c r="WK371" s="4"/>
      <c r="WL371" s="4"/>
      <c r="WM371" s="4"/>
      <c r="WN371" s="4"/>
      <c r="WO371" s="4"/>
      <c r="WP371" s="4"/>
      <c r="WQ371" s="4"/>
      <c r="WR371" s="4"/>
      <c r="WS371" s="4"/>
      <c r="WT371" s="4"/>
      <c r="WU371" s="4"/>
      <c r="WV371" s="4"/>
      <c r="WW371" s="4"/>
      <c r="WX371" s="4"/>
      <c r="WY371" s="4"/>
      <c r="WZ371" s="4"/>
      <c r="XA371" s="4"/>
      <c r="XB371" s="4"/>
      <c r="XC371" s="4"/>
      <c r="XD371" s="4"/>
      <c r="XE371" s="4"/>
      <c r="XF371" s="4"/>
      <c r="XG371" s="4"/>
      <c r="XH371" s="4"/>
      <c r="XI371" s="4"/>
      <c r="XJ371" s="4"/>
      <c r="XK371" s="4"/>
      <c r="XL371" s="4"/>
      <c r="XM371" s="4"/>
      <c r="XN371" s="4"/>
      <c r="XO371" s="4"/>
      <c r="XP371" s="4"/>
      <c r="XQ371" s="4"/>
      <c r="XR371" s="4"/>
      <c r="XS371" s="4"/>
      <c r="XT371" s="4"/>
      <c r="XU371" s="4"/>
      <c r="XV371" s="4"/>
      <c r="XW371" s="4"/>
      <c r="XX371" s="4"/>
      <c r="XY371" s="4"/>
      <c r="XZ371" s="4"/>
      <c r="YA371" s="4"/>
      <c r="YB371" s="4"/>
      <c r="YC371" s="4"/>
      <c r="YD371" s="4"/>
      <c r="YE371" s="4"/>
      <c r="YF371" s="4"/>
      <c r="YG371" s="4"/>
      <c r="YH371" s="4"/>
      <c r="YI371" s="4"/>
      <c r="YJ371" s="4"/>
      <c r="YK371" s="4"/>
      <c r="YL371" s="4"/>
      <c r="YM371" s="4"/>
      <c r="YN371" s="4"/>
      <c r="YO371" s="4"/>
      <c r="YP371" s="4"/>
      <c r="YQ371" s="4"/>
      <c r="YR371" s="4"/>
      <c r="YS371" s="4"/>
      <c r="YT371" s="4"/>
      <c r="YU371" s="4"/>
      <c r="YV371" s="4"/>
      <c r="YW371" s="4"/>
      <c r="YX371" s="4"/>
      <c r="YY371" s="4"/>
      <c r="YZ371" s="4"/>
      <c r="ZA371" s="4"/>
      <c r="ZB371" s="4"/>
      <c r="ZC371" s="4"/>
      <c r="ZD371" s="4"/>
      <c r="ZE371" s="4"/>
      <c r="ZF371" s="4"/>
      <c r="ZG371" s="4"/>
      <c r="ZH371" s="4"/>
      <c r="ZI371" s="4"/>
      <c r="ZJ371" s="4"/>
      <c r="ZK371" s="4"/>
      <c r="ZL371" s="4"/>
    </row>
    <row r="372" spans="2:688" s="5" customFormat="1" ht="14.1" customHeight="1" x14ac:dyDescent="0.25">
      <c r="B372" s="4"/>
      <c r="C372" s="36"/>
      <c r="D372" s="23"/>
      <c r="E372" s="14"/>
      <c r="F372" s="1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  <c r="UG372" s="4"/>
      <c r="UH372" s="4"/>
      <c r="UI372" s="4"/>
      <c r="UJ372" s="4"/>
      <c r="UK372" s="4"/>
      <c r="UL372" s="4"/>
      <c r="UM372" s="4"/>
      <c r="UN372" s="4"/>
      <c r="UO372" s="4"/>
      <c r="UP372" s="4"/>
      <c r="UQ372" s="4"/>
      <c r="UR372" s="4"/>
      <c r="US372" s="4"/>
      <c r="UT372" s="4"/>
      <c r="UU372" s="4"/>
      <c r="UV372" s="4"/>
      <c r="UW372" s="4"/>
      <c r="UX372" s="4"/>
      <c r="UY372" s="4"/>
      <c r="UZ372" s="4"/>
      <c r="VA372" s="4"/>
      <c r="VB372" s="4"/>
      <c r="VC372" s="4"/>
      <c r="VD372" s="4"/>
      <c r="VE372" s="4"/>
      <c r="VF372" s="4"/>
      <c r="VG372" s="4"/>
      <c r="VH372" s="4"/>
      <c r="VI372" s="4"/>
      <c r="VJ372" s="4"/>
      <c r="VK372" s="4"/>
      <c r="VL372" s="4"/>
      <c r="VM372" s="4"/>
      <c r="VN372" s="4"/>
      <c r="VO372" s="4"/>
      <c r="VP372" s="4"/>
      <c r="VQ372" s="4"/>
      <c r="VR372" s="4"/>
      <c r="VS372" s="4"/>
      <c r="VT372" s="4"/>
      <c r="VU372" s="4"/>
      <c r="VV372" s="4"/>
      <c r="VW372" s="4"/>
      <c r="VX372" s="4"/>
      <c r="VY372" s="4"/>
      <c r="VZ372" s="4"/>
      <c r="WA372" s="4"/>
      <c r="WB372" s="4"/>
      <c r="WC372" s="4"/>
      <c r="WD372" s="4"/>
      <c r="WE372" s="4"/>
      <c r="WF372" s="4"/>
      <c r="WG372" s="4"/>
      <c r="WH372" s="4"/>
      <c r="WI372" s="4"/>
      <c r="WJ372" s="4"/>
      <c r="WK372" s="4"/>
      <c r="WL372" s="4"/>
      <c r="WM372" s="4"/>
      <c r="WN372" s="4"/>
      <c r="WO372" s="4"/>
      <c r="WP372" s="4"/>
      <c r="WQ372" s="4"/>
      <c r="WR372" s="4"/>
      <c r="WS372" s="4"/>
      <c r="WT372" s="4"/>
      <c r="WU372" s="4"/>
      <c r="WV372" s="4"/>
      <c r="WW372" s="4"/>
      <c r="WX372" s="4"/>
      <c r="WY372" s="4"/>
      <c r="WZ372" s="4"/>
      <c r="XA372" s="4"/>
      <c r="XB372" s="4"/>
      <c r="XC372" s="4"/>
      <c r="XD372" s="4"/>
      <c r="XE372" s="4"/>
      <c r="XF372" s="4"/>
      <c r="XG372" s="4"/>
      <c r="XH372" s="4"/>
      <c r="XI372" s="4"/>
      <c r="XJ372" s="4"/>
      <c r="XK372" s="4"/>
      <c r="XL372" s="4"/>
      <c r="XM372" s="4"/>
      <c r="XN372" s="4"/>
      <c r="XO372" s="4"/>
      <c r="XP372" s="4"/>
      <c r="XQ372" s="4"/>
      <c r="XR372" s="4"/>
      <c r="XS372" s="4"/>
      <c r="XT372" s="4"/>
      <c r="XU372" s="4"/>
      <c r="XV372" s="4"/>
      <c r="XW372" s="4"/>
      <c r="XX372" s="4"/>
      <c r="XY372" s="4"/>
      <c r="XZ372" s="4"/>
      <c r="YA372" s="4"/>
      <c r="YB372" s="4"/>
      <c r="YC372" s="4"/>
      <c r="YD372" s="4"/>
      <c r="YE372" s="4"/>
      <c r="YF372" s="4"/>
      <c r="YG372" s="4"/>
      <c r="YH372" s="4"/>
      <c r="YI372" s="4"/>
      <c r="YJ372" s="4"/>
      <c r="YK372" s="4"/>
      <c r="YL372" s="4"/>
      <c r="YM372" s="4"/>
      <c r="YN372" s="4"/>
      <c r="YO372" s="4"/>
      <c r="YP372" s="4"/>
      <c r="YQ372" s="4"/>
      <c r="YR372" s="4"/>
      <c r="YS372" s="4"/>
      <c r="YT372" s="4"/>
      <c r="YU372" s="4"/>
      <c r="YV372" s="4"/>
      <c r="YW372" s="4"/>
      <c r="YX372" s="4"/>
      <c r="YY372" s="4"/>
      <c r="YZ372" s="4"/>
      <c r="ZA372" s="4"/>
      <c r="ZB372" s="4"/>
      <c r="ZC372" s="4"/>
      <c r="ZD372" s="4"/>
      <c r="ZE372" s="4"/>
      <c r="ZF372" s="4"/>
      <c r="ZG372" s="4"/>
      <c r="ZH372" s="4"/>
      <c r="ZI372" s="4"/>
      <c r="ZJ372" s="4"/>
      <c r="ZK372" s="4"/>
      <c r="ZL372" s="4"/>
    </row>
    <row r="373" spans="2:688" s="5" customFormat="1" ht="14.1" customHeight="1" x14ac:dyDescent="0.25">
      <c r="B373" s="4"/>
      <c r="C373" s="36"/>
      <c r="D373" s="23"/>
      <c r="E373" s="14"/>
      <c r="F373" s="1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  <c r="UG373" s="4"/>
      <c r="UH373" s="4"/>
      <c r="UI373" s="4"/>
      <c r="UJ373" s="4"/>
      <c r="UK373" s="4"/>
      <c r="UL373" s="4"/>
      <c r="UM373" s="4"/>
      <c r="UN373" s="4"/>
      <c r="UO373" s="4"/>
      <c r="UP373" s="4"/>
      <c r="UQ373" s="4"/>
      <c r="UR373" s="4"/>
      <c r="US373" s="4"/>
      <c r="UT373" s="4"/>
      <c r="UU373" s="4"/>
      <c r="UV373" s="4"/>
      <c r="UW373" s="4"/>
      <c r="UX373" s="4"/>
      <c r="UY373" s="4"/>
      <c r="UZ373" s="4"/>
      <c r="VA373" s="4"/>
      <c r="VB373" s="4"/>
      <c r="VC373" s="4"/>
      <c r="VD373" s="4"/>
      <c r="VE373" s="4"/>
      <c r="VF373" s="4"/>
      <c r="VG373" s="4"/>
      <c r="VH373" s="4"/>
      <c r="VI373" s="4"/>
      <c r="VJ373" s="4"/>
      <c r="VK373" s="4"/>
      <c r="VL373" s="4"/>
      <c r="VM373" s="4"/>
      <c r="VN373" s="4"/>
      <c r="VO373" s="4"/>
      <c r="VP373" s="4"/>
      <c r="VQ373" s="4"/>
      <c r="VR373" s="4"/>
      <c r="VS373" s="4"/>
      <c r="VT373" s="4"/>
      <c r="VU373" s="4"/>
      <c r="VV373" s="4"/>
      <c r="VW373" s="4"/>
      <c r="VX373" s="4"/>
      <c r="VY373" s="4"/>
      <c r="VZ373" s="4"/>
      <c r="WA373" s="4"/>
      <c r="WB373" s="4"/>
      <c r="WC373" s="4"/>
      <c r="WD373" s="4"/>
      <c r="WE373" s="4"/>
      <c r="WF373" s="4"/>
      <c r="WG373" s="4"/>
      <c r="WH373" s="4"/>
      <c r="WI373" s="4"/>
      <c r="WJ373" s="4"/>
      <c r="WK373" s="4"/>
      <c r="WL373" s="4"/>
      <c r="WM373" s="4"/>
      <c r="WN373" s="4"/>
      <c r="WO373" s="4"/>
      <c r="WP373" s="4"/>
      <c r="WQ373" s="4"/>
      <c r="WR373" s="4"/>
      <c r="WS373" s="4"/>
      <c r="WT373" s="4"/>
      <c r="WU373" s="4"/>
      <c r="WV373" s="4"/>
      <c r="WW373" s="4"/>
      <c r="WX373" s="4"/>
      <c r="WY373" s="4"/>
      <c r="WZ373" s="4"/>
      <c r="XA373" s="4"/>
      <c r="XB373" s="4"/>
      <c r="XC373" s="4"/>
      <c r="XD373" s="4"/>
      <c r="XE373" s="4"/>
      <c r="XF373" s="4"/>
      <c r="XG373" s="4"/>
      <c r="XH373" s="4"/>
      <c r="XI373" s="4"/>
      <c r="XJ373" s="4"/>
      <c r="XK373" s="4"/>
      <c r="XL373" s="4"/>
      <c r="XM373" s="4"/>
      <c r="XN373" s="4"/>
      <c r="XO373" s="4"/>
      <c r="XP373" s="4"/>
      <c r="XQ373" s="4"/>
      <c r="XR373" s="4"/>
      <c r="XS373" s="4"/>
      <c r="XT373" s="4"/>
      <c r="XU373" s="4"/>
      <c r="XV373" s="4"/>
      <c r="XW373" s="4"/>
      <c r="XX373" s="4"/>
      <c r="XY373" s="4"/>
      <c r="XZ373" s="4"/>
      <c r="YA373" s="4"/>
      <c r="YB373" s="4"/>
      <c r="YC373" s="4"/>
      <c r="YD373" s="4"/>
      <c r="YE373" s="4"/>
      <c r="YF373" s="4"/>
      <c r="YG373" s="4"/>
      <c r="YH373" s="4"/>
      <c r="YI373" s="4"/>
      <c r="YJ373" s="4"/>
      <c r="YK373" s="4"/>
      <c r="YL373" s="4"/>
      <c r="YM373" s="4"/>
      <c r="YN373" s="4"/>
      <c r="YO373" s="4"/>
      <c r="YP373" s="4"/>
      <c r="YQ373" s="4"/>
      <c r="YR373" s="4"/>
      <c r="YS373" s="4"/>
      <c r="YT373" s="4"/>
      <c r="YU373" s="4"/>
      <c r="YV373" s="4"/>
      <c r="YW373" s="4"/>
      <c r="YX373" s="4"/>
      <c r="YY373" s="4"/>
      <c r="YZ373" s="4"/>
      <c r="ZA373" s="4"/>
      <c r="ZB373" s="4"/>
      <c r="ZC373" s="4"/>
      <c r="ZD373" s="4"/>
      <c r="ZE373" s="4"/>
      <c r="ZF373" s="4"/>
      <c r="ZG373" s="4"/>
      <c r="ZH373" s="4"/>
      <c r="ZI373" s="4"/>
      <c r="ZJ373" s="4"/>
      <c r="ZK373" s="4"/>
      <c r="ZL373" s="4"/>
    </row>
    <row r="374" spans="2:688" s="5" customFormat="1" ht="14.1" customHeight="1" x14ac:dyDescent="0.25">
      <c r="B374" s="4"/>
      <c r="C374" s="36"/>
      <c r="D374" s="23"/>
      <c r="E374" s="14"/>
      <c r="F374" s="1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  <c r="UG374" s="4"/>
      <c r="UH374" s="4"/>
      <c r="UI374" s="4"/>
      <c r="UJ374" s="4"/>
      <c r="UK374" s="4"/>
      <c r="UL374" s="4"/>
      <c r="UM374" s="4"/>
      <c r="UN374" s="4"/>
      <c r="UO374" s="4"/>
      <c r="UP374" s="4"/>
      <c r="UQ374" s="4"/>
      <c r="UR374" s="4"/>
      <c r="US374" s="4"/>
      <c r="UT374" s="4"/>
      <c r="UU374" s="4"/>
      <c r="UV374" s="4"/>
      <c r="UW374" s="4"/>
      <c r="UX374" s="4"/>
      <c r="UY374" s="4"/>
      <c r="UZ374" s="4"/>
      <c r="VA374" s="4"/>
      <c r="VB374" s="4"/>
      <c r="VC374" s="4"/>
      <c r="VD374" s="4"/>
      <c r="VE374" s="4"/>
      <c r="VF374" s="4"/>
      <c r="VG374" s="4"/>
      <c r="VH374" s="4"/>
      <c r="VI374" s="4"/>
      <c r="VJ374" s="4"/>
      <c r="VK374" s="4"/>
      <c r="VL374" s="4"/>
      <c r="VM374" s="4"/>
      <c r="VN374" s="4"/>
      <c r="VO374" s="4"/>
      <c r="VP374" s="4"/>
      <c r="VQ374" s="4"/>
      <c r="VR374" s="4"/>
      <c r="VS374" s="4"/>
      <c r="VT374" s="4"/>
      <c r="VU374" s="4"/>
      <c r="VV374" s="4"/>
      <c r="VW374" s="4"/>
      <c r="VX374" s="4"/>
      <c r="VY374" s="4"/>
      <c r="VZ374" s="4"/>
      <c r="WA374" s="4"/>
      <c r="WB374" s="4"/>
      <c r="WC374" s="4"/>
      <c r="WD374" s="4"/>
      <c r="WE374" s="4"/>
      <c r="WF374" s="4"/>
      <c r="WG374" s="4"/>
      <c r="WH374" s="4"/>
      <c r="WI374" s="4"/>
      <c r="WJ374" s="4"/>
      <c r="WK374" s="4"/>
      <c r="WL374" s="4"/>
      <c r="WM374" s="4"/>
      <c r="WN374" s="4"/>
      <c r="WO374" s="4"/>
      <c r="WP374" s="4"/>
      <c r="WQ374" s="4"/>
      <c r="WR374" s="4"/>
      <c r="WS374" s="4"/>
      <c r="WT374" s="4"/>
      <c r="WU374" s="4"/>
      <c r="WV374" s="4"/>
      <c r="WW374" s="4"/>
      <c r="WX374" s="4"/>
      <c r="WY374" s="4"/>
      <c r="WZ374" s="4"/>
      <c r="XA374" s="4"/>
      <c r="XB374" s="4"/>
      <c r="XC374" s="4"/>
      <c r="XD374" s="4"/>
      <c r="XE374" s="4"/>
      <c r="XF374" s="4"/>
      <c r="XG374" s="4"/>
      <c r="XH374" s="4"/>
      <c r="XI374" s="4"/>
      <c r="XJ374" s="4"/>
      <c r="XK374" s="4"/>
      <c r="XL374" s="4"/>
      <c r="XM374" s="4"/>
      <c r="XN374" s="4"/>
      <c r="XO374" s="4"/>
      <c r="XP374" s="4"/>
      <c r="XQ374" s="4"/>
      <c r="XR374" s="4"/>
      <c r="XS374" s="4"/>
      <c r="XT374" s="4"/>
      <c r="XU374" s="4"/>
      <c r="XV374" s="4"/>
      <c r="XW374" s="4"/>
      <c r="XX374" s="4"/>
      <c r="XY374" s="4"/>
      <c r="XZ374" s="4"/>
      <c r="YA374" s="4"/>
      <c r="YB374" s="4"/>
      <c r="YC374" s="4"/>
      <c r="YD374" s="4"/>
      <c r="YE374" s="4"/>
      <c r="YF374" s="4"/>
      <c r="YG374" s="4"/>
      <c r="YH374" s="4"/>
      <c r="YI374" s="4"/>
      <c r="YJ374" s="4"/>
      <c r="YK374" s="4"/>
      <c r="YL374" s="4"/>
      <c r="YM374" s="4"/>
      <c r="YN374" s="4"/>
      <c r="YO374" s="4"/>
      <c r="YP374" s="4"/>
      <c r="YQ374" s="4"/>
      <c r="YR374" s="4"/>
      <c r="YS374" s="4"/>
      <c r="YT374" s="4"/>
      <c r="YU374" s="4"/>
      <c r="YV374" s="4"/>
      <c r="YW374" s="4"/>
      <c r="YX374" s="4"/>
      <c r="YY374" s="4"/>
      <c r="YZ374" s="4"/>
      <c r="ZA374" s="4"/>
      <c r="ZB374" s="4"/>
      <c r="ZC374" s="4"/>
      <c r="ZD374" s="4"/>
      <c r="ZE374" s="4"/>
      <c r="ZF374" s="4"/>
      <c r="ZG374" s="4"/>
      <c r="ZH374" s="4"/>
      <c r="ZI374" s="4"/>
      <c r="ZJ374" s="4"/>
      <c r="ZK374" s="4"/>
      <c r="ZL374" s="4"/>
    </row>
    <row r="375" spans="2:688" s="5" customFormat="1" ht="14.1" customHeight="1" x14ac:dyDescent="0.25">
      <c r="B375" s="4"/>
      <c r="C375" s="36"/>
      <c r="D375" s="23"/>
      <c r="E375" s="14"/>
      <c r="F375" s="1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  <c r="UG375" s="4"/>
      <c r="UH375" s="4"/>
      <c r="UI375" s="4"/>
      <c r="UJ375" s="4"/>
      <c r="UK375" s="4"/>
      <c r="UL375" s="4"/>
      <c r="UM375" s="4"/>
      <c r="UN375" s="4"/>
      <c r="UO375" s="4"/>
      <c r="UP375" s="4"/>
      <c r="UQ375" s="4"/>
      <c r="UR375" s="4"/>
      <c r="US375" s="4"/>
      <c r="UT375" s="4"/>
      <c r="UU375" s="4"/>
      <c r="UV375" s="4"/>
      <c r="UW375" s="4"/>
      <c r="UX375" s="4"/>
      <c r="UY375" s="4"/>
      <c r="UZ375" s="4"/>
      <c r="VA375" s="4"/>
      <c r="VB375" s="4"/>
      <c r="VC375" s="4"/>
      <c r="VD375" s="4"/>
      <c r="VE375" s="4"/>
      <c r="VF375" s="4"/>
      <c r="VG375" s="4"/>
      <c r="VH375" s="4"/>
      <c r="VI375" s="4"/>
      <c r="VJ375" s="4"/>
      <c r="VK375" s="4"/>
      <c r="VL375" s="4"/>
      <c r="VM375" s="4"/>
      <c r="VN375" s="4"/>
      <c r="VO375" s="4"/>
      <c r="VP375" s="4"/>
      <c r="VQ375" s="4"/>
      <c r="VR375" s="4"/>
      <c r="VS375" s="4"/>
      <c r="VT375" s="4"/>
      <c r="VU375" s="4"/>
      <c r="VV375" s="4"/>
      <c r="VW375" s="4"/>
      <c r="VX375" s="4"/>
      <c r="VY375" s="4"/>
      <c r="VZ375" s="4"/>
      <c r="WA375" s="4"/>
      <c r="WB375" s="4"/>
      <c r="WC375" s="4"/>
      <c r="WD375" s="4"/>
      <c r="WE375" s="4"/>
      <c r="WF375" s="4"/>
      <c r="WG375" s="4"/>
      <c r="WH375" s="4"/>
      <c r="WI375" s="4"/>
      <c r="WJ375" s="4"/>
      <c r="WK375" s="4"/>
      <c r="WL375" s="4"/>
      <c r="WM375" s="4"/>
      <c r="WN375" s="4"/>
      <c r="WO375" s="4"/>
      <c r="WP375" s="4"/>
      <c r="WQ375" s="4"/>
      <c r="WR375" s="4"/>
      <c r="WS375" s="4"/>
      <c r="WT375" s="4"/>
      <c r="WU375" s="4"/>
      <c r="WV375" s="4"/>
      <c r="WW375" s="4"/>
      <c r="WX375" s="4"/>
      <c r="WY375" s="4"/>
      <c r="WZ375" s="4"/>
      <c r="XA375" s="4"/>
      <c r="XB375" s="4"/>
      <c r="XC375" s="4"/>
      <c r="XD375" s="4"/>
      <c r="XE375" s="4"/>
      <c r="XF375" s="4"/>
      <c r="XG375" s="4"/>
      <c r="XH375" s="4"/>
      <c r="XI375" s="4"/>
      <c r="XJ375" s="4"/>
      <c r="XK375" s="4"/>
      <c r="XL375" s="4"/>
      <c r="XM375" s="4"/>
      <c r="XN375" s="4"/>
      <c r="XO375" s="4"/>
      <c r="XP375" s="4"/>
      <c r="XQ375" s="4"/>
      <c r="XR375" s="4"/>
      <c r="XS375" s="4"/>
      <c r="XT375" s="4"/>
      <c r="XU375" s="4"/>
      <c r="XV375" s="4"/>
      <c r="XW375" s="4"/>
      <c r="XX375" s="4"/>
      <c r="XY375" s="4"/>
      <c r="XZ375" s="4"/>
      <c r="YA375" s="4"/>
      <c r="YB375" s="4"/>
      <c r="YC375" s="4"/>
      <c r="YD375" s="4"/>
      <c r="YE375" s="4"/>
      <c r="YF375" s="4"/>
      <c r="YG375" s="4"/>
      <c r="YH375" s="4"/>
      <c r="YI375" s="4"/>
      <c r="YJ375" s="4"/>
      <c r="YK375" s="4"/>
      <c r="YL375" s="4"/>
      <c r="YM375" s="4"/>
      <c r="YN375" s="4"/>
      <c r="YO375" s="4"/>
      <c r="YP375" s="4"/>
      <c r="YQ375" s="4"/>
      <c r="YR375" s="4"/>
      <c r="YS375" s="4"/>
      <c r="YT375" s="4"/>
      <c r="YU375" s="4"/>
      <c r="YV375" s="4"/>
      <c r="YW375" s="4"/>
      <c r="YX375" s="4"/>
      <c r="YY375" s="4"/>
      <c r="YZ375" s="4"/>
      <c r="ZA375" s="4"/>
      <c r="ZB375" s="4"/>
      <c r="ZC375" s="4"/>
      <c r="ZD375" s="4"/>
      <c r="ZE375" s="4"/>
      <c r="ZF375" s="4"/>
      <c r="ZG375" s="4"/>
      <c r="ZH375" s="4"/>
      <c r="ZI375" s="4"/>
      <c r="ZJ375" s="4"/>
      <c r="ZK375" s="4"/>
      <c r="ZL375" s="4"/>
    </row>
    <row r="376" spans="2:688" s="5" customFormat="1" ht="14.1" customHeight="1" x14ac:dyDescent="0.25">
      <c r="B376" s="4"/>
      <c r="C376" s="36"/>
      <c r="D376" s="23"/>
      <c r="E376" s="14"/>
      <c r="F376" s="1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  <c r="UG376" s="4"/>
      <c r="UH376" s="4"/>
      <c r="UI376" s="4"/>
      <c r="UJ376" s="4"/>
      <c r="UK376" s="4"/>
      <c r="UL376" s="4"/>
      <c r="UM376" s="4"/>
      <c r="UN376" s="4"/>
      <c r="UO376" s="4"/>
      <c r="UP376" s="4"/>
      <c r="UQ376" s="4"/>
      <c r="UR376" s="4"/>
      <c r="US376" s="4"/>
      <c r="UT376" s="4"/>
      <c r="UU376" s="4"/>
      <c r="UV376" s="4"/>
      <c r="UW376" s="4"/>
      <c r="UX376" s="4"/>
      <c r="UY376" s="4"/>
      <c r="UZ376" s="4"/>
      <c r="VA376" s="4"/>
      <c r="VB376" s="4"/>
      <c r="VC376" s="4"/>
      <c r="VD376" s="4"/>
      <c r="VE376" s="4"/>
      <c r="VF376" s="4"/>
      <c r="VG376" s="4"/>
      <c r="VH376" s="4"/>
      <c r="VI376" s="4"/>
      <c r="VJ376" s="4"/>
      <c r="VK376" s="4"/>
      <c r="VL376" s="4"/>
      <c r="VM376" s="4"/>
      <c r="VN376" s="4"/>
      <c r="VO376" s="4"/>
      <c r="VP376" s="4"/>
      <c r="VQ376" s="4"/>
      <c r="VR376" s="4"/>
      <c r="VS376" s="4"/>
      <c r="VT376" s="4"/>
      <c r="VU376" s="4"/>
      <c r="VV376" s="4"/>
      <c r="VW376" s="4"/>
      <c r="VX376" s="4"/>
      <c r="VY376" s="4"/>
      <c r="VZ376" s="4"/>
      <c r="WA376" s="4"/>
      <c r="WB376" s="4"/>
      <c r="WC376" s="4"/>
      <c r="WD376" s="4"/>
      <c r="WE376" s="4"/>
      <c r="WF376" s="4"/>
      <c r="WG376" s="4"/>
      <c r="WH376" s="4"/>
      <c r="WI376" s="4"/>
      <c r="WJ376" s="4"/>
      <c r="WK376" s="4"/>
      <c r="WL376" s="4"/>
      <c r="WM376" s="4"/>
      <c r="WN376" s="4"/>
      <c r="WO376" s="4"/>
      <c r="WP376" s="4"/>
      <c r="WQ376" s="4"/>
      <c r="WR376" s="4"/>
      <c r="WS376" s="4"/>
      <c r="WT376" s="4"/>
      <c r="WU376" s="4"/>
      <c r="WV376" s="4"/>
      <c r="WW376" s="4"/>
      <c r="WX376" s="4"/>
      <c r="WY376" s="4"/>
      <c r="WZ376" s="4"/>
      <c r="XA376" s="4"/>
      <c r="XB376" s="4"/>
      <c r="XC376" s="4"/>
      <c r="XD376" s="4"/>
      <c r="XE376" s="4"/>
      <c r="XF376" s="4"/>
      <c r="XG376" s="4"/>
      <c r="XH376" s="4"/>
      <c r="XI376" s="4"/>
      <c r="XJ376" s="4"/>
      <c r="XK376" s="4"/>
      <c r="XL376" s="4"/>
      <c r="XM376" s="4"/>
      <c r="XN376" s="4"/>
      <c r="XO376" s="4"/>
      <c r="XP376" s="4"/>
      <c r="XQ376" s="4"/>
      <c r="XR376" s="4"/>
      <c r="XS376" s="4"/>
      <c r="XT376" s="4"/>
      <c r="XU376" s="4"/>
      <c r="XV376" s="4"/>
      <c r="XW376" s="4"/>
      <c r="XX376" s="4"/>
      <c r="XY376" s="4"/>
      <c r="XZ376" s="4"/>
      <c r="YA376" s="4"/>
      <c r="YB376" s="4"/>
      <c r="YC376" s="4"/>
      <c r="YD376" s="4"/>
      <c r="YE376" s="4"/>
      <c r="YF376" s="4"/>
      <c r="YG376" s="4"/>
      <c r="YH376" s="4"/>
      <c r="YI376" s="4"/>
      <c r="YJ376" s="4"/>
      <c r="YK376" s="4"/>
      <c r="YL376" s="4"/>
      <c r="YM376" s="4"/>
      <c r="YN376" s="4"/>
      <c r="YO376" s="4"/>
      <c r="YP376" s="4"/>
      <c r="YQ376" s="4"/>
      <c r="YR376" s="4"/>
      <c r="YS376" s="4"/>
      <c r="YT376" s="4"/>
      <c r="YU376" s="4"/>
      <c r="YV376" s="4"/>
      <c r="YW376" s="4"/>
      <c r="YX376" s="4"/>
      <c r="YY376" s="4"/>
      <c r="YZ376" s="4"/>
      <c r="ZA376" s="4"/>
      <c r="ZB376" s="4"/>
      <c r="ZC376" s="4"/>
      <c r="ZD376" s="4"/>
      <c r="ZE376" s="4"/>
      <c r="ZF376" s="4"/>
      <c r="ZG376" s="4"/>
      <c r="ZH376" s="4"/>
      <c r="ZI376" s="4"/>
      <c r="ZJ376" s="4"/>
      <c r="ZK376" s="4"/>
      <c r="ZL376" s="4"/>
    </row>
    <row r="377" spans="2:688" s="5" customFormat="1" ht="14.1" customHeight="1" x14ac:dyDescent="0.25">
      <c r="B377" s="4"/>
      <c r="C377" s="36"/>
      <c r="D377" s="23"/>
      <c r="E377" s="14"/>
      <c r="F377" s="1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  <c r="UG377" s="4"/>
      <c r="UH377" s="4"/>
      <c r="UI377" s="4"/>
      <c r="UJ377" s="4"/>
      <c r="UK377" s="4"/>
      <c r="UL377" s="4"/>
      <c r="UM377" s="4"/>
      <c r="UN377" s="4"/>
      <c r="UO377" s="4"/>
      <c r="UP377" s="4"/>
      <c r="UQ377" s="4"/>
      <c r="UR377" s="4"/>
      <c r="US377" s="4"/>
      <c r="UT377" s="4"/>
      <c r="UU377" s="4"/>
      <c r="UV377" s="4"/>
      <c r="UW377" s="4"/>
      <c r="UX377" s="4"/>
      <c r="UY377" s="4"/>
      <c r="UZ377" s="4"/>
      <c r="VA377" s="4"/>
      <c r="VB377" s="4"/>
      <c r="VC377" s="4"/>
      <c r="VD377" s="4"/>
      <c r="VE377" s="4"/>
      <c r="VF377" s="4"/>
      <c r="VG377" s="4"/>
      <c r="VH377" s="4"/>
      <c r="VI377" s="4"/>
      <c r="VJ377" s="4"/>
      <c r="VK377" s="4"/>
      <c r="VL377" s="4"/>
      <c r="VM377" s="4"/>
      <c r="VN377" s="4"/>
      <c r="VO377" s="4"/>
      <c r="VP377" s="4"/>
      <c r="VQ377" s="4"/>
      <c r="VR377" s="4"/>
      <c r="VS377" s="4"/>
      <c r="VT377" s="4"/>
      <c r="VU377" s="4"/>
      <c r="VV377" s="4"/>
      <c r="VW377" s="4"/>
      <c r="VX377" s="4"/>
      <c r="VY377" s="4"/>
      <c r="VZ377" s="4"/>
      <c r="WA377" s="4"/>
      <c r="WB377" s="4"/>
      <c r="WC377" s="4"/>
      <c r="WD377" s="4"/>
      <c r="WE377" s="4"/>
      <c r="WF377" s="4"/>
      <c r="WG377" s="4"/>
      <c r="WH377" s="4"/>
      <c r="WI377" s="4"/>
      <c r="WJ377" s="4"/>
      <c r="WK377" s="4"/>
      <c r="WL377" s="4"/>
      <c r="WM377" s="4"/>
      <c r="WN377" s="4"/>
      <c r="WO377" s="4"/>
      <c r="WP377" s="4"/>
      <c r="WQ377" s="4"/>
      <c r="WR377" s="4"/>
      <c r="WS377" s="4"/>
      <c r="WT377" s="4"/>
      <c r="WU377" s="4"/>
      <c r="WV377" s="4"/>
      <c r="WW377" s="4"/>
      <c r="WX377" s="4"/>
      <c r="WY377" s="4"/>
      <c r="WZ377" s="4"/>
      <c r="XA377" s="4"/>
      <c r="XB377" s="4"/>
      <c r="XC377" s="4"/>
      <c r="XD377" s="4"/>
      <c r="XE377" s="4"/>
      <c r="XF377" s="4"/>
      <c r="XG377" s="4"/>
      <c r="XH377" s="4"/>
      <c r="XI377" s="4"/>
      <c r="XJ377" s="4"/>
      <c r="XK377" s="4"/>
      <c r="XL377" s="4"/>
      <c r="XM377" s="4"/>
      <c r="XN377" s="4"/>
      <c r="XO377" s="4"/>
      <c r="XP377" s="4"/>
      <c r="XQ377" s="4"/>
      <c r="XR377" s="4"/>
      <c r="XS377" s="4"/>
      <c r="XT377" s="4"/>
      <c r="XU377" s="4"/>
      <c r="XV377" s="4"/>
      <c r="XW377" s="4"/>
      <c r="XX377" s="4"/>
      <c r="XY377" s="4"/>
      <c r="XZ377" s="4"/>
      <c r="YA377" s="4"/>
      <c r="YB377" s="4"/>
      <c r="YC377" s="4"/>
      <c r="YD377" s="4"/>
      <c r="YE377" s="4"/>
      <c r="YF377" s="4"/>
      <c r="YG377" s="4"/>
      <c r="YH377" s="4"/>
      <c r="YI377" s="4"/>
      <c r="YJ377" s="4"/>
      <c r="YK377" s="4"/>
      <c r="YL377" s="4"/>
      <c r="YM377" s="4"/>
      <c r="YN377" s="4"/>
      <c r="YO377" s="4"/>
      <c r="YP377" s="4"/>
      <c r="YQ377" s="4"/>
      <c r="YR377" s="4"/>
      <c r="YS377" s="4"/>
      <c r="YT377" s="4"/>
      <c r="YU377" s="4"/>
      <c r="YV377" s="4"/>
      <c r="YW377" s="4"/>
      <c r="YX377" s="4"/>
      <c r="YY377" s="4"/>
      <c r="YZ377" s="4"/>
      <c r="ZA377" s="4"/>
      <c r="ZB377" s="4"/>
      <c r="ZC377" s="4"/>
      <c r="ZD377" s="4"/>
      <c r="ZE377" s="4"/>
      <c r="ZF377" s="4"/>
      <c r="ZG377" s="4"/>
      <c r="ZH377" s="4"/>
      <c r="ZI377" s="4"/>
      <c r="ZJ377" s="4"/>
      <c r="ZK377" s="4"/>
      <c r="ZL377" s="4"/>
    </row>
    <row r="378" spans="2:688" s="5" customFormat="1" ht="14.1" customHeight="1" x14ac:dyDescent="0.25">
      <c r="B378" s="4"/>
      <c r="C378" s="36"/>
      <c r="D378" s="23"/>
      <c r="E378" s="14"/>
      <c r="F378" s="1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  <c r="UG378" s="4"/>
      <c r="UH378" s="4"/>
      <c r="UI378" s="4"/>
      <c r="UJ378" s="4"/>
      <c r="UK378" s="4"/>
      <c r="UL378" s="4"/>
      <c r="UM378" s="4"/>
      <c r="UN378" s="4"/>
      <c r="UO378" s="4"/>
      <c r="UP378" s="4"/>
      <c r="UQ378" s="4"/>
      <c r="UR378" s="4"/>
      <c r="US378" s="4"/>
      <c r="UT378" s="4"/>
      <c r="UU378" s="4"/>
      <c r="UV378" s="4"/>
      <c r="UW378" s="4"/>
      <c r="UX378" s="4"/>
      <c r="UY378" s="4"/>
      <c r="UZ378" s="4"/>
      <c r="VA378" s="4"/>
      <c r="VB378" s="4"/>
      <c r="VC378" s="4"/>
      <c r="VD378" s="4"/>
      <c r="VE378" s="4"/>
      <c r="VF378" s="4"/>
      <c r="VG378" s="4"/>
      <c r="VH378" s="4"/>
      <c r="VI378" s="4"/>
      <c r="VJ378" s="4"/>
      <c r="VK378" s="4"/>
      <c r="VL378" s="4"/>
      <c r="VM378" s="4"/>
      <c r="VN378" s="4"/>
      <c r="VO378" s="4"/>
      <c r="VP378" s="4"/>
      <c r="VQ378" s="4"/>
      <c r="VR378" s="4"/>
      <c r="VS378" s="4"/>
      <c r="VT378" s="4"/>
      <c r="VU378" s="4"/>
      <c r="VV378" s="4"/>
      <c r="VW378" s="4"/>
      <c r="VX378" s="4"/>
      <c r="VY378" s="4"/>
      <c r="VZ378" s="4"/>
      <c r="WA378" s="4"/>
      <c r="WB378" s="4"/>
      <c r="WC378" s="4"/>
      <c r="WD378" s="4"/>
      <c r="WE378" s="4"/>
      <c r="WF378" s="4"/>
      <c r="WG378" s="4"/>
      <c r="WH378" s="4"/>
      <c r="WI378" s="4"/>
      <c r="WJ378" s="4"/>
      <c r="WK378" s="4"/>
      <c r="WL378" s="4"/>
      <c r="WM378" s="4"/>
      <c r="WN378" s="4"/>
      <c r="WO378" s="4"/>
      <c r="WP378" s="4"/>
      <c r="WQ378" s="4"/>
      <c r="WR378" s="4"/>
      <c r="WS378" s="4"/>
      <c r="WT378" s="4"/>
      <c r="WU378" s="4"/>
      <c r="WV378" s="4"/>
      <c r="WW378" s="4"/>
      <c r="WX378" s="4"/>
      <c r="WY378" s="4"/>
      <c r="WZ378" s="4"/>
      <c r="XA378" s="4"/>
      <c r="XB378" s="4"/>
      <c r="XC378" s="4"/>
      <c r="XD378" s="4"/>
      <c r="XE378" s="4"/>
      <c r="XF378" s="4"/>
      <c r="XG378" s="4"/>
      <c r="XH378" s="4"/>
      <c r="XI378" s="4"/>
      <c r="XJ378" s="4"/>
      <c r="XK378" s="4"/>
      <c r="XL378" s="4"/>
      <c r="XM378" s="4"/>
      <c r="XN378" s="4"/>
      <c r="XO378" s="4"/>
      <c r="XP378" s="4"/>
      <c r="XQ378" s="4"/>
      <c r="XR378" s="4"/>
      <c r="XS378" s="4"/>
      <c r="XT378" s="4"/>
      <c r="XU378" s="4"/>
      <c r="XV378" s="4"/>
      <c r="XW378" s="4"/>
      <c r="XX378" s="4"/>
      <c r="XY378" s="4"/>
      <c r="XZ378" s="4"/>
      <c r="YA378" s="4"/>
      <c r="YB378" s="4"/>
      <c r="YC378" s="4"/>
      <c r="YD378" s="4"/>
      <c r="YE378" s="4"/>
      <c r="YF378" s="4"/>
      <c r="YG378" s="4"/>
      <c r="YH378" s="4"/>
      <c r="YI378" s="4"/>
      <c r="YJ378" s="4"/>
      <c r="YK378" s="4"/>
      <c r="YL378" s="4"/>
      <c r="YM378" s="4"/>
      <c r="YN378" s="4"/>
      <c r="YO378" s="4"/>
      <c r="YP378" s="4"/>
      <c r="YQ378" s="4"/>
      <c r="YR378" s="4"/>
      <c r="YS378" s="4"/>
      <c r="YT378" s="4"/>
      <c r="YU378" s="4"/>
      <c r="YV378" s="4"/>
      <c r="YW378" s="4"/>
      <c r="YX378" s="4"/>
      <c r="YY378" s="4"/>
      <c r="YZ378" s="4"/>
      <c r="ZA378" s="4"/>
      <c r="ZB378" s="4"/>
      <c r="ZC378" s="4"/>
      <c r="ZD378" s="4"/>
      <c r="ZE378" s="4"/>
      <c r="ZF378" s="4"/>
      <c r="ZG378" s="4"/>
      <c r="ZH378" s="4"/>
      <c r="ZI378" s="4"/>
      <c r="ZJ378" s="4"/>
      <c r="ZK378" s="4"/>
      <c r="ZL378" s="4"/>
    </row>
    <row r="379" spans="2:688" s="5" customFormat="1" ht="14.1" customHeight="1" x14ac:dyDescent="0.25">
      <c r="B379" s="4"/>
      <c r="C379" s="36"/>
      <c r="D379" s="23"/>
      <c r="E379" s="14"/>
      <c r="F379" s="1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  <c r="UG379" s="4"/>
      <c r="UH379" s="4"/>
      <c r="UI379" s="4"/>
      <c r="UJ379" s="4"/>
      <c r="UK379" s="4"/>
      <c r="UL379" s="4"/>
      <c r="UM379" s="4"/>
      <c r="UN379" s="4"/>
      <c r="UO379" s="4"/>
      <c r="UP379" s="4"/>
      <c r="UQ379" s="4"/>
      <c r="UR379" s="4"/>
      <c r="US379" s="4"/>
      <c r="UT379" s="4"/>
      <c r="UU379" s="4"/>
      <c r="UV379" s="4"/>
      <c r="UW379" s="4"/>
      <c r="UX379" s="4"/>
      <c r="UY379" s="4"/>
      <c r="UZ379" s="4"/>
      <c r="VA379" s="4"/>
      <c r="VB379" s="4"/>
      <c r="VC379" s="4"/>
      <c r="VD379" s="4"/>
      <c r="VE379" s="4"/>
      <c r="VF379" s="4"/>
      <c r="VG379" s="4"/>
      <c r="VH379" s="4"/>
      <c r="VI379" s="4"/>
      <c r="VJ379" s="4"/>
      <c r="VK379" s="4"/>
      <c r="VL379" s="4"/>
      <c r="VM379" s="4"/>
      <c r="VN379" s="4"/>
      <c r="VO379" s="4"/>
      <c r="VP379" s="4"/>
      <c r="VQ379" s="4"/>
      <c r="VR379" s="4"/>
      <c r="VS379" s="4"/>
      <c r="VT379" s="4"/>
      <c r="VU379" s="4"/>
      <c r="VV379" s="4"/>
      <c r="VW379" s="4"/>
      <c r="VX379" s="4"/>
      <c r="VY379" s="4"/>
      <c r="VZ379" s="4"/>
      <c r="WA379" s="4"/>
      <c r="WB379" s="4"/>
      <c r="WC379" s="4"/>
      <c r="WD379" s="4"/>
      <c r="WE379" s="4"/>
      <c r="WF379" s="4"/>
      <c r="WG379" s="4"/>
      <c r="WH379" s="4"/>
      <c r="WI379" s="4"/>
      <c r="WJ379" s="4"/>
      <c r="WK379" s="4"/>
      <c r="WL379" s="4"/>
      <c r="WM379" s="4"/>
      <c r="WN379" s="4"/>
      <c r="WO379" s="4"/>
      <c r="WP379" s="4"/>
      <c r="WQ379" s="4"/>
      <c r="WR379" s="4"/>
      <c r="WS379" s="4"/>
      <c r="WT379" s="4"/>
      <c r="WU379" s="4"/>
      <c r="WV379" s="4"/>
      <c r="WW379" s="4"/>
      <c r="WX379" s="4"/>
      <c r="WY379" s="4"/>
      <c r="WZ379" s="4"/>
      <c r="XA379" s="4"/>
      <c r="XB379" s="4"/>
      <c r="XC379" s="4"/>
      <c r="XD379" s="4"/>
      <c r="XE379" s="4"/>
      <c r="XF379" s="4"/>
      <c r="XG379" s="4"/>
      <c r="XH379" s="4"/>
      <c r="XI379" s="4"/>
      <c r="XJ379" s="4"/>
      <c r="XK379" s="4"/>
      <c r="XL379" s="4"/>
      <c r="XM379" s="4"/>
      <c r="XN379" s="4"/>
      <c r="XO379" s="4"/>
      <c r="XP379" s="4"/>
      <c r="XQ379" s="4"/>
      <c r="XR379" s="4"/>
      <c r="XS379" s="4"/>
      <c r="XT379" s="4"/>
      <c r="XU379" s="4"/>
      <c r="XV379" s="4"/>
      <c r="XW379" s="4"/>
      <c r="XX379" s="4"/>
      <c r="XY379" s="4"/>
      <c r="XZ379" s="4"/>
      <c r="YA379" s="4"/>
      <c r="YB379" s="4"/>
      <c r="YC379" s="4"/>
      <c r="YD379" s="4"/>
      <c r="YE379" s="4"/>
      <c r="YF379" s="4"/>
      <c r="YG379" s="4"/>
      <c r="YH379" s="4"/>
      <c r="YI379" s="4"/>
      <c r="YJ379" s="4"/>
      <c r="YK379" s="4"/>
      <c r="YL379" s="4"/>
      <c r="YM379" s="4"/>
      <c r="YN379" s="4"/>
      <c r="YO379" s="4"/>
      <c r="YP379" s="4"/>
      <c r="YQ379" s="4"/>
      <c r="YR379" s="4"/>
      <c r="YS379" s="4"/>
      <c r="YT379" s="4"/>
      <c r="YU379" s="4"/>
      <c r="YV379" s="4"/>
      <c r="YW379" s="4"/>
      <c r="YX379" s="4"/>
      <c r="YY379" s="4"/>
      <c r="YZ379" s="4"/>
      <c r="ZA379" s="4"/>
      <c r="ZB379" s="4"/>
      <c r="ZC379" s="4"/>
      <c r="ZD379" s="4"/>
      <c r="ZE379" s="4"/>
      <c r="ZF379" s="4"/>
      <c r="ZG379" s="4"/>
      <c r="ZH379" s="4"/>
      <c r="ZI379" s="4"/>
      <c r="ZJ379" s="4"/>
      <c r="ZK379" s="4"/>
      <c r="ZL379" s="4"/>
    </row>
    <row r="380" spans="2:688" s="5" customFormat="1" ht="14.1" customHeight="1" x14ac:dyDescent="0.25">
      <c r="B380" s="4"/>
      <c r="C380" s="36"/>
      <c r="D380" s="23"/>
      <c r="E380" s="14"/>
      <c r="F380" s="1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  <c r="UG380" s="4"/>
      <c r="UH380" s="4"/>
      <c r="UI380" s="4"/>
      <c r="UJ380" s="4"/>
      <c r="UK380" s="4"/>
      <c r="UL380" s="4"/>
      <c r="UM380" s="4"/>
      <c r="UN380" s="4"/>
      <c r="UO380" s="4"/>
      <c r="UP380" s="4"/>
      <c r="UQ380" s="4"/>
      <c r="UR380" s="4"/>
      <c r="US380" s="4"/>
      <c r="UT380" s="4"/>
      <c r="UU380" s="4"/>
      <c r="UV380" s="4"/>
      <c r="UW380" s="4"/>
      <c r="UX380" s="4"/>
      <c r="UY380" s="4"/>
      <c r="UZ380" s="4"/>
      <c r="VA380" s="4"/>
      <c r="VB380" s="4"/>
      <c r="VC380" s="4"/>
      <c r="VD380" s="4"/>
      <c r="VE380" s="4"/>
      <c r="VF380" s="4"/>
      <c r="VG380" s="4"/>
      <c r="VH380" s="4"/>
      <c r="VI380" s="4"/>
      <c r="VJ380" s="4"/>
      <c r="VK380" s="4"/>
      <c r="VL380" s="4"/>
      <c r="VM380" s="4"/>
      <c r="VN380" s="4"/>
      <c r="VO380" s="4"/>
      <c r="VP380" s="4"/>
      <c r="VQ380" s="4"/>
      <c r="VR380" s="4"/>
      <c r="VS380" s="4"/>
      <c r="VT380" s="4"/>
      <c r="VU380" s="4"/>
      <c r="VV380" s="4"/>
      <c r="VW380" s="4"/>
      <c r="VX380" s="4"/>
      <c r="VY380" s="4"/>
      <c r="VZ380" s="4"/>
      <c r="WA380" s="4"/>
      <c r="WB380" s="4"/>
      <c r="WC380" s="4"/>
      <c r="WD380" s="4"/>
      <c r="WE380" s="4"/>
      <c r="WF380" s="4"/>
      <c r="WG380" s="4"/>
      <c r="WH380" s="4"/>
      <c r="WI380" s="4"/>
      <c r="WJ380" s="4"/>
      <c r="WK380" s="4"/>
      <c r="WL380" s="4"/>
      <c r="WM380" s="4"/>
      <c r="WN380" s="4"/>
      <c r="WO380" s="4"/>
      <c r="WP380" s="4"/>
      <c r="WQ380" s="4"/>
      <c r="WR380" s="4"/>
      <c r="WS380" s="4"/>
      <c r="WT380" s="4"/>
      <c r="WU380" s="4"/>
      <c r="WV380" s="4"/>
      <c r="WW380" s="4"/>
      <c r="WX380" s="4"/>
      <c r="WY380" s="4"/>
      <c r="WZ380" s="4"/>
      <c r="XA380" s="4"/>
      <c r="XB380" s="4"/>
      <c r="XC380" s="4"/>
      <c r="XD380" s="4"/>
      <c r="XE380" s="4"/>
      <c r="XF380" s="4"/>
      <c r="XG380" s="4"/>
      <c r="XH380" s="4"/>
      <c r="XI380" s="4"/>
      <c r="XJ380" s="4"/>
      <c r="XK380" s="4"/>
      <c r="XL380" s="4"/>
      <c r="XM380" s="4"/>
      <c r="XN380" s="4"/>
      <c r="XO380" s="4"/>
      <c r="XP380" s="4"/>
      <c r="XQ380" s="4"/>
      <c r="XR380" s="4"/>
      <c r="XS380" s="4"/>
      <c r="XT380" s="4"/>
      <c r="XU380" s="4"/>
      <c r="XV380" s="4"/>
      <c r="XW380" s="4"/>
      <c r="XX380" s="4"/>
      <c r="XY380" s="4"/>
      <c r="XZ380" s="4"/>
      <c r="YA380" s="4"/>
      <c r="YB380" s="4"/>
      <c r="YC380" s="4"/>
      <c r="YD380" s="4"/>
      <c r="YE380" s="4"/>
      <c r="YF380" s="4"/>
      <c r="YG380" s="4"/>
      <c r="YH380" s="4"/>
      <c r="YI380" s="4"/>
      <c r="YJ380" s="4"/>
      <c r="YK380" s="4"/>
      <c r="YL380" s="4"/>
      <c r="YM380" s="4"/>
      <c r="YN380" s="4"/>
      <c r="YO380" s="4"/>
      <c r="YP380" s="4"/>
      <c r="YQ380" s="4"/>
      <c r="YR380" s="4"/>
      <c r="YS380" s="4"/>
      <c r="YT380" s="4"/>
      <c r="YU380" s="4"/>
      <c r="YV380" s="4"/>
      <c r="YW380" s="4"/>
      <c r="YX380" s="4"/>
      <c r="YY380" s="4"/>
      <c r="YZ380" s="4"/>
      <c r="ZA380" s="4"/>
      <c r="ZB380" s="4"/>
      <c r="ZC380" s="4"/>
      <c r="ZD380" s="4"/>
      <c r="ZE380" s="4"/>
      <c r="ZF380" s="4"/>
      <c r="ZG380" s="4"/>
      <c r="ZH380" s="4"/>
      <c r="ZI380" s="4"/>
      <c r="ZJ380" s="4"/>
      <c r="ZK380" s="4"/>
      <c r="ZL380" s="4"/>
    </row>
    <row r="381" spans="2:688" s="5" customFormat="1" ht="14.1" customHeight="1" x14ac:dyDescent="0.25">
      <c r="B381" s="4"/>
      <c r="C381" s="36"/>
      <c r="D381" s="23"/>
      <c r="E381" s="14"/>
      <c r="F381" s="1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  <c r="UG381" s="4"/>
      <c r="UH381" s="4"/>
      <c r="UI381" s="4"/>
      <c r="UJ381" s="4"/>
      <c r="UK381" s="4"/>
      <c r="UL381" s="4"/>
      <c r="UM381" s="4"/>
      <c r="UN381" s="4"/>
      <c r="UO381" s="4"/>
      <c r="UP381" s="4"/>
      <c r="UQ381" s="4"/>
      <c r="UR381" s="4"/>
      <c r="US381" s="4"/>
      <c r="UT381" s="4"/>
      <c r="UU381" s="4"/>
      <c r="UV381" s="4"/>
      <c r="UW381" s="4"/>
      <c r="UX381" s="4"/>
      <c r="UY381" s="4"/>
      <c r="UZ381" s="4"/>
      <c r="VA381" s="4"/>
      <c r="VB381" s="4"/>
      <c r="VC381" s="4"/>
      <c r="VD381" s="4"/>
      <c r="VE381" s="4"/>
      <c r="VF381" s="4"/>
      <c r="VG381" s="4"/>
      <c r="VH381" s="4"/>
      <c r="VI381" s="4"/>
      <c r="VJ381" s="4"/>
      <c r="VK381" s="4"/>
      <c r="VL381" s="4"/>
      <c r="VM381" s="4"/>
      <c r="VN381" s="4"/>
      <c r="VO381" s="4"/>
      <c r="VP381" s="4"/>
      <c r="VQ381" s="4"/>
      <c r="VR381" s="4"/>
      <c r="VS381" s="4"/>
      <c r="VT381" s="4"/>
      <c r="VU381" s="4"/>
      <c r="VV381" s="4"/>
      <c r="VW381" s="4"/>
      <c r="VX381" s="4"/>
      <c r="VY381" s="4"/>
      <c r="VZ381" s="4"/>
      <c r="WA381" s="4"/>
      <c r="WB381" s="4"/>
      <c r="WC381" s="4"/>
      <c r="WD381" s="4"/>
      <c r="WE381" s="4"/>
      <c r="WF381" s="4"/>
      <c r="WG381" s="4"/>
      <c r="WH381" s="4"/>
      <c r="WI381" s="4"/>
      <c r="WJ381" s="4"/>
      <c r="WK381" s="4"/>
      <c r="WL381" s="4"/>
      <c r="WM381" s="4"/>
      <c r="WN381" s="4"/>
      <c r="WO381" s="4"/>
      <c r="WP381" s="4"/>
      <c r="WQ381" s="4"/>
      <c r="WR381" s="4"/>
      <c r="WS381" s="4"/>
      <c r="WT381" s="4"/>
      <c r="WU381" s="4"/>
      <c r="WV381" s="4"/>
      <c r="WW381" s="4"/>
      <c r="WX381" s="4"/>
      <c r="WY381" s="4"/>
      <c r="WZ381" s="4"/>
      <c r="XA381" s="4"/>
      <c r="XB381" s="4"/>
      <c r="XC381" s="4"/>
      <c r="XD381" s="4"/>
      <c r="XE381" s="4"/>
      <c r="XF381" s="4"/>
      <c r="XG381" s="4"/>
      <c r="XH381" s="4"/>
      <c r="XI381" s="4"/>
      <c r="XJ381" s="4"/>
      <c r="XK381" s="4"/>
      <c r="XL381" s="4"/>
      <c r="XM381" s="4"/>
      <c r="XN381" s="4"/>
      <c r="XO381" s="4"/>
      <c r="XP381" s="4"/>
      <c r="XQ381" s="4"/>
      <c r="XR381" s="4"/>
      <c r="XS381" s="4"/>
      <c r="XT381" s="4"/>
      <c r="XU381" s="4"/>
      <c r="XV381" s="4"/>
      <c r="XW381" s="4"/>
      <c r="XX381" s="4"/>
      <c r="XY381" s="4"/>
      <c r="XZ381" s="4"/>
      <c r="YA381" s="4"/>
      <c r="YB381" s="4"/>
      <c r="YC381" s="4"/>
      <c r="YD381" s="4"/>
      <c r="YE381" s="4"/>
      <c r="YF381" s="4"/>
      <c r="YG381" s="4"/>
      <c r="YH381" s="4"/>
      <c r="YI381" s="4"/>
      <c r="YJ381" s="4"/>
      <c r="YK381" s="4"/>
      <c r="YL381" s="4"/>
      <c r="YM381" s="4"/>
      <c r="YN381" s="4"/>
      <c r="YO381" s="4"/>
      <c r="YP381" s="4"/>
      <c r="YQ381" s="4"/>
      <c r="YR381" s="4"/>
      <c r="YS381" s="4"/>
      <c r="YT381" s="4"/>
      <c r="YU381" s="4"/>
      <c r="YV381" s="4"/>
      <c r="YW381" s="4"/>
      <c r="YX381" s="4"/>
      <c r="YY381" s="4"/>
      <c r="YZ381" s="4"/>
      <c r="ZA381" s="4"/>
      <c r="ZB381" s="4"/>
      <c r="ZC381" s="4"/>
      <c r="ZD381" s="4"/>
      <c r="ZE381" s="4"/>
      <c r="ZF381" s="4"/>
      <c r="ZG381" s="4"/>
      <c r="ZH381" s="4"/>
      <c r="ZI381" s="4"/>
      <c r="ZJ381" s="4"/>
      <c r="ZK381" s="4"/>
      <c r="ZL381" s="4"/>
    </row>
    <row r="382" spans="2:688" s="5" customFormat="1" ht="14.1" customHeight="1" x14ac:dyDescent="0.25">
      <c r="B382" s="4"/>
      <c r="C382" s="36"/>
      <c r="D382" s="23"/>
      <c r="E382" s="14"/>
      <c r="F382" s="1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  <c r="UG382" s="4"/>
      <c r="UH382" s="4"/>
      <c r="UI382" s="4"/>
      <c r="UJ382" s="4"/>
      <c r="UK382" s="4"/>
      <c r="UL382" s="4"/>
      <c r="UM382" s="4"/>
      <c r="UN382" s="4"/>
      <c r="UO382" s="4"/>
      <c r="UP382" s="4"/>
      <c r="UQ382" s="4"/>
      <c r="UR382" s="4"/>
      <c r="US382" s="4"/>
      <c r="UT382" s="4"/>
      <c r="UU382" s="4"/>
      <c r="UV382" s="4"/>
      <c r="UW382" s="4"/>
      <c r="UX382" s="4"/>
      <c r="UY382" s="4"/>
      <c r="UZ382" s="4"/>
      <c r="VA382" s="4"/>
      <c r="VB382" s="4"/>
      <c r="VC382" s="4"/>
      <c r="VD382" s="4"/>
      <c r="VE382" s="4"/>
      <c r="VF382" s="4"/>
      <c r="VG382" s="4"/>
      <c r="VH382" s="4"/>
      <c r="VI382" s="4"/>
      <c r="VJ382" s="4"/>
      <c r="VK382" s="4"/>
      <c r="VL382" s="4"/>
      <c r="VM382" s="4"/>
      <c r="VN382" s="4"/>
      <c r="VO382" s="4"/>
      <c r="VP382" s="4"/>
      <c r="VQ382" s="4"/>
      <c r="VR382" s="4"/>
      <c r="VS382" s="4"/>
      <c r="VT382" s="4"/>
      <c r="VU382" s="4"/>
      <c r="VV382" s="4"/>
      <c r="VW382" s="4"/>
      <c r="VX382" s="4"/>
      <c r="VY382" s="4"/>
      <c r="VZ382" s="4"/>
      <c r="WA382" s="4"/>
      <c r="WB382" s="4"/>
      <c r="WC382" s="4"/>
      <c r="WD382" s="4"/>
      <c r="WE382" s="4"/>
      <c r="WF382" s="4"/>
      <c r="WG382" s="4"/>
      <c r="WH382" s="4"/>
      <c r="WI382" s="4"/>
      <c r="WJ382" s="4"/>
      <c r="WK382" s="4"/>
      <c r="WL382" s="4"/>
      <c r="WM382" s="4"/>
      <c r="WN382" s="4"/>
      <c r="WO382" s="4"/>
      <c r="WP382" s="4"/>
      <c r="WQ382" s="4"/>
      <c r="WR382" s="4"/>
      <c r="WS382" s="4"/>
      <c r="WT382" s="4"/>
      <c r="WU382" s="4"/>
      <c r="WV382" s="4"/>
      <c r="WW382" s="4"/>
      <c r="WX382" s="4"/>
      <c r="WY382" s="4"/>
      <c r="WZ382" s="4"/>
      <c r="XA382" s="4"/>
      <c r="XB382" s="4"/>
      <c r="XC382" s="4"/>
      <c r="XD382" s="4"/>
      <c r="XE382" s="4"/>
      <c r="XF382" s="4"/>
      <c r="XG382" s="4"/>
      <c r="XH382" s="4"/>
      <c r="XI382" s="4"/>
      <c r="XJ382" s="4"/>
      <c r="XK382" s="4"/>
      <c r="XL382" s="4"/>
      <c r="XM382" s="4"/>
      <c r="XN382" s="4"/>
      <c r="XO382" s="4"/>
      <c r="XP382" s="4"/>
      <c r="XQ382" s="4"/>
      <c r="XR382" s="4"/>
      <c r="XS382" s="4"/>
      <c r="XT382" s="4"/>
      <c r="XU382" s="4"/>
      <c r="XV382" s="4"/>
      <c r="XW382" s="4"/>
      <c r="XX382" s="4"/>
      <c r="XY382" s="4"/>
      <c r="XZ382" s="4"/>
      <c r="YA382" s="4"/>
      <c r="YB382" s="4"/>
      <c r="YC382" s="4"/>
      <c r="YD382" s="4"/>
      <c r="YE382" s="4"/>
      <c r="YF382" s="4"/>
      <c r="YG382" s="4"/>
      <c r="YH382" s="4"/>
      <c r="YI382" s="4"/>
      <c r="YJ382" s="4"/>
      <c r="YK382" s="4"/>
      <c r="YL382" s="4"/>
      <c r="YM382" s="4"/>
      <c r="YN382" s="4"/>
      <c r="YO382" s="4"/>
      <c r="YP382" s="4"/>
      <c r="YQ382" s="4"/>
      <c r="YR382" s="4"/>
      <c r="YS382" s="4"/>
      <c r="YT382" s="4"/>
      <c r="YU382" s="4"/>
      <c r="YV382" s="4"/>
      <c r="YW382" s="4"/>
      <c r="YX382" s="4"/>
      <c r="YY382" s="4"/>
      <c r="YZ382" s="4"/>
      <c r="ZA382" s="4"/>
      <c r="ZB382" s="4"/>
      <c r="ZC382" s="4"/>
      <c r="ZD382" s="4"/>
      <c r="ZE382" s="4"/>
      <c r="ZF382" s="4"/>
      <c r="ZG382" s="4"/>
      <c r="ZH382" s="4"/>
      <c r="ZI382" s="4"/>
      <c r="ZJ382" s="4"/>
      <c r="ZK382" s="4"/>
      <c r="ZL382" s="4"/>
    </row>
    <row r="383" spans="2:688" s="5" customFormat="1" ht="14.1" customHeight="1" x14ac:dyDescent="0.25">
      <c r="B383" s="4"/>
      <c r="C383" s="36"/>
      <c r="D383" s="23"/>
      <c r="E383" s="14"/>
      <c r="F383" s="1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  <c r="UG383" s="4"/>
      <c r="UH383" s="4"/>
      <c r="UI383" s="4"/>
      <c r="UJ383" s="4"/>
      <c r="UK383" s="4"/>
      <c r="UL383" s="4"/>
      <c r="UM383" s="4"/>
      <c r="UN383" s="4"/>
      <c r="UO383" s="4"/>
      <c r="UP383" s="4"/>
      <c r="UQ383" s="4"/>
      <c r="UR383" s="4"/>
      <c r="US383" s="4"/>
      <c r="UT383" s="4"/>
      <c r="UU383" s="4"/>
      <c r="UV383" s="4"/>
      <c r="UW383" s="4"/>
      <c r="UX383" s="4"/>
      <c r="UY383" s="4"/>
      <c r="UZ383" s="4"/>
      <c r="VA383" s="4"/>
      <c r="VB383" s="4"/>
      <c r="VC383" s="4"/>
      <c r="VD383" s="4"/>
      <c r="VE383" s="4"/>
      <c r="VF383" s="4"/>
      <c r="VG383" s="4"/>
      <c r="VH383" s="4"/>
      <c r="VI383" s="4"/>
      <c r="VJ383" s="4"/>
      <c r="VK383" s="4"/>
      <c r="VL383" s="4"/>
      <c r="VM383" s="4"/>
      <c r="VN383" s="4"/>
      <c r="VO383" s="4"/>
      <c r="VP383" s="4"/>
      <c r="VQ383" s="4"/>
      <c r="VR383" s="4"/>
      <c r="VS383" s="4"/>
      <c r="VT383" s="4"/>
      <c r="VU383" s="4"/>
      <c r="VV383" s="4"/>
      <c r="VW383" s="4"/>
      <c r="VX383" s="4"/>
      <c r="VY383" s="4"/>
      <c r="VZ383" s="4"/>
      <c r="WA383" s="4"/>
      <c r="WB383" s="4"/>
      <c r="WC383" s="4"/>
      <c r="WD383" s="4"/>
      <c r="WE383" s="4"/>
      <c r="WF383" s="4"/>
      <c r="WG383" s="4"/>
      <c r="WH383" s="4"/>
      <c r="WI383" s="4"/>
      <c r="WJ383" s="4"/>
      <c r="WK383" s="4"/>
      <c r="WL383" s="4"/>
      <c r="WM383" s="4"/>
      <c r="WN383" s="4"/>
      <c r="WO383" s="4"/>
      <c r="WP383" s="4"/>
      <c r="WQ383" s="4"/>
      <c r="WR383" s="4"/>
      <c r="WS383" s="4"/>
      <c r="WT383" s="4"/>
      <c r="WU383" s="4"/>
      <c r="WV383" s="4"/>
      <c r="WW383" s="4"/>
      <c r="WX383" s="4"/>
      <c r="WY383" s="4"/>
      <c r="WZ383" s="4"/>
      <c r="XA383" s="4"/>
      <c r="XB383" s="4"/>
      <c r="XC383" s="4"/>
      <c r="XD383" s="4"/>
      <c r="XE383" s="4"/>
      <c r="XF383" s="4"/>
      <c r="XG383" s="4"/>
      <c r="XH383" s="4"/>
      <c r="XI383" s="4"/>
      <c r="XJ383" s="4"/>
      <c r="XK383" s="4"/>
      <c r="XL383" s="4"/>
      <c r="XM383" s="4"/>
      <c r="XN383" s="4"/>
      <c r="XO383" s="4"/>
      <c r="XP383" s="4"/>
      <c r="XQ383" s="4"/>
      <c r="XR383" s="4"/>
      <c r="XS383" s="4"/>
      <c r="XT383" s="4"/>
      <c r="XU383" s="4"/>
      <c r="XV383" s="4"/>
      <c r="XW383" s="4"/>
      <c r="XX383" s="4"/>
      <c r="XY383" s="4"/>
      <c r="XZ383" s="4"/>
      <c r="YA383" s="4"/>
      <c r="YB383" s="4"/>
      <c r="YC383" s="4"/>
      <c r="YD383" s="4"/>
      <c r="YE383" s="4"/>
      <c r="YF383" s="4"/>
      <c r="YG383" s="4"/>
      <c r="YH383" s="4"/>
      <c r="YI383" s="4"/>
      <c r="YJ383" s="4"/>
      <c r="YK383" s="4"/>
      <c r="YL383" s="4"/>
      <c r="YM383" s="4"/>
      <c r="YN383" s="4"/>
      <c r="YO383" s="4"/>
      <c r="YP383" s="4"/>
      <c r="YQ383" s="4"/>
      <c r="YR383" s="4"/>
      <c r="YS383" s="4"/>
      <c r="YT383" s="4"/>
      <c r="YU383" s="4"/>
      <c r="YV383" s="4"/>
      <c r="YW383" s="4"/>
      <c r="YX383" s="4"/>
      <c r="YY383" s="4"/>
      <c r="YZ383" s="4"/>
      <c r="ZA383" s="4"/>
      <c r="ZB383" s="4"/>
      <c r="ZC383" s="4"/>
      <c r="ZD383" s="4"/>
      <c r="ZE383" s="4"/>
      <c r="ZF383" s="4"/>
      <c r="ZG383" s="4"/>
      <c r="ZH383" s="4"/>
      <c r="ZI383" s="4"/>
      <c r="ZJ383" s="4"/>
      <c r="ZK383" s="4"/>
      <c r="ZL383" s="4"/>
    </row>
    <row r="384" spans="2:688" s="5" customFormat="1" ht="14.1" customHeight="1" x14ac:dyDescent="0.25">
      <c r="B384" s="4"/>
      <c r="C384" s="36"/>
      <c r="D384" s="23"/>
      <c r="E384" s="14"/>
      <c r="F384" s="1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  <c r="UG384" s="4"/>
      <c r="UH384" s="4"/>
      <c r="UI384" s="4"/>
      <c r="UJ384" s="4"/>
      <c r="UK384" s="4"/>
      <c r="UL384" s="4"/>
      <c r="UM384" s="4"/>
      <c r="UN384" s="4"/>
      <c r="UO384" s="4"/>
      <c r="UP384" s="4"/>
      <c r="UQ384" s="4"/>
      <c r="UR384" s="4"/>
      <c r="US384" s="4"/>
      <c r="UT384" s="4"/>
      <c r="UU384" s="4"/>
      <c r="UV384" s="4"/>
      <c r="UW384" s="4"/>
      <c r="UX384" s="4"/>
      <c r="UY384" s="4"/>
      <c r="UZ384" s="4"/>
      <c r="VA384" s="4"/>
      <c r="VB384" s="4"/>
      <c r="VC384" s="4"/>
      <c r="VD384" s="4"/>
      <c r="VE384" s="4"/>
      <c r="VF384" s="4"/>
      <c r="VG384" s="4"/>
      <c r="VH384" s="4"/>
      <c r="VI384" s="4"/>
      <c r="VJ384" s="4"/>
      <c r="VK384" s="4"/>
      <c r="VL384" s="4"/>
      <c r="VM384" s="4"/>
      <c r="VN384" s="4"/>
      <c r="VO384" s="4"/>
      <c r="VP384" s="4"/>
      <c r="VQ384" s="4"/>
      <c r="VR384" s="4"/>
      <c r="VS384" s="4"/>
      <c r="VT384" s="4"/>
      <c r="VU384" s="4"/>
      <c r="VV384" s="4"/>
      <c r="VW384" s="4"/>
      <c r="VX384" s="4"/>
      <c r="VY384" s="4"/>
      <c r="VZ384" s="4"/>
      <c r="WA384" s="4"/>
      <c r="WB384" s="4"/>
      <c r="WC384" s="4"/>
      <c r="WD384" s="4"/>
      <c r="WE384" s="4"/>
      <c r="WF384" s="4"/>
      <c r="WG384" s="4"/>
      <c r="WH384" s="4"/>
      <c r="WI384" s="4"/>
      <c r="WJ384" s="4"/>
      <c r="WK384" s="4"/>
      <c r="WL384" s="4"/>
      <c r="WM384" s="4"/>
      <c r="WN384" s="4"/>
      <c r="WO384" s="4"/>
      <c r="WP384" s="4"/>
      <c r="WQ384" s="4"/>
      <c r="WR384" s="4"/>
      <c r="WS384" s="4"/>
      <c r="WT384" s="4"/>
      <c r="WU384" s="4"/>
      <c r="WV384" s="4"/>
      <c r="WW384" s="4"/>
      <c r="WX384" s="4"/>
      <c r="WY384" s="4"/>
      <c r="WZ384" s="4"/>
      <c r="XA384" s="4"/>
      <c r="XB384" s="4"/>
      <c r="XC384" s="4"/>
      <c r="XD384" s="4"/>
      <c r="XE384" s="4"/>
      <c r="XF384" s="4"/>
      <c r="XG384" s="4"/>
      <c r="XH384" s="4"/>
      <c r="XI384" s="4"/>
      <c r="XJ384" s="4"/>
      <c r="XK384" s="4"/>
      <c r="XL384" s="4"/>
      <c r="XM384" s="4"/>
      <c r="XN384" s="4"/>
      <c r="XO384" s="4"/>
      <c r="XP384" s="4"/>
      <c r="XQ384" s="4"/>
      <c r="XR384" s="4"/>
      <c r="XS384" s="4"/>
      <c r="XT384" s="4"/>
      <c r="XU384" s="4"/>
      <c r="XV384" s="4"/>
      <c r="XW384" s="4"/>
      <c r="XX384" s="4"/>
      <c r="XY384" s="4"/>
      <c r="XZ384" s="4"/>
      <c r="YA384" s="4"/>
      <c r="YB384" s="4"/>
      <c r="YC384" s="4"/>
      <c r="YD384" s="4"/>
      <c r="YE384" s="4"/>
      <c r="YF384" s="4"/>
      <c r="YG384" s="4"/>
      <c r="YH384" s="4"/>
      <c r="YI384" s="4"/>
      <c r="YJ384" s="4"/>
      <c r="YK384" s="4"/>
      <c r="YL384" s="4"/>
      <c r="YM384" s="4"/>
      <c r="YN384" s="4"/>
      <c r="YO384" s="4"/>
      <c r="YP384" s="4"/>
      <c r="YQ384" s="4"/>
      <c r="YR384" s="4"/>
      <c r="YS384" s="4"/>
      <c r="YT384" s="4"/>
      <c r="YU384" s="4"/>
      <c r="YV384" s="4"/>
      <c r="YW384" s="4"/>
      <c r="YX384" s="4"/>
      <c r="YY384" s="4"/>
      <c r="YZ384" s="4"/>
      <c r="ZA384" s="4"/>
      <c r="ZB384" s="4"/>
      <c r="ZC384" s="4"/>
      <c r="ZD384" s="4"/>
      <c r="ZE384" s="4"/>
      <c r="ZF384" s="4"/>
      <c r="ZG384" s="4"/>
      <c r="ZH384" s="4"/>
      <c r="ZI384" s="4"/>
      <c r="ZJ384" s="4"/>
      <c r="ZK384" s="4"/>
      <c r="ZL384" s="4"/>
    </row>
    <row r="385" spans="2:688" s="5" customFormat="1" ht="14.1" customHeight="1" x14ac:dyDescent="0.25">
      <c r="B385" s="4"/>
      <c r="C385" s="36"/>
      <c r="D385" s="23"/>
      <c r="E385" s="14"/>
      <c r="F385" s="1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  <c r="UG385" s="4"/>
      <c r="UH385" s="4"/>
      <c r="UI385" s="4"/>
      <c r="UJ385" s="4"/>
      <c r="UK385" s="4"/>
      <c r="UL385" s="4"/>
      <c r="UM385" s="4"/>
      <c r="UN385" s="4"/>
      <c r="UO385" s="4"/>
      <c r="UP385" s="4"/>
      <c r="UQ385" s="4"/>
      <c r="UR385" s="4"/>
      <c r="US385" s="4"/>
      <c r="UT385" s="4"/>
      <c r="UU385" s="4"/>
      <c r="UV385" s="4"/>
      <c r="UW385" s="4"/>
      <c r="UX385" s="4"/>
      <c r="UY385" s="4"/>
      <c r="UZ385" s="4"/>
      <c r="VA385" s="4"/>
      <c r="VB385" s="4"/>
      <c r="VC385" s="4"/>
      <c r="VD385" s="4"/>
      <c r="VE385" s="4"/>
      <c r="VF385" s="4"/>
      <c r="VG385" s="4"/>
      <c r="VH385" s="4"/>
      <c r="VI385" s="4"/>
      <c r="VJ385" s="4"/>
      <c r="VK385" s="4"/>
      <c r="VL385" s="4"/>
      <c r="VM385" s="4"/>
      <c r="VN385" s="4"/>
      <c r="VO385" s="4"/>
      <c r="VP385" s="4"/>
      <c r="VQ385" s="4"/>
      <c r="VR385" s="4"/>
      <c r="VS385" s="4"/>
      <c r="VT385" s="4"/>
      <c r="VU385" s="4"/>
      <c r="VV385" s="4"/>
      <c r="VW385" s="4"/>
      <c r="VX385" s="4"/>
      <c r="VY385" s="4"/>
      <c r="VZ385" s="4"/>
      <c r="WA385" s="4"/>
      <c r="WB385" s="4"/>
      <c r="WC385" s="4"/>
      <c r="WD385" s="4"/>
      <c r="WE385" s="4"/>
      <c r="WF385" s="4"/>
      <c r="WG385" s="4"/>
      <c r="WH385" s="4"/>
      <c r="WI385" s="4"/>
      <c r="WJ385" s="4"/>
      <c r="WK385" s="4"/>
      <c r="WL385" s="4"/>
      <c r="WM385" s="4"/>
      <c r="WN385" s="4"/>
      <c r="WO385" s="4"/>
      <c r="WP385" s="4"/>
      <c r="WQ385" s="4"/>
      <c r="WR385" s="4"/>
      <c r="WS385" s="4"/>
      <c r="WT385" s="4"/>
      <c r="WU385" s="4"/>
      <c r="WV385" s="4"/>
      <c r="WW385" s="4"/>
      <c r="WX385" s="4"/>
      <c r="WY385" s="4"/>
      <c r="WZ385" s="4"/>
      <c r="XA385" s="4"/>
      <c r="XB385" s="4"/>
      <c r="XC385" s="4"/>
      <c r="XD385" s="4"/>
      <c r="XE385" s="4"/>
      <c r="XF385" s="4"/>
      <c r="XG385" s="4"/>
      <c r="XH385" s="4"/>
      <c r="XI385" s="4"/>
      <c r="XJ385" s="4"/>
      <c r="XK385" s="4"/>
      <c r="XL385" s="4"/>
      <c r="XM385" s="4"/>
      <c r="XN385" s="4"/>
      <c r="XO385" s="4"/>
      <c r="XP385" s="4"/>
      <c r="XQ385" s="4"/>
      <c r="XR385" s="4"/>
      <c r="XS385" s="4"/>
      <c r="XT385" s="4"/>
      <c r="XU385" s="4"/>
      <c r="XV385" s="4"/>
      <c r="XW385" s="4"/>
      <c r="XX385" s="4"/>
      <c r="XY385" s="4"/>
      <c r="XZ385" s="4"/>
      <c r="YA385" s="4"/>
      <c r="YB385" s="4"/>
      <c r="YC385" s="4"/>
      <c r="YD385" s="4"/>
      <c r="YE385" s="4"/>
      <c r="YF385" s="4"/>
      <c r="YG385" s="4"/>
      <c r="YH385" s="4"/>
      <c r="YI385" s="4"/>
      <c r="YJ385" s="4"/>
      <c r="YK385" s="4"/>
      <c r="YL385" s="4"/>
      <c r="YM385" s="4"/>
      <c r="YN385" s="4"/>
      <c r="YO385" s="4"/>
      <c r="YP385" s="4"/>
      <c r="YQ385" s="4"/>
      <c r="YR385" s="4"/>
      <c r="YS385" s="4"/>
      <c r="YT385" s="4"/>
      <c r="YU385" s="4"/>
      <c r="YV385" s="4"/>
      <c r="YW385" s="4"/>
      <c r="YX385" s="4"/>
      <c r="YY385" s="4"/>
      <c r="YZ385" s="4"/>
      <c r="ZA385" s="4"/>
      <c r="ZB385" s="4"/>
      <c r="ZC385" s="4"/>
      <c r="ZD385" s="4"/>
      <c r="ZE385" s="4"/>
      <c r="ZF385" s="4"/>
      <c r="ZG385" s="4"/>
      <c r="ZH385" s="4"/>
      <c r="ZI385" s="4"/>
      <c r="ZJ385" s="4"/>
      <c r="ZK385" s="4"/>
      <c r="ZL385" s="4"/>
    </row>
    <row r="386" spans="2:688" s="5" customFormat="1" ht="14.1" customHeight="1" x14ac:dyDescent="0.25">
      <c r="B386" s="4"/>
      <c r="C386" s="36"/>
      <c r="D386" s="23"/>
      <c r="E386" s="14"/>
      <c r="F386" s="1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  <c r="UG386" s="4"/>
      <c r="UH386" s="4"/>
      <c r="UI386" s="4"/>
      <c r="UJ386" s="4"/>
      <c r="UK386" s="4"/>
      <c r="UL386" s="4"/>
      <c r="UM386" s="4"/>
      <c r="UN386" s="4"/>
      <c r="UO386" s="4"/>
      <c r="UP386" s="4"/>
      <c r="UQ386" s="4"/>
      <c r="UR386" s="4"/>
      <c r="US386" s="4"/>
      <c r="UT386" s="4"/>
      <c r="UU386" s="4"/>
      <c r="UV386" s="4"/>
      <c r="UW386" s="4"/>
      <c r="UX386" s="4"/>
      <c r="UY386" s="4"/>
      <c r="UZ386" s="4"/>
      <c r="VA386" s="4"/>
      <c r="VB386" s="4"/>
      <c r="VC386" s="4"/>
      <c r="VD386" s="4"/>
      <c r="VE386" s="4"/>
      <c r="VF386" s="4"/>
      <c r="VG386" s="4"/>
      <c r="VH386" s="4"/>
      <c r="VI386" s="4"/>
      <c r="VJ386" s="4"/>
      <c r="VK386" s="4"/>
      <c r="VL386" s="4"/>
      <c r="VM386" s="4"/>
      <c r="VN386" s="4"/>
      <c r="VO386" s="4"/>
      <c r="VP386" s="4"/>
      <c r="VQ386" s="4"/>
      <c r="VR386" s="4"/>
      <c r="VS386" s="4"/>
      <c r="VT386" s="4"/>
      <c r="VU386" s="4"/>
      <c r="VV386" s="4"/>
      <c r="VW386" s="4"/>
      <c r="VX386" s="4"/>
      <c r="VY386" s="4"/>
      <c r="VZ386" s="4"/>
      <c r="WA386" s="4"/>
      <c r="WB386" s="4"/>
      <c r="WC386" s="4"/>
      <c r="WD386" s="4"/>
      <c r="WE386" s="4"/>
      <c r="WF386" s="4"/>
      <c r="WG386" s="4"/>
      <c r="WH386" s="4"/>
      <c r="WI386" s="4"/>
      <c r="WJ386" s="4"/>
      <c r="WK386" s="4"/>
      <c r="WL386" s="4"/>
      <c r="WM386" s="4"/>
      <c r="WN386" s="4"/>
      <c r="WO386" s="4"/>
      <c r="WP386" s="4"/>
      <c r="WQ386" s="4"/>
      <c r="WR386" s="4"/>
      <c r="WS386" s="4"/>
      <c r="WT386" s="4"/>
      <c r="WU386" s="4"/>
      <c r="WV386" s="4"/>
      <c r="WW386" s="4"/>
      <c r="WX386" s="4"/>
      <c r="WY386" s="4"/>
      <c r="WZ386" s="4"/>
      <c r="XA386" s="4"/>
      <c r="XB386" s="4"/>
      <c r="XC386" s="4"/>
      <c r="XD386" s="4"/>
      <c r="XE386" s="4"/>
      <c r="XF386" s="4"/>
      <c r="XG386" s="4"/>
      <c r="XH386" s="4"/>
      <c r="XI386" s="4"/>
      <c r="XJ386" s="4"/>
      <c r="XK386" s="4"/>
      <c r="XL386" s="4"/>
      <c r="XM386" s="4"/>
      <c r="XN386" s="4"/>
      <c r="XO386" s="4"/>
      <c r="XP386" s="4"/>
      <c r="XQ386" s="4"/>
      <c r="XR386" s="4"/>
      <c r="XS386" s="4"/>
      <c r="XT386" s="4"/>
      <c r="XU386" s="4"/>
      <c r="XV386" s="4"/>
      <c r="XW386" s="4"/>
      <c r="XX386" s="4"/>
      <c r="XY386" s="4"/>
      <c r="XZ386" s="4"/>
      <c r="YA386" s="4"/>
      <c r="YB386" s="4"/>
      <c r="YC386" s="4"/>
      <c r="YD386" s="4"/>
      <c r="YE386" s="4"/>
      <c r="YF386" s="4"/>
      <c r="YG386" s="4"/>
      <c r="YH386" s="4"/>
      <c r="YI386" s="4"/>
      <c r="YJ386" s="4"/>
      <c r="YK386" s="4"/>
      <c r="YL386" s="4"/>
      <c r="YM386" s="4"/>
      <c r="YN386" s="4"/>
      <c r="YO386" s="4"/>
      <c r="YP386" s="4"/>
      <c r="YQ386" s="4"/>
      <c r="YR386" s="4"/>
      <c r="YS386" s="4"/>
      <c r="YT386" s="4"/>
      <c r="YU386" s="4"/>
      <c r="YV386" s="4"/>
      <c r="YW386" s="4"/>
      <c r="YX386" s="4"/>
      <c r="YY386" s="4"/>
      <c r="YZ386" s="4"/>
      <c r="ZA386" s="4"/>
      <c r="ZB386" s="4"/>
      <c r="ZC386" s="4"/>
      <c r="ZD386" s="4"/>
      <c r="ZE386" s="4"/>
      <c r="ZF386" s="4"/>
      <c r="ZG386" s="4"/>
      <c r="ZH386" s="4"/>
      <c r="ZI386" s="4"/>
      <c r="ZJ386" s="4"/>
      <c r="ZK386" s="4"/>
      <c r="ZL386" s="4"/>
    </row>
    <row r="387" spans="2:688" s="5" customFormat="1" ht="14.1" customHeight="1" x14ac:dyDescent="0.25">
      <c r="B387" s="4"/>
      <c r="C387" s="36"/>
      <c r="D387" s="23"/>
      <c r="E387" s="14"/>
      <c r="F387" s="1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  <c r="UG387" s="4"/>
      <c r="UH387" s="4"/>
      <c r="UI387" s="4"/>
      <c r="UJ387" s="4"/>
      <c r="UK387" s="4"/>
      <c r="UL387" s="4"/>
      <c r="UM387" s="4"/>
      <c r="UN387" s="4"/>
      <c r="UO387" s="4"/>
      <c r="UP387" s="4"/>
      <c r="UQ387" s="4"/>
      <c r="UR387" s="4"/>
      <c r="US387" s="4"/>
      <c r="UT387" s="4"/>
      <c r="UU387" s="4"/>
      <c r="UV387" s="4"/>
      <c r="UW387" s="4"/>
      <c r="UX387" s="4"/>
      <c r="UY387" s="4"/>
      <c r="UZ387" s="4"/>
      <c r="VA387" s="4"/>
      <c r="VB387" s="4"/>
      <c r="VC387" s="4"/>
      <c r="VD387" s="4"/>
      <c r="VE387" s="4"/>
      <c r="VF387" s="4"/>
      <c r="VG387" s="4"/>
      <c r="VH387" s="4"/>
      <c r="VI387" s="4"/>
      <c r="VJ387" s="4"/>
      <c r="VK387" s="4"/>
      <c r="VL387" s="4"/>
      <c r="VM387" s="4"/>
      <c r="VN387" s="4"/>
      <c r="VO387" s="4"/>
      <c r="VP387" s="4"/>
      <c r="VQ387" s="4"/>
      <c r="VR387" s="4"/>
      <c r="VS387" s="4"/>
      <c r="VT387" s="4"/>
      <c r="VU387" s="4"/>
      <c r="VV387" s="4"/>
      <c r="VW387" s="4"/>
      <c r="VX387" s="4"/>
      <c r="VY387" s="4"/>
      <c r="VZ387" s="4"/>
      <c r="WA387" s="4"/>
      <c r="WB387" s="4"/>
      <c r="WC387" s="4"/>
      <c r="WD387" s="4"/>
      <c r="WE387" s="4"/>
      <c r="WF387" s="4"/>
      <c r="WG387" s="4"/>
      <c r="WH387" s="4"/>
      <c r="WI387" s="4"/>
      <c r="WJ387" s="4"/>
      <c r="WK387" s="4"/>
      <c r="WL387" s="4"/>
      <c r="WM387" s="4"/>
      <c r="WN387" s="4"/>
      <c r="WO387" s="4"/>
      <c r="WP387" s="4"/>
      <c r="WQ387" s="4"/>
      <c r="WR387" s="4"/>
      <c r="WS387" s="4"/>
      <c r="WT387" s="4"/>
      <c r="WU387" s="4"/>
      <c r="WV387" s="4"/>
      <c r="WW387" s="4"/>
      <c r="WX387" s="4"/>
      <c r="WY387" s="4"/>
      <c r="WZ387" s="4"/>
      <c r="XA387" s="4"/>
      <c r="XB387" s="4"/>
      <c r="XC387" s="4"/>
      <c r="XD387" s="4"/>
      <c r="XE387" s="4"/>
      <c r="XF387" s="4"/>
      <c r="XG387" s="4"/>
      <c r="XH387" s="4"/>
      <c r="XI387" s="4"/>
      <c r="XJ387" s="4"/>
      <c r="XK387" s="4"/>
      <c r="XL387" s="4"/>
      <c r="XM387" s="4"/>
      <c r="XN387" s="4"/>
      <c r="XO387" s="4"/>
      <c r="XP387" s="4"/>
      <c r="XQ387" s="4"/>
      <c r="XR387" s="4"/>
      <c r="XS387" s="4"/>
      <c r="XT387" s="4"/>
      <c r="XU387" s="4"/>
      <c r="XV387" s="4"/>
      <c r="XW387" s="4"/>
      <c r="XX387" s="4"/>
      <c r="XY387" s="4"/>
      <c r="XZ387" s="4"/>
      <c r="YA387" s="4"/>
      <c r="YB387" s="4"/>
      <c r="YC387" s="4"/>
      <c r="YD387" s="4"/>
      <c r="YE387" s="4"/>
      <c r="YF387" s="4"/>
      <c r="YG387" s="4"/>
      <c r="YH387" s="4"/>
      <c r="YI387" s="4"/>
      <c r="YJ387" s="4"/>
      <c r="YK387" s="4"/>
      <c r="YL387" s="4"/>
      <c r="YM387" s="4"/>
      <c r="YN387" s="4"/>
      <c r="YO387" s="4"/>
      <c r="YP387" s="4"/>
      <c r="YQ387" s="4"/>
      <c r="YR387" s="4"/>
      <c r="YS387" s="4"/>
      <c r="YT387" s="4"/>
      <c r="YU387" s="4"/>
      <c r="YV387" s="4"/>
      <c r="YW387" s="4"/>
      <c r="YX387" s="4"/>
      <c r="YY387" s="4"/>
      <c r="YZ387" s="4"/>
      <c r="ZA387" s="4"/>
      <c r="ZB387" s="4"/>
      <c r="ZC387" s="4"/>
      <c r="ZD387" s="4"/>
      <c r="ZE387" s="4"/>
      <c r="ZF387" s="4"/>
      <c r="ZG387" s="4"/>
      <c r="ZH387" s="4"/>
      <c r="ZI387" s="4"/>
      <c r="ZJ387" s="4"/>
      <c r="ZK387" s="4"/>
      <c r="ZL387" s="4"/>
    </row>
    <row r="388" spans="2:688" s="5" customFormat="1" ht="14.1" customHeight="1" x14ac:dyDescent="0.25">
      <c r="B388" s="4"/>
      <c r="C388" s="36"/>
      <c r="D388" s="23"/>
      <c r="E388" s="14"/>
      <c r="F388" s="1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  <c r="UG388" s="4"/>
      <c r="UH388" s="4"/>
      <c r="UI388" s="4"/>
      <c r="UJ388" s="4"/>
      <c r="UK388" s="4"/>
      <c r="UL388" s="4"/>
      <c r="UM388" s="4"/>
      <c r="UN388" s="4"/>
      <c r="UO388" s="4"/>
      <c r="UP388" s="4"/>
      <c r="UQ388" s="4"/>
      <c r="UR388" s="4"/>
      <c r="US388" s="4"/>
      <c r="UT388" s="4"/>
      <c r="UU388" s="4"/>
      <c r="UV388" s="4"/>
      <c r="UW388" s="4"/>
      <c r="UX388" s="4"/>
      <c r="UY388" s="4"/>
      <c r="UZ388" s="4"/>
      <c r="VA388" s="4"/>
      <c r="VB388" s="4"/>
      <c r="VC388" s="4"/>
      <c r="VD388" s="4"/>
      <c r="VE388" s="4"/>
      <c r="VF388" s="4"/>
      <c r="VG388" s="4"/>
      <c r="VH388" s="4"/>
      <c r="VI388" s="4"/>
      <c r="VJ388" s="4"/>
      <c r="VK388" s="4"/>
      <c r="VL388" s="4"/>
      <c r="VM388" s="4"/>
      <c r="VN388" s="4"/>
      <c r="VO388" s="4"/>
      <c r="VP388" s="4"/>
      <c r="VQ388" s="4"/>
      <c r="VR388" s="4"/>
      <c r="VS388" s="4"/>
      <c r="VT388" s="4"/>
      <c r="VU388" s="4"/>
      <c r="VV388" s="4"/>
      <c r="VW388" s="4"/>
      <c r="VX388" s="4"/>
      <c r="VY388" s="4"/>
      <c r="VZ388" s="4"/>
      <c r="WA388" s="4"/>
      <c r="WB388" s="4"/>
      <c r="WC388" s="4"/>
      <c r="WD388" s="4"/>
      <c r="WE388" s="4"/>
      <c r="WF388" s="4"/>
      <c r="WG388" s="4"/>
      <c r="WH388" s="4"/>
      <c r="WI388" s="4"/>
      <c r="WJ388" s="4"/>
      <c r="WK388" s="4"/>
      <c r="WL388" s="4"/>
      <c r="WM388" s="4"/>
      <c r="WN388" s="4"/>
      <c r="WO388" s="4"/>
      <c r="WP388" s="4"/>
      <c r="WQ388" s="4"/>
      <c r="WR388" s="4"/>
      <c r="WS388" s="4"/>
      <c r="WT388" s="4"/>
      <c r="WU388" s="4"/>
      <c r="WV388" s="4"/>
      <c r="WW388" s="4"/>
      <c r="WX388" s="4"/>
      <c r="WY388" s="4"/>
      <c r="WZ388" s="4"/>
      <c r="XA388" s="4"/>
      <c r="XB388" s="4"/>
      <c r="XC388" s="4"/>
      <c r="XD388" s="4"/>
      <c r="XE388" s="4"/>
      <c r="XF388" s="4"/>
      <c r="XG388" s="4"/>
      <c r="XH388" s="4"/>
      <c r="XI388" s="4"/>
      <c r="XJ388" s="4"/>
      <c r="XK388" s="4"/>
      <c r="XL388" s="4"/>
      <c r="XM388" s="4"/>
      <c r="XN388" s="4"/>
      <c r="XO388" s="4"/>
      <c r="XP388" s="4"/>
      <c r="XQ388" s="4"/>
      <c r="XR388" s="4"/>
      <c r="XS388" s="4"/>
      <c r="XT388" s="4"/>
      <c r="XU388" s="4"/>
      <c r="XV388" s="4"/>
      <c r="XW388" s="4"/>
      <c r="XX388" s="4"/>
      <c r="XY388" s="4"/>
      <c r="XZ388" s="4"/>
      <c r="YA388" s="4"/>
      <c r="YB388" s="4"/>
      <c r="YC388" s="4"/>
      <c r="YD388" s="4"/>
      <c r="YE388" s="4"/>
      <c r="YF388" s="4"/>
      <c r="YG388" s="4"/>
      <c r="YH388" s="4"/>
      <c r="YI388" s="4"/>
      <c r="YJ388" s="4"/>
      <c r="YK388" s="4"/>
      <c r="YL388" s="4"/>
      <c r="YM388" s="4"/>
      <c r="YN388" s="4"/>
      <c r="YO388" s="4"/>
      <c r="YP388" s="4"/>
      <c r="YQ388" s="4"/>
      <c r="YR388" s="4"/>
      <c r="YS388" s="4"/>
      <c r="YT388" s="4"/>
      <c r="YU388" s="4"/>
      <c r="YV388" s="4"/>
      <c r="YW388" s="4"/>
      <c r="YX388" s="4"/>
      <c r="YY388" s="4"/>
      <c r="YZ388" s="4"/>
      <c r="ZA388" s="4"/>
      <c r="ZB388" s="4"/>
      <c r="ZC388" s="4"/>
      <c r="ZD388" s="4"/>
      <c r="ZE388" s="4"/>
      <c r="ZF388" s="4"/>
      <c r="ZG388" s="4"/>
      <c r="ZH388" s="4"/>
      <c r="ZI388" s="4"/>
      <c r="ZJ388" s="4"/>
      <c r="ZK388" s="4"/>
      <c r="ZL388" s="4"/>
    </row>
    <row r="389" spans="2:688" s="5" customFormat="1" ht="14.1" customHeight="1" x14ac:dyDescent="0.25">
      <c r="B389" s="4"/>
      <c r="C389" s="36"/>
      <c r="D389" s="23"/>
      <c r="E389" s="14"/>
      <c r="F389" s="1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  <c r="UG389" s="4"/>
      <c r="UH389" s="4"/>
      <c r="UI389" s="4"/>
      <c r="UJ389" s="4"/>
      <c r="UK389" s="4"/>
      <c r="UL389" s="4"/>
      <c r="UM389" s="4"/>
      <c r="UN389" s="4"/>
      <c r="UO389" s="4"/>
      <c r="UP389" s="4"/>
      <c r="UQ389" s="4"/>
      <c r="UR389" s="4"/>
      <c r="US389" s="4"/>
      <c r="UT389" s="4"/>
      <c r="UU389" s="4"/>
      <c r="UV389" s="4"/>
      <c r="UW389" s="4"/>
      <c r="UX389" s="4"/>
      <c r="UY389" s="4"/>
      <c r="UZ389" s="4"/>
      <c r="VA389" s="4"/>
      <c r="VB389" s="4"/>
      <c r="VC389" s="4"/>
      <c r="VD389" s="4"/>
      <c r="VE389" s="4"/>
      <c r="VF389" s="4"/>
      <c r="VG389" s="4"/>
      <c r="VH389" s="4"/>
      <c r="VI389" s="4"/>
      <c r="VJ389" s="4"/>
      <c r="VK389" s="4"/>
      <c r="VL389" s="4"/>
      <c r="VM389" s="4"/>
      <c r="VN389" s="4"/>
      <c r="VO389" s="4"/>
      <c r="VP389" s="4"/>
      <c r="VQ389" s="4"/>
      <c r="VR389" s="4"/>
      <c r="VS389" s="4"/>
      <c r="VT389" s="4"/>
      <c r="VU389" s="4"/>
      <c r="VV389" s="4"/>
      <c r="VW389" s="4"/>
      <c r="VX389" s="4"/>
      <c r="VY389" s="4"/>
      <c r="VZ389" s="4"/>
      <c r="WA389" s="4"/>
      <c r="WB389" s="4"/>
      <c r="WC389" s="4"/>
      <c r="WD389" s="4"/>
      <c r="WE389" s="4"/>
      <c r="WF389" s="4"/>
      <c r="WG389" s="4"/>
      <c r="WH389" s="4"/>
      <c r="WI389" s="4"/>
      <c r="WJ389" s="4"/>
      <c r="WK389" s="4"/>
      <c r="WL389" s="4"/>
      <c r="WM389" s="4"/>
      <c r="WN389" s="4"/>
      <c r="WO389" s="4"/>
      <c r="WP389" s="4"/>
      <c r="WQ389" s="4"/>
      <c r="WR389" s="4"/>
      <c r="WS389" s="4"/>
      <c r="WT389" s="4"/>
      <c r="WU389" s="4"/>
      <c r="WV389" s="4"/>
      <c r="WW389" s="4"/>
      <c r="WX389" s="4"/>
      <c r="WY389" s="4"/>
      <c r="WZ389" s="4"/>
      <c r="XA389" s="4"/>
      <c r="XB389" s="4"/>
      <c r="XC389" s="4"/>
      <c r="XD389" s="4"/>
      <c r="XE389" s="4"/>
      <c r="XF389" s="4"/>
      <c r="XG389" s="4"/>
      <c r="XH389" s="4"/>
      <c r="XI389" s="4"/>
      <c r="XJ389" s="4"/>
      <c r="XK389" s="4"/>
      <c r="XL389" s="4"/>
      <c r="XM389" s="4"/>
      <c r="XN389" s="4"/>
      <c r="XO389" s="4"/>
      <c r="XP389" s="4"/>
      <c r="XQ389" s="4"/>
      <c r="XR389" s="4"/>
      <c r="XS389" s="4"/>
      <c r="XT389" s="4"/>
      <c r="XU389" s="4"/>
      <c r="XV389" s="4"/>
      <c r="XW389" s="4"/>
      <c r="XX389" s="4"/>
      <c r="XY389" s="4"/>
      <c r="XZ389" s="4"/>
      <c r="YA389" s="4"/>
      <c r="YB389" s="4"/>
      <c r="YC389" s="4"/>
      <c r="YD389" s="4"/>
      <c r="YE389" s="4"/>
      <c r="YF389" s="4"/>
      <c r="YG389" s="4"/>
      <c r="YH389" s="4"/>
      <c r="YI389" s="4"/>
      <c r="YJ389" s="4"/>
      <c r="YK389" s="4"/>
      <c r="YL389" s="4"/>
      <c r="YM389" s="4"/>
      <c r="YN389" s="4"/>
      <c r="YO389" s="4"/>
      <c r="YP389" s="4"/>
      <c r="YQ389" s="4"/>
      <c r="YR389" s="4"/>
      <c r="YS389" s="4"/>
      <c r="YT389" s="4"/>
      <c r="YU389" s="4"/>
      <c r="YV389" s="4"/>
      <c r="YW389" s="4"/>
      <c r="YX389" s="4"/>
      <c r="YY389" s="4"/>
      <c r="YZ389" s="4"/>
      <c r="ZA389" s="4"/>
      <c r="ZB389" s="4"/>
      <c r="ZC389" s="4"/>
      <c r="ZD389" s="4"/>
      <c r="ZE389" s="4"/>
      <c r="ZF389" s="4"/>
      <c r="ZG389" s="4"/>
      <c r="ZH389" s="4"/>
      <c r="ZI389" s="4"/>
      <c r="ZJ389" s="4"/>
      <c r="ZK389" s="4"/>
      <c r="ZL389" s="4"/>
    </row>
    <row r="390" spans="2:688" s="5" customFormat="1" ht="14.1" customHeight="1" x14ac:dyDescent="0.25">
      <c r="B390" s="4"/>
      <c r="C390" s="36"/>
      <c r="D390" s="23"/>
      <c r="E390" s="14"/>
      <c r="F390" s="1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  <c r="UG390" s="4"/>
      <c r="UH390" s="4"/>
      <c r="UI390" s="4"/>
      <c r="UJ390" s="4"/>
      <c r="UK390" s="4"/>
      <c r="UL390" s="4"/>
      <c r="UM390" s="4"/>
      <c r="UN390" s="4"/>
      <c r="UO390" s="4"/>
      <c r="UP390" s="4"/>
      <c r="UQ390" s="4"/>
      <c r="UR390" s="4"/>
      <c r="US390" s="4"/>
      <c r="UT390" s="4"/>
      <c r="UU390" s="4"/>
      <c r="UV390" s="4"/>
      <c r="UW390" s="4"/>
      <c r="UX390" s="4"/>
      <c r="UY390" s="4"/>
      <c r="UZ390" s="4"/>
      <c r="VA390" s="4"/>
      <c r="VB390" s="4"/>
      <c r="VC390" s="4"/>
      <c r="VD390" s="4"/>
      <c r="VE390" s="4"/>
      <c r="VF390" s="4"/>
      <c r="VG390" s="4"/>
      <c r="VH390" s="4"/>
      <c r="VI390" s="4"/>
      <c r="VJ390" s="4"/>
      <c r="VK390" s="4"/>
      <c r="VL390" s="4"/>
      <c r="VM390" s="4"/>
      <c r="VN390" s="4"/>
      <c r="VO390" s="4"/>
      <c r="VP390" s="4"/>
      <c r="VQ390" s="4"/>
      <c r="VR390" s="4"/>
      <c r="VS390" s="4"/>
      <c r="VT390" s="4"/>
      <c r="VU390" s="4"/>
      <c r="VV390" s="4"/>
      <c r="VW390" s="4"/>
      <c r="VX390" s="4"/>
      <c r="VY390" s="4"/>
      <c r="VZ390" s="4"/>
      <c r="WA390" s="4"/>
      <c r="WB390" s="4"/>
      <c r="WC390" s="4"/>
      <c r="WD390" s="4"/>
      <c r="WE390" s="4"/>
      <c r="WF390" s="4"/>
      <c r="WG390" s="4"/>
      <c r="WH390" s="4"/>
      <c r="WI390" s="4"/>
      <c r="WJ390" s="4"/>
      <c r="WK390" s="4"/>
      <c r="WL390" s="4"/>
      <c r="WM390" s="4"/>
      <c r="WN390" s="4"/>
      <c r="WO390" s="4"/>
      <c r="WP390" s="4"/>
      <c r="WQ390" s="4"/>
      <c r="WR390" s="4"/>
      <c r="WS390" s="4"/>
      <c r="WT390" s="4"/>
      <c r="WU390" s="4"/>
      <c r="WV390" s="4"/>
      <c r="WW390" s="4"/>
      <c r="WX390" s="4"/>
      <c r="WY390" s="4"/>
      <c r="WZ390" s="4"/>
      <c r="XA390" s="4"/>
      <c r="XB390" s="4"/>
      <c r="XC390" s="4"/>
      <c r="XD390" s="4"/>
      <c r="XE390" s="4"/>
      <c r="XF390" s="4"/>
      <c r="XG390" s="4"/>
      <c r="XH390" s="4"/>
      <c r="XI390" s="4"/>
      <c r="XJ390" s="4"/>
      <c r="XK390" s="4"/>
      <c r="XL390" s="4"/>
      <c r="XM390" s="4"/>
      <c r="XN390" s="4"/>
      <c r="XO390" s="4"/>
      <c r="XP390" s="4"/>
      <c r="XQ390" s="4"/>
      <c r="XR390" s="4"/>
      <c r="XS390" s="4"/>
      <c r="XT390" s="4"/>
      <c r="XU390" s="4"/>
      <c r="XV390" s="4"/>
      <c r="XW390" s="4"/>
      <c r="XX390" s="4"/>
      <c r="XY390" s="4"/>
      <c r="XZ390" s="4"/>
      <c r="YA390" s="4"/>
      <c r="YB390" s="4"/>
      <c r="YC390" s="4"/>
      <c r="YD390" s="4"/>
      <c r="YE390" s="4"/>
      <c r="YF390" s="4"/>
      <c r="YG390" s="4"/>
      <c r="YH390" s="4"/>
      <c r="YI390" s="4"/>
      <c r="YJ390" s="4"/>
      <c r="YK390" s="4"/>
      <c r="YL390" s="4"/>
      <c r="YM390" s="4"/>
      <c r="YN390" s="4"/>
      <c r="YO390" s="4"/>
      <c r="YP390" s="4"/>
      <c r="YQ390" s="4"/>
      <c r="YR390" s="4"/>
      <c r="YS390" s="4"/>
      <c r="YT390" s="4"/>
      <c r="YU390" s="4"/>
      <c r="YV390" s="4"/>
      <c r="YW390" s="4"/>
      <c r="YX390" s="4"/>
      <c r="YY390" s="4"/>
      <c r="YZ390" s="4"/>
      <c r="ZA390" s="4"/>
      <c r="ZB390" s="4"/>
      <c r="ZC390" s="4"/>
      <c r="ZD390" s="4"/>
      <c r="ZE390" s="4"/>
      <c r="ZF390" s="4"/>
      <c r="ZG390" s="4"/>
      <c r="ZH390" s="4"/>
      <c r="ZI390" s="4"/>
      <c r="ZJ390" s="4"/>
      <c r="ZK390" s="4"/>
      <c r="ZL390" s="4"/>
    </row>
    <row r="391" spans="2:688" s="5" customFormat="1" ht="14.1" customHeight="1" x14ac:dyDescent="0.25">
      <c r="B391" s="4"/>
      <c r="C391" s="36"/>
      <c r="D391" s="23"/>
      <c r="E391" s="14"/>
      <c r="F391" s="1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  <c r="UG391" s="4"/>
      <c r="UH391" s="4"/>
      <c r="UI391" s="4"/>
      <c r="UJ391" s="4"/>
      <c r="UK391" s="4"/>
      <c r="UL391" s="4"/>
      <c r="UM391" s="4"/>
      <c r="UN391" s="4"/>
      <c r="UO391" s="4"/>
      <c r="UP391" s="4"/>
      <c r="UQ391" s="4"/>
      <c r="UR391" s="4"/>
      <c r="US391" s="4"/>
      <c r="UT391" s="4"/>
      <c r="UU391" s="4"/>
      <c r="UV391" s="4"/>
      <c r="UW391" s="4"/>
      <c r="UX391" s="4"/>
      <c r="UY391" s="4"/>
      <c r="UZ391" s="4"/>
      <c r="VA391" s="4"/>
      <c r="VB391" s="4"/>
      <c r="VC391" s="4"/>
      <c r="VD391" s="4"/>
      <c r="VE391" s="4"/>
      <c r="VF391" s="4"/>
      <c r="VG391" s="4"/>
      <c r="VH391" s="4"/>
      <c r="VI391" s="4"/>
      <c r="VJ391" s="4"/>
      <c r="VK391" s="4"/>
      <c r="VL391" s="4"/>
      <c r="VM391" s="4"/>
      <c r="VN391" s="4"/>
      <c r="VO391" s="4"/>
      <c r="VP391" s="4"/>
      <c r="VQ391" s="4"/>
      <c r="VR391" s="4"/>
      <c r="VS391" s="4"/>
      <c r="VT391" s="4"/>
      <c r="VU391" s="4"/>
      <c r="VV391" s="4"/>
      <c r="VW391" s="4"/>
      <c r="VX391" s="4"/>
      <c r="VY391" s="4"/>
      <c r="VZ391" s="4"/>
      <c r="WA391" s="4"/>
      <c r="WB391" s="4"/>
      <c r="WC391" s="4"/>
      <c r="WD391" s="4"/>
      <c r="WE391" s="4"/>
      <c r="WF391" s="4"/>
      <c r="WG391" s="4"/>
      <c r="WH391" s="4"/>
      <c r="WI391" s="4"/>
      <c r="WJ391" s="4"/>
      <c r="WK391" s="4"/>
      <c r="WL391" s="4"/>
      <c r="WM391" s="4"/>
      <c r="WN391" s="4"/>
      <c r="WO391" s="4"/>
      <c r="WP391" s="4"/>
      <c r="WQ391" s="4"/>
      <c r="WR391" s="4"/>
      <c r="WS391" s="4"/>
      <c r="WT391" s="4"/>
      <c r="WU391" s="4"/>
      <c r="WV391" s="4"/>
      <c r="WW391" s="4"/>
      <c r="WX391" s="4"/>
      <c r="WY391" s="4"/>
      <c r="WZ391" s="4"/>
      <c r="XA391" s="4"/>
      <c r="XB391" s="4"/>
      <c r="XC391" s="4"/>
      <c r="XD391" s="4"/>
      <c r="XE391" s="4"/>
      <c r="XF391" s="4"/>
      <c r="XG391" s="4"/>
      <c r="XH391" s="4"/>
      <c r="XI391" s="4"/>
      <c r="XJ391" s="4"/>
      <c r="XK391" s="4"/>
      <c r="XL391" s="4"/>
      <c r="XM391" s="4"/>
      <c r="XN391" s="4"/>
      <c r="XO391" s="4"/>
      <c r="XP391" s="4"/>
      <c r="XQ391" s="4"/>
      <c r="XR391" s="4"/>
      <c r="XS391" s="4"/>
      <c r="XT391" s="4"/>
      <c r="XU391" s="4"/>
      <c r="XV391" s="4"/>
      <c r="XW391" s="4"/>
      <c r="XX391" s="4"/>
      <c r="XY391" s="4"/>
      <c r="XZ391" s="4"/>
      <c r="YA391" s="4"/>
      <c r="YB391" s="4"/>
      <c r="YC391" s="4"/>
      <c r="YD391" s="4"/>
      <c r="YE391" s="4"/>
      <c r="YF391" s="4"/>
      <c r="YG391" s="4"/>
      <c r="YH391" s="4"/>
      <c r="YI391" s="4"/>
      <c r="YJ391" s="4"/>
      <c r="YK391" s="4"/>
      <c r="YL391" s="4"/>
      <c r="YM391" s="4"/>
      <c r="YN391" s="4"/>
      <c r="YO391" s="4"/>
      <c r="YP391" s="4"/>
      <c r="YQ391" s="4"/>
      <c r="YR391" s="4"/>
      <c r="YS391" s="4"/>
      <c r="YT391" s="4"/>
      <c r="YU391" s="4"/>
      <c r="YV391" s="4"/>
      <c r="YW391" s="4"/>
      <c r="YX391" s="4"/>
      <c r="YY391" s="4"/>
      <c r="YZ391" s="4"/>
      <c r="ZA391" s="4"/>
      <c r="ZB391" s="4"/>
      <c r="ZC391" s="4"/>
      <c r="ZD391" s="4"/>
      <c r="ZE391" s="4"/>
      <c r="ZF391" s="4"/>
      <c r="ZG391" s="4"/>
      <c r="ZH391" s="4"/>
      <c r="ZI391" s="4"/>
      <c r="ZJ391" s="4"/>
      <c r="ZK391" s="4"/>
      <c r="ZL391" s="4"/>
    </row>
    <row r="392" spans="2:688" s="5" customFormat="1" ht="14.1" customHeight="1" x14ac:dyDescent="0.25">
      <c r="B392" s="4"/>
      <c r="C392" s="36"/>
      <c r="D392" s="23"/>
      <c r="E392" s="14"/>
      <c r="F392" s="1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  <c r="UG392" s="4"/>
      <c r="UH392" s="4"/>
      <c r="UI392" s="4"/>
      <c r="UJ392" s="4"/>
      <c r="UK392" s="4"/>
      <c r="UL392" s="4"/>
      <c r="UM392" s="4"/>
      <c r="UN392" s="4"/>
      <c r="UO392" s="4"/>
      <c r="UP392" s="4"/>
      <c r="UQ392" s="4"/>
      <c r="UR392" s="4"/>
      <c r="US392" s="4"/>
      <c r="UT392" s="4"/>
      <c r="UU392" s="4"/>
      <c r="UV392" s="4"/>
      <c r="UW392" s="4"/>
      <c r="UX392" s="4"/>
      <c r="UY392" s="4"/>
      <c r="UZ392" s="4"/>
      <c r="VA392" s="4"/>
      <c r="VB392" s="4"/>
      <c r="VC392" s="4"/>
      <c r="VD392" s="4"/>
      <c r="VE392" s="4"/>
      <c r="VF392" s="4"/>
      <c r="VG392" s="4"/>
      <c r="VH392" s="4"/>
      <c r="VI392" s="4"/>
      <c r="VJ392" s="4"/>
      <c r="VK392" s="4"/>
      <c r="VL392" s="4"/>
      <c r="VM392" s="4"/>
      <c r="VN392" s="4"/>
      <c r="VO392" s="4"/>
      <c r="VP392" s="4"/>
      <c r="VQ392" s="4"/>
      <c r="VR392" s="4"/>
      <c r="VS392" s="4"/>
      <c r="VT392" s="4"/>
      <c r="VU392" s="4"/>
      <c r="VV392" s="4"/>
      <c r="VW392" s="4"/>
      <c r="VX392" s="4"/>
      <c r="VY392" s="4"/>
      <c r="VZ392" s="4"/>
      <c r="WA392" s="4"/>
      <c r="WB392" s="4"/>
      <c r="WC392" s="4"/>
      <c r="WD392" s="4"/>
      <c r="WE392" s="4"/>
      <c r="WF392" s="4"/>
      <c r="WG392" s="4"/>
      <c r="WH392" s="4"/>
      <c r="WI392" s="4"/>
      <c r="WJ392" s="4"/>
      <c r="WK392" s="4"/>
      <c r="WL392" s="4"/>
      <c r="WM392" s="4"/>
      <c r="WN392" s="4"/>
      <c r="WO392" s="4"/>
      <c r="WP392" s="4"/>
      <c r="WQ392" s="4"/>
      <c r="WR392" s="4"/>
      <c r="WS392" s="4"/>
      <c r="WT392" s="4"/>
      <c r="WU392" s="4"/>
      <c r="WV392" s="4"/>
      <c r="WW392" s="4"/>
      <c r="WX392" s="4"/>
      <c r="WY392" s="4"/>
      <c r="WZ392" s="4"/>
      <c r="XA392" s="4"/>
      <c r="XB392" s="4"/>
      <c r="XC392" s="4"/>
      <c r="XD392" s="4"/>
      <c r="XE392" s="4"/>
      <c r="XF392" s="4"/>
      <c r="XG392" s="4"/>
      <c r="XH392" s="4"/>
      <c r="XI392" s="4"/>
      <c r="XJ392" s="4"/>
      <c r="XK392" s="4"/>
      <c r="XL392" s="4"/>
      <c r="XM392" s="4"/>
      <c r="XN392" s="4"/>
      <c r="XO392" s="4"/>
      <c r="XP392" s="4"/>
      <c r="XQ392" s="4"/>
      <c r="XR392" s="4"/>
      <c r="XS392" s="4"/>
      <c r="XT392" s="4"/>
      <c r="XU392" s="4"/>
      <c r="XV392" s="4"/>
      <c r="XW392" s="4"/>
      <c r="XX392" s="4"/>
      <c r="XY392" s="4"/>
      <c r="XZ392" s="4"/>
      <c r="YA392" s="4"/>
      <c r="YB392" s="4"/>
      <c r="YC392" s="4"/>
      <c r="YD392" s="4"/>
      <c r="YE392" s="4"/>
      <c r="YF392" s="4"/>
      <c r="YG392" s="4"/>
      <c r="YH392" s="4"/>
      <c r="YI392" s="4"/>
      <c r="YJ392" s="4"/>
      <c r="YK392" s="4"/>
      <c r="YL392" s="4"/>
      <c r="YM392" s="4"/>
      <c r="YN392" s="4"/>
      <c r="YO392" s="4"/>
      <c r="YP392" s="4"/>
      <c r="YQ392" s="4"/>
      <c r="YR392" s="4"/>
      <c r="YS392" s="4"/>
      <c r="YT392" s="4"/>
      <c r="YU392" s="4"/>
      <c r="YV392" s="4"/>
      <c r="YW392" s="4"/>
      <c r="YX392" s="4"/>
      <c r="YY392" s="4"/>
      <c r="YZ392" s="4"/>
      <c r="ZA392" s="4"/>
      <c r="ZB392" s="4"/>
      <c r="ZC392" s="4"/>
      <c r="ZD392" s="4"/>
      <c r="ZE392" s="4"/>
      <c r="ZF392" s="4"/>
      <c r="ZG392" s="4"/>
      <c r="ZH392" s="4"/>
      <c r="ZI392" s="4"/>
      <c r="ZJ392" s="4"/>
      <c r="ZK392" s="4"/>
      <c r="ZL392" s="4"/>
    </row>
    <row r="393" spans="2:688" s="5" customFormat="1" ht="14.1" customHeight="1" x14ac:dyDescent="0.25">
      <c r="B393" s="4"/>
      <c r="C393" s="36"/>
      <c r="D393" s="23"/>
      <c r="E393" s="14"/>
      <c r="F393" s="1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V393" s="4"/>
      <c r="UW393" s="4"/>
      <c r="UX393" s="4"/>
      <c r="UY393" s="4"/>
      <c r="UZ393" s="4"/>
      <c r="VA393" s="4"/>
      <c r="VB393" s="4"/>
      <c r="VC393" s="4"/>
      <c r="VD393" s="4"/>
      <c r="VE393" s="4"/>
      <c r="VF393" s="4"/>
      <c r="VG393" s="4"/>
      <c r="VH393" s="4"/>
      <c r="VI393" s="4"/>
      <c r="VJ393" s="4"/>
      <c r="VK393" s="4"/>
      <c r="VL393" s="4"/>
      <c r="VM393" s="4"/>
      <c r="VN393" s="4"/>
      <c r="VO393" s="4"/>
      <c r="VP393" s="4"/>
      <c r="VQ393" s="4"/>
      <c r="VR393" s="4"/>
      <c r="VS393" s="4"/>
      <c r="VT393" s="4"/>
      <c r="VU393" s="4"/>
      <c r="VV393" s="4"/>
      <c r="VW393" s="4"/>
      <c r="VX393" s="4"/>
      <c r="VY393" s="4"/>
      <c r="VZ393" s="4"/>
      <c r="WA393" s="4"/>
      <c r="WB393" s="4"/>
      <c r="WC393" s="4"/>
      <c r="WD393" s="4"/>
      <c r="WE393" s="4"/>
      <c r="WF393" s="4"/>
      <c r="WG393" s="4"/>
      <c r="WH393" s="4"/>
      <c r="WI393" s="4"/>
      <c r="WJ393" s="4"/>
      <c r="WK393" s="4"/>
      <c r="WL393" s="4"/>
      <c r="WM393" s="4"/>
      <c r="WN393" s="4"/>
      <c r="WO393" s="4"/>
      <c r="WP393" s="4"/>
      <c r="WQ393" s="4"/>
      <c r="WR393" s="4"/>
      <c r="WS393" s="4"/>
      <c r="WT393" s="4"/>
      <c r="WU393" s="4"/>
      <c r="WV393" s="4"/>
      <c r="WW393" s="4"/>
      <c r="WX393" s="4"/>
      <c r="WY393" s="4"/>
      <c r="WZ393" s="4"/>
      <c r="XA393" s="4"/>
      <c r="XB393" s="4"/>
      <c r="XC393" s="4"/>
      <c r="XD393" s="4"/>
      <c r="XE393" s="4"/>
      <c r="XF393" s="4"/>
      <c r="XG393" s="4"/>
      <c r="XH393" s="4"/>
      <c r="XI393" s="4"/>
      <c r="XJ393" s="4"/>
      <c r="XK393" s="4"/>
      <c r="XL393" s="4"/>
      <c r="XM393" s="4"/>
      <c r="XN393" s="4"/>
      <c r="XO393" s="4"/>
      <c r="XP393" s="4"/>
      <c r="XQ393" s="4"/>
      <c r="XR393" s="4"/>
      <c r="XS393" s="4"/>
      <c r="XT393" s="4"/>
      <c r="XU393" s="4"/>
      <c r="XV393" s="4"/>
      <c r="XW393" s="4"/>
      <c r="XX393" s="4"/>
      <c r="XY393" s="4"/>
      <c r="XZ393" s="4"/>
      <c r="YA393" s="4"/>
      <c r="YB393" s="4"/>
      <c r="YC393" s="4"/>
      <c r="YD393" s="4"/>
      <c r="YE393" s="4"/>
      <c r="YF393" s="4"/>
      <c r="YG393" s="4"/>
      <c r="YH393" s="4"/>
      <c r="YI393" s="4"/>
      <c r="YJ393" s="4"/>
      <c r="YK393" s="4"/>
      <c r="YL393" s="4"/>
      <c r="YM393" s="4"/>
      <c r="YN393" s="4"/>
      <c r="YO393" s="4"/>
      <c r="YP393" s="4"/>
      <c r="YQ393" s="4"/>
      <c r="YR393" s="4"/>
      <c r="YS393" s="4"/>
      <c r="YT393" s="4"/>
      <c r="YU393" s="4"/>
      <c r="YV393" s="4"/>
      <c r="YW393" s="4"/>
      <c r="YX393" s="4"/>
      <c r="YY393" s="4"/>
      <c r="YZ393" s="4"/>
      <c r="ZA393" s="4"/>
      <c r="ZB393" s="4"/>
      <c r="ZC393" s="4"/>
      <c r="ZD393" s="4"/>
      <c r="ZE393" s="4"/>
      <c r="ZF393" s="4"/>
      <c r="ZG393" s="4"/>
      <c r="ZH393" s="4"/>
      <c r="ZI393" s="4"/>
      <c r="ZJ393" s="4"/>
      <c r="ZK393" s="4"/>
      <c r="ZL393" s="4"/>
    </row>
    <row r="394" spans="2:688" s="5" customFormat="1" ht="14.1" customHeight="1" x14ac:dyDescent="0.25">
      <c r="B394" s="4"/>
      <c r="C394" s="36"/>
      <c r="D394" s="23"/>
      <c r="E394" s="14"/>
      <c r="F394" s="1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  <c r="UG394" s="4"/>
      <c r="UH394" s="4"/>
      <c r="UI394" s="4"/>
      <c r="UJ394" s="4"/>
      <c r="UK394" s="4"/>
      <c r="UL394" s="4"/>
      <c r="UM394" s="4"/>
      <c r="UN394" s="4"/>
      <c r="UO394" s="4"/>
      <c r="UP394" s="4"/>
      <c r="UQ394" s="4"/>
      <c r="UR394" s="4"/>
      <c r="US394" s="4"/>
      <c r="UT394" s="4"/>
      <c r="UU394" s="4"/>
      <c r="UV394" s="4"/>
      <c r="UW394" s="4"/>
      <c r="UX394" s="4"/>
      <c r="UY394" s="4"/>
      <c r="UZ394" s="4"/>
      <c r="VA394" s="4"/>
      <c r="VB394" s="4"/>
      <c r="VC394" s="4"/>
      <c r="VD394" s="4"/>
      <c r="VE394" s="4"/>
      <c r="VF394" s="4"/>
      <c r="VG394" s="4"/>
      <c r="VH394" s="4"/>
      <c r="VI394" s="4"/>
      <c r="VJ394" s="4"/>
      <c r="VK394" s="4"/>
      <c r="VL394" s="4"/>
      <c r="VM394" s="4"/>
      <c r="VN394" s="4"/>
      <c r="VO394" s="4"/>
      <c r="VP394" s="4"/>
      <c r="VQ394" s="4"/>
      <c r="VR394" s="4"/>
      <c r="VS394" s="4"/>
      <c r="VT394" s="4"/>
      <c r="VU394" s="4"/>
      <c r="VV394" s="4"/>
      <c r="VW394" s="4"/>
      <c r="VX394" s="4"/>
      <c r="VY394" s="4"/>
      <c r="VZ394" s="4"/>
      <c r="WA394" s="4"/>
      <c r="WB394" s="4"/>
      <c r="WC394" s="4"/>
      <c r="WD394" s="4"/>
      <c r="WE394" s="4"/>
      <c r="WF394" s="4"/>
      <c r="WG394" s="4"/>
      <c r="WH394" s="4"/>
      <c r="WI394" s="4"/>
      <c r="WJ394" s="4"/>
      <c r="WK394" s="4"/>
      <c r="WL394" s="4"/>
      <c r="WM394" s="4"/>
      <c r="WN394" s="4"/>
      <c r="WO394" s="4"/>
      <c r="WP394" s="4"/>
      <c r="WQ394" s="4"/>
      <c r="WR394" s="4"/>
      <c r="WS394" s="4"/>
      <c r="WT394" s="4"/>
      <c r="WU394" s="4"/>
      <c r="WV394" s="4"/>
      <c r="WW394" s="4"/>
      <c r="WX394" s="4"/>
      <c r="WY394" s="4"/>
      <c r="WZ394" s="4"/>
      <c r="XA394" s="4"/>
      <c r="XB394" s="4"/>
      <c r="XC394" s="4"/>
      <c r="XD394" s="4"/>
      <c r="XE394" s="4"/>
      <c r="XF394" s="4"/>
      <c r="XG394" s="4"/>
      <c r="XH394" s="4"/>
      <c r="XI394" s="4"/>
      <c r="XJ394" s="4"/>
      <c r="XK394" s="4"/>
      <c r="XL394" s="4"/>
      <c r="XM394" s="4"/>
      <c r="XN394" s="4"/>
      <c r="XO394" s="4"/>
      <c r="XP394" s="4"/>
      <c r="XQ394" s="4"/>
      <c r="XR394" s="4"/>
      <c r="XS394" s="4"/>
      <c r="XT394" s="4"/>
      <c r="XU394" s="4"/>
      <c r="XV394" s="4"/>
      <c r="XW394" s="4"/>
      <c r="XX394" s="4"/>
      <c r="XY394" s="4"/>
      <c r="XZ394" s="4"/>
      <c r="YA394" s="4"/>
      <c r="YB394" s="4"/>
      <c r="YC394" s="4"/>
      <c r="YD394" s="4"/>
      <c r="YE394" s="4"/>
      <c r="YF394" s="4"/>
      <c r="YG394" s="4"/>
      <c r="YH394" s="4"/>
      <c r="YI394" s="4"/>
      <c r="YJ394" s="4"/>
      <c r="YK394" s="4"/>
      <c r="YL394" s="4"/>
      <c r="YM394" s="4"/>
      <c r="YN394" s="4"/>
      <c r="YO394" s="4"/>
      <c r="YP394" s="4"/>
      <c r="YQ394" s="4"/>
      <c r="YR394" s="4"/>
      <c r="YS394" s="4"/>
      <c r="YT394" s="4"/>
      <c r="YU394" s="4"/>
      <c r="YV394" s="4"/>
      <c r="YW394" s="4"/>
      <c r="YX394" s="4"/>
      <c r="YY394" s="4"/>
      <c r="YZ394" s="4"/>
      <c r="ZA394" s="4"/>
      <c r="ZB394" s="4"/>
      <c r="ZC394" s="4"/>
      <c r="ZD394" s="4"/>
      <c r="ZE394" s="4"/>
      <c r="ZF394" s="4"/>
      <c r="ZG394" s="4"/>
      <c r="ZH394" s="4"/>
      <c r="ZI394" s="4"/>
      <c r="ZJ394" s="4"/>
      <c r="ZK394" s="4"/>
      <c r="ZL394" s="4"/>
    </row>
    <row r="395" spans="2:688" s="5" customFormat="1" ht="14.1" customHeight="1" x14ac:dyDescent="0.25">
      <c r="B395" s="4"/>
      <c r="C395" s="36"/>
      <c r="D395" s="23"/>
      <c r="E395" s="14"/>
      <c r="F395" s="1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  <c r="UG395" s="4"/>
      <c r="UH395" s="4"/>
      <c r="UI395" s="4"/>
      <c r="UJ395" s="4"/>
      <c r="UK395" s="4"/>
      <c r="UL395" s="4"/>
      <c r="UM395" s="4"/>
      <c r="UN395" s="4"/>
      <c r="UO395" s="4"/>
      <c r="UP395" s="4"/>
      <c r="UQ395" s="4"/>
      <c r="UR395" s="4"/>
      <c r="US395" s="4"/>
      <c r="UT395" s="4"/>
      <c r="UU395" s="4"/>
      <c r="UV395" s="4"/>
      <c r="UW395" s="4"/>
      <c r="UX395" s="4"/>
      <c r="UY395" s="4"/>
      <c r="UZ395" s="4"/>
      <c r="VA395" s="4"/>
      <c r="VB395" s="4"/>
      <c r="VC395" s="4"/>
      <c r="VD395" s="4"/>
      <c r="VE395" s="4"/>
      <c r="VF395" s="4"/>
      <c r="VG395" s="4"/>
      <c r="VH395" s="4"/>
      <c r="VI395" s="4"/>
      <c r="VJ395" s="4"/>
      <c r="VK395" s="4"/>
      <c r="VL395" s="4"/>
      <c r="VM395" s="4"/>
      <c r="VN395" s="4"/>
      <c r="VO395" s="4"/>
      <c r="VP395" s="4"/>
      <c r="VQ395" s="4"/>
      <c r="VR395" s="4"/>
      <c r="VS395" s="4"/>
      <c r="VT395" s="4"/>
      <c r="VU395" s="4"/>
      <c r="VV395" s="4"/>
      <c r="VW395" s="4"/>
      <c r="VX395" s="4"/>
      <c r="VY395" s="4"/>
      <c r="VZ395" s="4"/>
      <c r="WA395" s="4"/>
      <c r="WB395" s="4"/>
      <c r="WC395" s="4"/>
      <c r="WD395" s="4"/>
      <c r="WE395" s="4"/>
      <c r="WF395" s="4"/>
      <c r="WG395" s="4"/>
      <c r="WH395" s="4"/>
      <c r="WI395" s="4"/>
      <c r="WJ395" s="4"/>
      <c r="WK395" s="4"/>
      <c r="WL395" s="4"/>
      <c r="WM395" s="4"/>
      <c r="WN395" s="4"/>
      <c r="WO395" s="4"/>
      <c r="WP395" s="4"/>
      <c r="WQ395" s="4"/>
      <c r="WR395" s="4"/>
      <c r="WS395" s="4"/>
      <c r="WT395" s="4"/>
      <c r="WU395" s="4"/>
      <c r="WV395" s="4"/>
      <c r="WW395" s="4"/>
      <c r="WX395" s="4"/>
      <c r="WY395" s="4"/>
      <c r="WZ395" s="4"/>
      <c r="XA395" s="4"/>
      <c r="XB395" s="4"/>
      <c r="XC395" s="4"/>
      <c r="XD395" s="4"/>
      <c r="XE395" s="4"/>
      <c r="XF395" s="4"/>
      <c r="XG395" s="4"/>
      <c r="XH395" s="4"/>
      <c r="XI395" s="4"/>
      <c r="XJ395" s="4"/>
      <c r="XK395" s="4"/>
      <c r="XL395" s="4"/>
      <c r="XM395" s="4"/>
      <c r="XN395" s="4"/>
      <c r="XO395" s="4"/>
      <c r="XP395" s="4"/>
      <c r="XQ395" s="4"/>
      <c r="XR395" s="4"/>
      <c r="XS395" s="4"/>
      <c r="XT395" s="4"/>
      <c r="XU395" s="4"/>
      <c r="XV395" s="4"/>
      <c r="XW395" s="4"/>
      <c r="XX395" s="4"/>
      <c r="XY395" s="4"/>
      <c r="XZ395" s="4"/>
      <c r="YA395" s="4"/>
      <c r="YB395" s="4"/>
      <c r="YC395" s="4"/>
      <c r="YD395" s="4"/>
      <c r="YE395" s="4"/>
      <c r="YF395" s="4"/>
      <c r="YG395" s="4"/>
      <c r="YH395" s="4"/>
      <c r="YI395" s="4"/>
      <c r="YJ395" s="4"/>
      <c r="YK395" s="4"/>
      <c r="YL395" s="4"/>
      <c r="YM395" s="4"/>
      <c r="YN395" s="4"/>
      <c r="YO395" s="4"/>
      <c r="YP395" s="4"/>
      <c r="YQ395" s="4"/>
      <c r="YR395" s="4"/>
      <c r="YS395" s="4"/>
      <c r="YT395" s="4"/>
      <c r="YU395" s="4"/>
      <c r="YV395" s="4"/>
      <c r="YW395" s="4"/>
      <c r="YX395" s="4"/>
      <c r="YY395" s="4"/>
      <c r="YZ395" s="4"/>
      <c r="ZA395" s="4"/>
      <c r="ZB395" s="4"/>
      <c r="ZC395" s="4"/>
      <c r="ZD395" s="4"/>
      <c r="ZE395" s="4"/>
      <c r="ZF395" s="4"/>
      <c r="ZG395" s="4"/>
      <c r="ZH395" s="4"/>
      <c r="ZI395" s="4"/>
      <c r="ZJ395" s="4"/>
      <c r="ZK395" s="4"/>
      <c r="ZL395" s="4"/>
    </row>
    <row r="396" spans="2:688" s="5" customFormat="1" ht="14.1" customHeight="1" x14ac:dyDescent="0.25">
      <c r="B396" s="4"/>
      <c r="C396" s="36"/>
      <c r="D396" s="23"/>
      <c r="E396" s="14"/>
      <c r="F396" s="1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  <c r="UG396" s="4"/>
      <c r="UH396" s="4"/>
      <c r="UI396" s="4"/>
      <c r="UJ396" s="4"/>
      <c r="UK396" s="4"/>
      <c r="UL396" s="4"/>
      <c r="UM396" s="4"/>
      <c r="UN396" s="4"/>
      <c r="UO396" s="4"/>
      <c r="UP396" s="4"/>
      <c r="UQ396" s="4"/>
      <c r="UR396" s="4"/>
      <c r="US396" s="4"/>
      <c r="UT396" s="4"/>
      <c r="UU396" s="4"/>
      <c r="UV396" s="4"/>
      <c r="UW396" s="4"/>
      <c r="UX396" s="4"/>
      <c r="UY396" s="4"/>
      <c r="UZ396" s="4"/>
      <c r="VA396" s="4"/>
      <c r="VB396" s="4"/>
      <c r="VC396" s="4"/>
      <c r="VD396" s="4"/>
      <c r="VE396" s="4"/>
      <c r="VF396" s="4"/>
      <c r="VG396" s="4"/>
      <c r="VH396" s="4"/>
      <c r="VI396" s="4"/>
      <c r="VJ396" s="4"/>
      <c r="VK396" s="4"/>
      <c r="VL396" s="4"/>
      <c r="VM396" s="4"/>
      <c r="VN396" s="4"/>
      <c r="VO396" s="4"/>
      <c r="VP396" s="4"/>
      <c r="VQ396" s="4"/>
      <c r="VR396" s="4"/>
      <c r="VS396" s="4"/>
      <c r="VT396" s="4"/>
      <c r="VU396" s="4"/>
      <c r="VV396" s="4"/>
      <c r="VW396" s="4"/>
      <c r="VX396" s="4"/>
      <c r="VY396" s="4"/>
      <c r="VZ396" s="4"/>
      <c r="WA396" s="4"/>
      <c r="WB396" s="4"/>
      <c r="WC396" s="4"/>
      <c r="WD396" s="4"/>
      <c r="WE396" s="4"/>
      <c r="WF396" s="4"/>
      <c r="WG396" s="4"/>
      <c r="WH396" s="4"/>
      <c r="WI396" s="4"/>
      <c r="WJ396" s="4"/>
      <c r="WK396" s="4"/>
      <c r="WL396" s="4"/>
      <c r="WM396" s="4"/>
      <c r="WN396" s="4"/>
      <c r="WO396" s="4"/>
      <c r="WP396" s="4"/>
      <c r="WQ396" s="4"/>
      <c r="WR396" s="4"/>
      <c r="WS396" s="4"/>
      <c r="WT396" s="4"/>
      <c r="WU396" s="4"/>
      <c r="WV396" s="4"/>
      <c r="WW396" s="4"/>
      <c r="WX396" s="4"/>
      <c r="WY396" s="4"/>
      <c r="WZ396" s="4"/>
      <c r="XA396" s="4"/>
      <c r="XB396" s="4"/>
      <c r="XC396" s="4"/>
      <c r="XD396" s="4"/>
      <c r="XE396" s="4"/>
      <c r="XF396" s="4"/>
      <c r="XG396" s="4"/>
      <c r="XH396" s="4"/>
      <c r="XI396" s="4"/>
      <c r="XJ396" s="4"/>
      <c r="XK396" s="4"/>
      <c r="XL396" s="4"/>
      <c r="XM396" s="4"/>
      <c r="XN396" s="4"/>
      <c r="XO396" s="4"/>
      <c r="XP396" s="4"/>
      <c r="XQ396" s="4"/>
      <c r="XR396" s="4"/>
      <c r="XS396" s="4"/>
      <c r="XT396" s="4"/>
      <c r="XU396" s="4"/>
      <c r="XV396" s="4"/>
      <c r="XW396" s="4"/>
      <c r="XX396" s="4"/>
      <c r="XY396" s="4"/>
      <c r="XZ396" s="4"/>
      <c r="YA396" s="4"/>
      <c r="YB396" s="4"/>
      <c r="YC396" s="4"/>
      <c r="YD396" s="4"/>
      <c r="YE396" s="4"/>
      <c r="YF396" s="4"/>
      <c r="YG396" s="4"/>
      <c r="YH396" s="4"/>
      <c r="YI396" s="4"/>
      <c r="YJ396" s="4"/>
      <c r="YK396" s="4"/>
      <c r="YL396" s="4"/>
      <c r="YM396" s="4"/>
      <c r="YN396" s="4"/>
      <c r="YO396" s="4"/>
      <c r="YP396" s="4"/>
      <c r="YQ396" s="4"/>
      <c r="YR396" s="4"/>
      <c r="YS396" s="4"/>
      <c r="YT396" s="4"/>
      <c r="YU396" s="4"/>
      <c r="YV396" s="4"/>
      <c r="YW396" s="4"/>
      <c r="YX396" s="4"/>
      <c r="YY396" s="4"/>
      <c r="YZ396" s="4"/>
      <c r="ZA396" s="4"/>
      <c r="ZB396" s="4"/>
      <c r="ZC396" s="4"/>
      <c r="ZD396" s="4"/>
      <c r="ZE396" s="4"/>
      <c r="ZF396" s="4"/>
      <c r="ZG396" s="4"/>
      <c r="ZH396" s="4"/>
      <c r="ZI396" s="4"/>
      <c r="ZJ396" s="4"/>
      <c r="ZK396" s="4"/>
      <c r="ZL396" s="4"/>
    </row>
    <row r="397" spans="2:688" s="5" customFormat="1" ht="14.1" customHeight="1" x14ac:dyDescent="0.25">
      <c r="B397" s="4"/>
      <c r="C397" s="36"/>
      <c r="D397" s="23"/>
      <c r="E397" s="14"/>
      <c r="F397" s="1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  <c r="UG397" s="4"/>
      <c r="UH397" s="4"/>
      <c r="UI397" s="4"/>
      <c r="UJ397" s="4"/>
      <c r="UK397" s="4"/>
      <c r="UL397" s="4"/>
      <c r="UM397" s="4"/>
      <c r="UN397" s="4"/>
      <c r="UO397" s="4"/>
      <c r="UP397" s="4"/>
      <c r="UQ397" s="4"/>
      <c r="UR397" s="4"/>
      <c r="US397" s="4"/>
      <c r="UT397" s="4"/>
      <c r="UU397" s="4"/>
      <c r="UV397" s="4"/>
      <c r="UW397" s="4"/>
      <c r="UX397" s="4"/>
      <c r="UY397" s="4"/>
      <c r="UZ397" s="4"/>
      <c r="VA397" s="4"/>
      <c r="VB397" s="4"/>
      <c r="VC397" s="4"/>
      <c r="VD397" s="4"/>
      <c r="VE397" s="4"/>
      <c r="VF397" s="4"/>
      <c r="VG397" s="4"/>
      <c r="VH397" s="4"/>
      <c r="VI397" s="4"/>
      <c r="VJ397" s="4"/>
      <c r="VK397" s="4"/>
      <c r="VL397" s="4"/>
      <c r="VM397" s="4"/>
      <c r="VN397" s="4"/>
      <c r="VO397" s="4"/>
      <c r="VP397" s="4"/>
      <c r="VQ397" s="4"/>
      <c r="VR397" s="4"/>
      <c r="VS397" s="4"/>
      <c r="VT397" s="4"/>
      <c r="VU397" s="4"/>
      <c r="VV397" s="4"/>
      <c r="VW397" s="4"/>
      <c r="VX397" s="4"/>
      <c r="VY397" s="4"/>
      <c r="VZ397" s="4"/>
      <c r="WA397" s="4"/>
      <c r="WB397" s="4"/>
      <c r="WC397" s="4"/>
      <c r="WD397" s="4"/>
      <c r="WE397" s="4"/>
      <c r="WF397" s="4"/>
      <c r="WG397" s="4"/>
      <c r="WH397" s="4"/>
      <c r="WI397" s="4"/>
      <c r="WJ397" s="4"/>
      <c r="WK397" s="4"/>
      <c r="WL397" s="4"/>
      <c r="WM397" s="4"/>
      <c r="WN397" s="4"/>
      <c r="WO397" s="4"/>
      <c r="WP397" s="4"/>
      <c r="WQ397" s="4"/>
      <c r="WR397" s="4"/>
      <c r="WS397" s="4"/>
      <c r="WT397" s="4"/>
      <c r="WU397" s="4"/>
      <c r="WV397" s="4"/>
      <c r="WW397" s="4"/>
      <c r="WX397" s="4"/>
      <c r="WY397" s="4"/>
      <c r="WZ397" s="4"/>
      <c r="XA397" s="4"/>
      <c r="XB397" s="4"/>
      <c r="XC397" s="4"/>
      <c r="XD397" s="4"/>
      <c r="XE397" s="4"/>
      <c r="XF397" s="4"/>
      <c r="XG397" s="4"/>
      <c r="XH397" s="4"/>
      <c r="XI397" s="4"/>
      <c r="XJ397" s="4"/>
      <c r="XK397" s="4"/>
      <c r="XL397" s="4"/>
      <c r="XM397" s="4"/>
      <c r="XN397" s="4"/>
      <c r="XO397" s="4"/>
      <c r="XP397" s="4"/>
      <c r="XQ397" s="4"/>
      <c r="XR397" s="4"/>
      <c r="XS397" s="4"/>
      <c r="XT397" s="4"/>
      <c r="XU397" s="4"/>
      <c r="XV397" s="4"/>
      <c r="XW397" s="4"/>
      <c r="XX397" s="4"/>
      <c r="XY397" s="4"/>
      <c r="XZ397" s="4"/>
      <c r="YA397" s="4"/>
      <c r="YB397" s="4"/>
      <c r="YC397" s="4"/>
      <c r="YD397" s="4"/>
      <c r="YE397" s="4"/>
      <c r="YF397" s="4"/>
      <c r="YG397" s="4"/>
      <c r="YH397" s="4"/>
      <c r="YI397" s="4"/>
      <c r="YJ397" s="4"/>
      <c r="YK397" s="4"/>
      <c r="YL397" s="4"/>
      <c r="YM397" s="4"/>
      <c r="YN397" s="4"/>
      <c r="YO397" s="4"/>
      <c r="YP397" s="4"/>
      <c r="YQ397" s="4"/>
      <c r="YR397" s="4"/>
      <c r="YS397" s="4"/>
      <c r="YT397" s="4"/>
      <c r="YU397" s="4"/>
      <c r="YV397" s="4"/>
      <c r="YW397" s="4"/>
      <c r="YX397" s="4"/>
      <c r="YY397" s="4"/>
      <c r="YZ397" s="4"/>
      <c r="ZA397" s="4"/>
      <c r="ZB397" s="4"/>
      <c r="ZC397" s="4"/>
      <c r="ZD397" s="4"/>
      <c r="ZE397" s="4"/>
      <c r="ZF397" s="4"/>
      <c r="ZG397" s="4"/>
      <c r="ZH397" s="4"/>
      <c r="ZI397" s="4"/>
      <c r="ZJ397" s="4"/>
      <c r="ZK397" s="4"/>
      <c r="ZL397" s="4"/>
    </row>
    <row r="398" spans="2:688" s="5" customFormat="1" ht="14.1" customHeight="1" x14ac:dyDescent="0.25">
      <c r="B398" s="4"/>
      <c r="C398" s="36"/>
      <c r="D398" s="23"/>
      <c r="E398" s="14"/>
      <c r="F398" s="1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  <c r="UG398" s="4"/>
      <c r="UH398" s="4"/>
      <c r="UI398" s="4"/>
      <c r="UJ398" s="4"/>
      <c r="UK398" s="4"/>
      <c r="UL398" s="4"/>
      <c r="UM398" s="4"/>
      <c r="UN398" s="4"/>
      <c r="UO398" s="4"/>
      <c r="UP398" s="4"/>
      <c r="UQ398" s="4"/>
      <c r="UR398" s="4"/>
      <c r="US398" s="4"/>
      <c r="UT398" s="4"/>
      <c r="UU398" s="4"/>
      <c r="UV398" s="4"/>
      <c r="UW398" s="4"/>
      <c r="UX398" s="4"/>
      <c r="UY398" s="4"/>
      <c r="UZ398" s="4"/>
      <c r="VA398" s="4"/>
      <c r="VB398" s="4"/>
      <c r="VC398" s="4"/>
      <c r="VD398" s="4"/>
      <c r="VE398" s="4"/>
      <c r="VF398" s="4"/>
      <c r="VG398" s="4"/>
      <c r="VH398" s="4"/>
      <c r="VI398" s="4"/>
      <c r="VJ398" s="4"/>
      <c r="VK398" s="4"/>
      <c r="VL398" s="4"/>
      <c r="VM398" s="4"/>
      <c r="VN398" s="4"/>
      <c r="VO398" s="4"/>
      <c r="VP398" s="4"/>
      <c r="VQ398" s="4"/>
      <c r="VR398" s="4"/>
      <c r="VS398" s="4"/>
      <c r="VT398" s="4"/>
      <c r="VU398" s="4"/>
      <c r="VV398" s="4"/>
      <c r="VW398" s="4"/>
      <c r="VX398" s="4"/>
      <c r="VY398" s="4"/>
      <c r="VZ398" s="4"/>
      <c r="WA398" s="4"/>
      <c r="WB398" s="4"/>
      <c r="WC398" s="4"/>
      <c r="WD398" s="4"/>
      <c r="WE398" s="4"/>
      <c r="WF398" s="4"/>
      <c r="WG398" s="4"/>
      <c r="WH398" s="4"/>
      <c r="WI398" s="4"/>
      <c r="WJ398" s="4"/>
      <c r="WK398" s="4"/>
      <c r="WL398" s="4"/>
      <c r="WM398" s="4"/>
      <c r="WN398" s="4"/>
      <c r="WO398" s="4"/>
      <c r="WP398" s="4"/>
      <c r="WQ398" s="4"/>
      <c r="WR398" s="4"/>
      <c r="WS398" s="4"/>
      <c r="WT398" s="4"/>
      <c r="WU398" s="4"/>
      <c r="WV398" s="4"/>
      <c r="WW398" s="4"/>
      <c r="WX398" s="4"/>
      <c r="WY398" s="4"/>
      <c r="WZ398" s="4"/>
      <c r="XA398" s="4"/>
      <c r="XB398" s="4"/>
      <c r="XC398" s="4"/>
      <c r="XD398" s="4"/>
      <c r="XE398" s="4"/>
      <c r="XF398" s="4"/>
      <c r="XG398" s="4"/>
      <c r="XH398" s="4"/>
      <c r="XI398" s="4"/>
      <c r="XJ398" s="4"/>
      <c r="XK398" s="4"/>
      <c r="XL398" s="4"/>
      <c r="XM398" s="4"/>
      <c r="XN398" s="4"/>
      <c r="XO398" s="4"/>
      <c r="XP398" s="4"/>
      <c r="XQ398" s="4"/>
      <c r="XR398" s="4"/>
      <c r="XS398" s="4"/>
      <c r="XT398" s="4"/>
      <c r="XU398" s="4"/>
      <c r="XV398" s="4"/>
      <c r="XW398" s="4"/>
      <c r="XX398" s="4"/>
      <c r="XY398" s="4"/>
      <c r="XZ398" s="4"/>
      <c r="YA398" s="4"/>
      <c r="YB398" s="4"/>
      <c r="YC398" s="4"/>
      <c r="YD398" s="4"/>
      <c r="YE398" s="4"/>
      <c r="YF398" s="4"/>
      <c r="YG398" s="4"/>
      <c r="YH398" s="4"/>
      <c r="YI398" s="4"/>
      <c r="YJ398" s="4"/>
      <c r="YK398" s="4"/>
      <c r="YL398" s="4"/>
      <c r="YM398" s="4"/>
      <c r="YN398" s="4"/>
      <c r="YO398" s="4"/>
      <c r="YP398" s="4"/>
      <c r="YQ398" s="4"/>
      <c r="YR398" s="4"/>
      <c r="YS398" s="4"/>
      <c r="YT398" s="4"/>
      <c r="YU398" s="4"/>
      <c r="YV398" s="4"/>
      <c r="YW398" s="4"/>
      <c r="YX398" s="4"/>
      <c r="YY398" s="4"/>
      <c r="YZ398" s="4"/>
      <c r="ZA398" s="4"/>
      <c r="ZB398" s="4"/>
      <c r="ZC398" s="4"/>
      <c r="ZD398" s="4"/>
      <c r="ZE398" s="4"/>
      <c r="ZF398" s="4"/>
      <c r="ZG398" s="4"/>
      <c r="ZH398" s="4"/>
      <c r="ZI398" s="4"/>
      <c r="ZJ398" s="4"/>
      <c r="ZK398" s="4"/>
      <c r="ZL398" s="4"/>
    </row>
    <row r="399" spans="2:688" s="5" customFormat="1" ht="14.1" customHeight="1" x14ac:dyDescent="0.25">
      <c r="B399" s="4"/>
      <c r="C399" s="36"/>
      <c r="D399" s="23"/>
      <c r="E399" s="14"/>
      <c r="F399" s="1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  <c r="UG399" s="4"/>
      <c r="UH399" s="4"/>
      <c r="UI399" s="4"/>
      <c r="UJ399" s="4"/>
      <c r="UK399" s="4"/>
      <c r="UL399" s="4"/>
      <c r="UM399" s="4"/>
      <c r="UN399" s="4"/>
      <c r="UO399" s="4"/>
      <c r="UP399" s="4"/>
      <c r="UQ399" s="4"/>
      <c r="UR399" s="4"/>
      <c r="US399" s="4"/>
      <c r="UT399" s="4"/>
      <c r="UU399" s="4"/>
      <c r="UV399" s="4"/>
      <c r="UW399" s="4"/>
      <c r="UX399" s="4"/>
      <c r="UY399" s="4"/>
      <c r="UZ399" s="4"/>
      <c r="VA399" s="4"/>
      <c r="VB399" s="4"/>
      <c r="VC399" s="4"/>
      <c r="VD399" s="4"/>
      <c r="VE399" s="4"/>
      <c r="VF399" s="4"/>
      <c r="VG399" s="4"/>
      <c r="VH399" s="4"/>
      <c r="VI399" s="4"/>
      <c r="VJ399" s="4"/>
      <c r="VK399" s="4"/>
      <c r="VL399" s="4"/>
      <c r="VM399" s="4"/>
      <c r="VN399" s="4"/>
      <c r="VO399" s="4"/>
      <c r="VP399" s="4"/>
      <c r="VQ399" s="4"/>
      <c r="VR399" s="4"/>
      <c r="VS399" s="4"/>
      <c r="VT399" s="4"/>
      <c r="VU399" s="4"/>
      <c r="VV399" s="4"/>
      <c r="VW399" s="4"/>
      <c r="VX399" s="4"/>
      <c r="VY399" s="4"/>
      <c r="VZ399" s="4"/>
      <c r="WA399" s="4"/>
      <c r="WB399" s="4"/>
      <c r="WC399" s="4"/>
      <c r="WD399" s="4"/>
      <c r="WE399" s="4"/>
      <c r="WF399" s="4"/>
      <c r="WG399" s="4"/>
      <c r="WH399" s="4"/>
      <c r="WI399" s="4"/>
      <c r="WJ399" s="4"/>
      <c r="WK399" s="4"/>
      <c r="WL399" s="4"/>
      <c r="WM399" s="4"/>
      <c r="WN399" s="4"/>
      <c r="WO399" s="4"/>
      <c r="WP399" s="4"/>
      <c r="WQ399" s="4"/>
      <c r="WR399" s="4"/>
      <c r="WS399" s="4"/>
      <c r="WT399" s="4"/>
      <c r="WU399" s="4"/>
      <c r="WV399" s="4"/>
      <c r="WW399" s="4"/>
      <c r="WX399" s="4"/>
      <c r="WY399" s="4"/>
      <c r="WZ399" s="4"/>
      <c r="XA399" s="4"/>
      <c r="XB399" s="4"/>
      <c r="XC399" s="4"/>
      <c r="XD399" s="4"/>
      <c r="XE399" s="4"/>
      <c r="XF399" s="4"/>
      <c r="XG399" s="4"/>
      <c r="XH399" s="4"/>
      <c r="XI399" s="4"/>
      <c r="XJ399" s="4"/>
      <c r="XK399" s="4"/>
      <c r="XL399" s="4"/>
      <c r="XM399" s="4"/>
      <c r="XN399" s="4"/>
      <c r="XO399" s="4"/>
      <c r="XP399" s="4"/>
      <c r="XQ399" s="4"/>
      <c r="XR399" s="4"/>
      <c r="XS399" s="4"/>
      <c r="XT399" s="4"/>
      <c r="XU399" s="4"/>
      <c r="XV399" s="4"/>
      <c r="XW399" s="4"/>
      <c r="XX399" s="4"/>
      <c r="XY399" s="4"/>
      <c r="XZ399" s="4"/>
      <c r="YA399" s="4"/>
      <c r="YB399" s="4"/>
      <c r="YC399" s="4"/>
      <c r="YD399" s="4"/>
      <c r="YE399" s="4"/>
      <c r="YF399" s="4"/>
      <c r="YG399" s="4"/>
      <c r="YH399" s="4"/>
      <c r="YI399" s="4"/>
      <c r="YJ399" s="4"/>
      <c r="YK399" s="4"/>
      <c r="YL399" s="4"/>
      <c r="YM399" s="4"/>
      <c r="YN399" s="4"/>
      <c r="YO399" s="4"/>
      <c r="YP399" s="4"/>
      <c r="YQ399" s="4"/>
      <c r="YR399" s="4"/>
      <c r="YS399" s="4"/>
      <c r="YT399" s="4"/>
      <c r="YU399" s="4"/>
      <c r="YV399" s="4"/>
      <c r="YW399" s="4"/>
      <c r="YX399" s="4"/>
      <c r="YY399" s="4"/>
      <c r="YZ399" s="4"/>
      <c r="ZA399" s="4"/>
      <c r="ZB399" s="4"/>
      <c r="ZC399" s="4"/>
      <c r="ZD399" s="4"/>
      <c r="ZE399" s="4"/>
      <c r="ZF399" s="4"/>
      <c r="ZG399" s="4"/>
      <c r="ZH399" s="4"/>
      <c r="ZI399" s="4"/>
      <c r="ZJ399" s="4"/>
      <c r="ZK399" s="4"/>
      <c r="ZL399" s="4"/>
    </row>
    <row r="400" spans="2:688" s="5" customFormat="1" ht="14.1" customHeight="1" x14ac:dyDescent="0.25">
      <c r="B400" s="4"/>
      <c r="C400" s="36"/>
      <c r="D400" s="23"/>
      <c r="E400" s="14"/>
      <c r="F400" s="1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  <c r="UG400" s="4"/>
      <c r="UH400" s="4"/>
      <c r="UI400" s="4"/>
      <c r="UJ400" s="4"/>
      <c r="UK400" s="4"/>
      <c r="UL400" s="4"/>
      <c r="UM400" s="4"/>
      <c r="UN400" s="4"/>
      <c r="UO400" s="4"/>
      <c r="UP400" s="4"/>
      <c r="UQ400" s="4"/>
      <c r="UR400" s="4"/>
      <c r="US400" s="4"/>
      <c r="UT400" s="4"/>
      <c r="UU400" s="4"/>
      <c r="UV400" s="4"/>
      <c r="UW400" s="4"/>
      <c r="UX400" s="4"/>
      <c r="UY400" s="4"/>
      <c r="UZ400" s="4"/>
      <c r="VA400" s="4"/>
      <c r="VB400" s="4"/>
      <c r="VC400" s="4"/>
      <c r="VD400" s="4"/>
      <c r="VE400" s="4"/>
      <c r="VF400" s="4"/>
      <c r="VG400" s="4"/>
      <c r="VH400" s="4"/>
      <c r="VI400" s="4"/>
      <c r="VJ400" s="4"/>
      <c r="VK400" s="4"/>
      <c r="VL400" s="4"/>
      <c r="VM400" s="4"/>
      <c r="VN400" s="4"/>
      <c r="VO400" s="4"/>
      <c r="VP400" s="4"/>
      <c r="VQ400" s="4"/>
      <c r="VR400" s="4"/>
      <c r="VS400" s="4"/>
      <c r="VT400" s="4"/>
      <c r="VU400" s="4"/>
      <c r="VV400" s="4"/>
      <c r="VW400" s="4"/>
      <c r="VX400" s="4"/>
      <c r="VY400" s="4"/>
      <c r="VZ400" s="4"/>
      <c r="WA400" s="4"/>
      <c r="WB400" s="4"/>
      <c r="WC400" s="4"/>
      <c r="WD400" s="4"/>
      <c r="WE400" s="4"/>
      <c r="WF400" s="4"/>
      <c r="WG400" s="4"/>
      <c r="WH400" s="4"/>
      <c r="WI400" s="4"/>
      <c r="WJ400" s="4"/>
      <c r="WK400" s="4"/>
      <c r="WL400" s="4"/>
      <c r="WM400" s="4"/>
      <c r="WN400" s="4"/>
      <c r="WO400" s="4"/>
      <c r="WP400" s="4"/>
      <c r="WQ400" s="4"/>
      <c r="WR400" s="4"/>
      <c r="WS400" s="4"/>
      <c r="WT400" s="4"/>
      <c r="WU400" s="4"/>
      <c r="WV400" s="4"/>
      <c r="WW400" s="4"/>
      <c r="WX400" s="4"/>
      <c r="WY400" s="4"/>
      <c r="WZ400" s="4"/>
      <c r="XA400" s="4"/>
      <c r="XB400" s="4"/>
      <c r="XC400" s="4"/>
      <c r="XD400" s="4"/>
      <c r="XE400" s="4"/>
      <c r="XF400" s="4"/>
      <c r="XG400" s="4"/>
      <c r="XH400" s="4"/>
      <c r="XI400" s="4"/>
      <c r="XJ400" s="4"/>
      <c r="XK400" s="4"/>
      <c r="XL400" s="4"/>
      <c r="XM400" s="4"/>
      <c r="XN400" s="4"/>
      <c r="XO400" s="4"/>
      <c r="XP400" s="4"/>
      <c r="XQ400" s="4"/>
      <c r="XR400" s="4"/>
      <c r="XS400" s="4"/>
      <c r="XT400" s="4"/>
      <c r="XU400" s="4"/>
      <c r="XV400" s="4"/>
      <c r="XW400" s="4"/>
      <c r="XX400" s="4"/>
      <c r="XY400" s="4"/>
      <c r="XZ400" s="4"/>
      <c r="YA400" s="4"/>
      <c r="YB400" s="4"/>
      <c r="YC400" s="4"/>
      <c r="YD400" s="4"/>
      <c r="YE400" s="4"/>
      <c r="YF400" s="4"/>
      <c r="YG400" s="4"/>
      <c r="YH400" s="4"/>
      <c r="YI400" s="4"/>
      <c r="YJ400" s="4"/>
      <c r="YK400" s="4"/>
      <c r="YL400" s="4"/>
      <c r="YM400" s="4"/>
      <c r="YN400" s="4"/>
      <c r="YO400" s="4"/>
      <c r="YP400" s="4"/>
      <c r="YQ400" s="4"/>
      <c r="YR400" s="4"/>
      <c r="YS400" s="4"/>
      <c r="YT400" s="4"/>
      <c r="YU400" s="4"/>
      <c r="YV400" s="4"/>
      <c r="YW400" s="4"/>
      <c r="YX400" s="4"/>
      <c r="YY400" s="4"/>
      <c r="YZ400" s="4"/>
      <c r="ZA400" s="4"/>
      <c r="ZB400" s="4"/>
      <c r="ZC400" s="4"/>
      <c r="ZD400" s="4"/>
      <c r="ZE400" s="4"/>
      <c r="ZF400" s="4"/>
      <c r="ZG400" s="4"/>
      <c r="ZH400" s="4"/>
      <c r="ZI400" s="4"/>
      <c r="ZJ400" s="4"/>
      <c r="ZK400" s="4"/>
      <c r="ZL400" s="4"/>
    </row>
    <row r="401" spans="2:688" s="5" customFormat="1" ht="14.1" customHeight="1" x14ac:dyDescent="0.25">
      <c r="B401" s="4"/>
      <c r="C401" s="36"/>
      <c r="D401" s="23"/>
      <c r="E401" s="14"/>
      <c r="F401" s="1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  <c r="UG401" s="4"/>
      <c r="UH401" s="4"/>
      <c r="UI401" s="4"/>
      <c r="UJ401" s="4"/>
      <c r="UK401" s="4"/>
      <c r="UL401" s="4"/>
      <c r="UM401" s="4"/>
      <c r="UN401" s="4"/>
      <c r="UO401" s="4"/>
      <c r="UP401" s="4"/>
      <c r="UQ401" s="4"/>
      <c r="UR401" s="4"/>
      <c r="US401" s="4"/>
      <c r="UT401" s="4"/>
      <c r="UU401" s="4"/>
      <c r="UV401" s="4"/>
      <c r="UW401" s="4"/>
      <c r="UX401" s="4"/>
      <c r="UY401" s="4"/>
      <c r="UZ401" s="4"/>
      <c r="VA401" s="4"/>
      <c r="VB401" s="4"/>
      <c r="VC401" s="4"/>
      <c r="VD401" s="4"/>
      <c r="VE401" s="4"/>
      <c r="VF401" s="4"/>
      <c r="VG401" s="4"/>
      <c r="VH401" s="4"/>
      <c r="VI401" s="4"/>
      <c r="VJ401" s="4"/>
      <c r="VK401" s="4"/>
      <c r="VL401" s="4"/>
      <c r="VM401" s="4"/>
      <c r="VN401" s="4"/>
      <c r="VO401" s="4"/>
      <c r="VP401" s="4"/>
      <c r="VQ401" s="4"/>
      <c r="VR401" s="4"/>
      <c r="VS401" s="4"/>
      <c r="VT401" s="4"/>
      <c r="VU401" s="4"/>
      <c r="VV401" s="4"/>
      <c r="VW401" s="4"/>
      <c r="VX401" s="4"/>
      <c r="VY401" s="4"/>
      <c r="VZ401" s="4"/>
      <c r="WA401" s="4"/>
      <c r="WB401" s="4"/>
      <c r="WC401" s="4"/>
      <c r="WD401" s="4"/>
      <c r="WE401" s="4"/>
      <c r="WF401" s="4"/>
      <c r="WG401" s="4"/>
      <c r="WH401" s="4"/>
      <c r="WI401" s="4"/>
      <c r="WJ401" s="4"/>
      <c r="WK401" s="4"/>
      <c r="WL401" s="4"/>
      <c r="WM401" s="4"/>
      <c r="WN401" s="4"/>
      <c r="WO401" s="4"/>
      <c r="WP401" s="4"/>
      <c r="WQ401" s="4"/>
      <c r="WR401" s="4"/>
      <c r="WS401" s="4"/>
      <c r="WT401" s="4"/>
      <c r="WU401" s="4"/>
      <c r="WV401" s="4"/>
      <c r="WW401" s="4"/>
      <c r="WX401" s="4"/>
      <c r="WY401" s="4"/>
      <c r="WZ401" s="4"/>
      <c r="XA401" s="4"/>
      <c r="XB401" s="4"/>
      <c r="XC401" s="4"/>
      <c r="XD401" s="4"/>
      <c r="XE401" s="4"/>
      <c r="XF401" s="4"/>
      <c r="XG401" s="4"/>
      <c r="XH401" s="4"/>
      <c r="XI401" s="4"/>
      <c r="XJ401" s="4"/>
      <c r="XK401" s="4"/>
      <c r="XL401" s="4"/>
      <c r="XM401" s="4"/>
      <c r="XN401" s="4"/>
      <c r="XO401" s="4"/>
      <c r="XP401" s="4"/>
      <c r="XQ401" s="4"/>
      <c r="XR401" s="4"/>
      <c r="XS401" s="4"/>
      <c r="XT401" s="4"/>
      <c r="XU401" s="4"/>
      <c r="XV401" s="4"/>
      <c r="XW401" s="4"/>
      <c r="XX401" s="4"/>
      <c r="XY401" s="4"/>
      <c r="XZ401" s="4"/>
      <c r="YA401" s="4"/>
      <c r="YB401" s="4"/>
      <c r="YC401" s="4"/>
      <c r="YD401" s="4"/>
      <c r="YE401" s="4"/>
      <c r="YF401" s="4"/>
      <c r="YG401" s="4"/>
      <c r="YH401" s="4"/>
      <c r="YI401" s="4"/>
      <c r="YJ401" s="4"/>
      <c r="YK401" s="4"/>
      <c r="YL401" s="4"/>
      <c r="YM401" s="4"/>
      <c r="YN401" s="4"/>
      <c r="YO401" s="4"/>
      <c r="YP401" s="4"/>
      <c r="YQ401" s="4"/>
      <c r="YR401" s="4"/>
      <c r="YS401" s="4"/>
      <c r="YT401" s="4"/>
      <c r="YU401" s="4"/>
      <c r="YV401" s="4"/>
      <c r="YW401" s="4"/>
      <c r="YX401" s="4"/>
      <c r="YY401" s="4"/>
      <c r="YZ401" s="4"/>
      <c r="ZA401" s="4"/>
      <c r="ZB401" s="4"/>
      <c r="ZC401" s="4"/>
      <c r="ZD401" s="4"/>
      <c r="ZE401" s="4"/>
      <c r="ZF401" s="4"/>
      <c r="ZG401" s="4"/>
      <c r="ZH401" s="4"/>
      <c r="ZI401" s="4"/>
      <c r="ZJ401" s="4"/>
      <c r="ZK401" s="4"/>
      <c r="ZL401" s="4"/>
    </row>
    <row r="402" spans="2:688" s="5" customFormat="1" ht="14.1" customHeight="1" x14ac:dyDescent="0.25">
      <c r="B402" s="4"/>
      <c r="C402" s="36"/>
      <c r="D402" s="23"/>
      <c r="E402" s="14"/>
      <c r="F402" s="1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  <c r="UG402" s="4"/>
      <c r="UH402" s="4"/>
      <c r="UI402" s="4"/>
      <c r="UJ402" s="4"/>
      <c r="UK402" s="4"/>
      <c r="UL402" s="4"/>
      <c r="UM402" s="4"/>
      <c r="UN402" s="4"/>
      <c r="UO402" s="4"/>
      <c r="UP402" s="4"/>
      <c r="UQ402" s="4"/>
      <c r="UR402" s="4"/>
      <c r="US402" s="4"/>
      <c r="UT402" s="4"/>
      <c r="UU402" s="4"/>
      <c r="UV402" s="4"/>
      <c r="UW402" s="4"/>
      <c r="UX402" s="4"/>
      <c r="UY402" s="4"/>
      <c r="UZ402" s="4"/>
      <c r="VA402" s="4"/>
      <c r="VB402" s="4"/>
      <c r="VC402" s="4"/>
      <c r="VD402" s="4"/>
      <c r="VE402" s="4"/>
      <c r="VF402" s="4"/>
      <c r="VG402" s="4"/>
      <c r="VH402" s="4"/>
      <c r="VI402" s="4"/>
      <c r="VJ402" s="4"/>
      <c r="VK402" s="4"/>
      <c r="VL402" s="4"/>
      <c r="VM402" s="4"/>
      <c r="VN402" s="4"/>
      <c r="VO402" s="4"/>
      <c r="VP402" s="4"/>
      <c r="VQ402" s="4"/>
      <c r="VR402" s="4"/>
      <c r="VS402" s="4"/>
      <c r="VT402" s="4"/>
      <c r="VU402" s="4"/>
      <c r="VV402" s="4"/>
      <c r="VW402" s="4"/>
      <c r="VX402" s="4"/>
      <c r="VY402" s="4"/>
      <c r="VZ402" s="4"/>
      <c r="WA402" s="4"/>
      <c r="WB402" s="4"/>
      <c r="WC402" s="4"/>
      <c r="WD402" s="4"/>
      <c r="WE402" s="4"/>
      <c r="WF402" s="4"/>
      <c r="WG402" s="4"/>
      <c r="WH402" s="4"/>
      <c r="WI402" s="4"/>
      <c r="WJ402" s="4"/>
      <c r="WK402" s="4"/>
      <c r="WL402" s="4"/>
      <c r="WM402" s="4"/>
      <c r="WN402" s="4"/>
      <c r="WO402" s="4"/>
      <c r="WP402" s="4"/>
      <c r="WQ402" s="4"/>
      <c r="WR402" s="4"/>
      <c r="WS402" s="4"/>
      <c r="WT402" s="4"/>
      <c r="WU402" s="4"/>
      <c r="WV402" s="4"/>
      <c r="WW402" s="4"/>
      <c r="WX402" s="4"/>
      <c r="WY402" s="4"/>
      <c r="WZ402" s="4"/>
      <c r="XA402" s="4"/>
      <c r="XB402" s="4"/>
      <c r="XC402" s="4"/>
      <c r="XD402" s="4"/>
      <c r="XE402" s="4"/>
      <c r="XF402" s="4"/>
      <c r="XG402" s="4"/>
      <c r="XH402" s="4"/>
      <c r="XI402" s="4"/>
      <c r="XJ402" s="4"/>
      <c r="XK402" s="4"/>
      <c r="XL402" s="4"/>
      <c r="XM402" s="4"/>
      <c r="XN402" s="4"/>
      <c r="XO402" s="4"/>
      <c r="XP402" s="4"/>
      <c r="XQ402" s="4"/>
      <c r="XR402" s="4"/>
      <c r="XS402" s="4"/>
      <c r="XT402" s="4"/>
      <c r="XU402" s="4"/>
      <c r="XV402" s="4"/>
      <c r="XW402" s="4"/>
      <c r="XX402" s="4"/>
      <c r="XY402" s="4"/>
      <c r="XZ402" s="4"/>
      <c r="YA402" s="4"/>
      <c r="YB402" s="4"/>
      <c r="YC402" s="4"/>
      <c r="YD402" s="4"/>
      <c r="YE402" s="4"/>
      <c r="YF402" s="4"/>
      <c r="YG402" s="4"/>
      <c r="YH402" s="4"/>
      <c r="YI402" s="4"/>
      <c r="YJ402" s="4"/>
      <c r="YK402" s="4"/>
      <c r="YL402" s="4"/>
      <c r="YM402" s="4"/>
      <c r="YN402" s="4"/>
      <c r="YO402" s="4"/>
      <c r="YP402" s="4"/>
      <c r="YQ402" s="4"/>
      <c r="YR402" s="4"/>
      <c r="YS402" s="4"/>
      <c r="YT402" s="4"/>
      <c r="YU402" s="4"/>
      <c r="YV402" s="4"/>
      <c r="YW402" s="4"/>
      <c r="YX402" s="4"/>
      <c r="YY402" s="4"/>
      <c r="YZ402" s="4"/>
      <c r="ZA402" s="4"/>
      <c r="ZB402" s="4"/>
      <c r="ZC402" s="4"/>
      <c r="ZD402" s="4"/>
      <c r="ZE402" s="4"/>
      <c r="ZF402" s="4"/>
      <c r="ZG402" s="4"/>
      <c r="ZH402" s="4"/>
      <c r="ZI402" s="4"/>
      <c r="ZJ402" s="4"/>
      <c r="ZK402" s="4"/>
      <c r="ZL402" s="4"/>
    </row>
    <row r="403" spans="2:688" s="5" customFormat="1" ht="14.1" customHeight="1" x14ac:dyDescent="0.25">
      <c r="B403" s="4"/>
      <c r="C403" s="36"/>
      <c r="D403" s="23"/>
      <c r="E403" s="14"/>
      <c r="F403" s="1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  <c r="UG403" s="4"/>
      <c r="UH403" s="4"/>
      <c r="UI403" s="4"/>
      <c r="UJ403" s="4"/>
      <c r="UK403" s="4"/>
      <c r="UL403" s="4"/>
      <c r="UM403" s="4"/>
      <c r="UN403" s="4"/>
      <c r="UO403" s="4"/>
      <c r="UP403" s="4"/>
      <c r="UQ403" s="4"/>
      <c r="UR403" s="4"/>
      <c r="US403" s="4"/>
      <c r="UT403" s="4"/>
      <c r="UU403" s="4"/>
      <c r="UV403" s="4"/>
      <c r="UW403" s="4"/>
      <c r="UX403" s="4"/>
      <c r="UY403" s="4"/>
      <c r="UZ403" s="4"/>
      <c r="VA403" s="4"/>
      <c r="VB403" s="4"/>
      <c r="VC403" s="4"/>
      <c r="VD403" s="4"/>
      <c r="VE403" s="4"/>
      <c r="VF403" s="4"/>
      <c r="VG403" s="4"/>
      <c r="VH403" s="4"/>
      <c r="VI403" s="4"/>
      <c r="VJ403" s="4"/>
      <c r="VK403" s="4"/>
      <c r="VL403" s="4"/>
      <c r="VM403" s="4"/>
      <c r="VN403" s="4"/>
      <c r="VO403" s="4"/>
      <c r="VP403" s="4"/>
      <c r="VQ403" s="4"/>
      <c r="VR403" s="4"/>
      <c r="VS403" s="4"/>
      <c r="VT403" s="4"/>
      <c r="VU403" s="4"/>
      <c r="VV403" s="4"/>
      <c r="VW403" s="4"/>
      <c r="VX403" s="4"/>
      <c r="VY403" s="4"/>
      <c r="VZ403" s="4"/>
      <c r="WA403" s="4"/>
      <c r="WB403" s="4"/>
      <c r="WC403" s="4"/>
      <c r="WD403" s="4"/>
      <c r="WE403" s="4"/>
      <c r="WF403" s="4"/>
      <c r="WG403" s="4"/>
      <c r="WH403" s="4"/>
      <c r="WI403" s="4"/>
      <c r="WJ403" s="4"/>
      <c r="WK403" s="4"/>
      <c r="WL403" s="4"/>
      <c r="WM403" s="4"/>
      <c r="WN403" s="4"/>
      <c r="WO403" s="4"/>
      <c r="WP403" s="4"/>
      <c r="WQ403" s="4"/>
      <c r="WR403" s="4"/>
      <c r="WS403" s="4"/>
      <c r="WT403" s="4"/>
      <c r="WU403" s="4"/>
      <c r="WV403" s="4"/>
      <c r="WW403" s="4"/>
      <c r="WX403" s="4"/>
      <c r="WY403" s="4"/>
      <c r="WZ403" s="4"/>
      <c r="XA403" s="4"/>
      <c r="XB403" s="4"/>
      <c r="XC403" s="4"/>
      <c r="XD403" s="4"/>
      <c r="XE403" s="4"/>
      <c r="XF403" s="4"/>
      <c r="XG403" s="4"/>
      <c r="XH403" s="4"/>
      <c r="XI403" s="4"/>
      <c r="XJ403" s="4"/>
      <c r="XK403" s="4"/>
      <c r="XL403" s="4"/>
      <c r="XM403" s="4"/>
      <c r="XN403" s="4"/>
      <c r="XO403" s="4"/>
      <c r="XP403" s="4"/>
      <c r="XQ403" s="4"/>
      <c r="XR403" s="4"/>
      <c r="XS403" s="4"/>
      <c r="XT403" s="4"/>
      <c r="XU403" s="4"/>
      <c r="XV403" s="4"/>
      <c r="XW403" s="4"/>
      <c r="XX403" s="4"/>
      <c r="XY403" s="4"/>
      <c r="XZ403" s="4"/>
      <c r="YA403" s="4"/>
      <c r="YB403" s="4"/>
      <c r="YC403" s="4"/>
      <c r="YD403" s="4"/>
      <c r="YE403" s="4"/>
      <c r="YF403" s="4"/>
      <c r="YG403" s="4"/>
      <c r="YH403" s="4"/>
      <c r="YI403" s="4"/>
      <c r="YJ403" s="4"/>
      <c r="YK403" s="4"/>
      <c r="YL403" s="4"/>
      <c r="YM403" s="4"/>
      <c r="YN403" s="4"/>
      <c r="YO403" s="4"/>
      <c r="YP403" s="4"/>
      <c r="YQ403" s="4"/>
      <c r="YR403" s="4"/>
      <c r="YS403" s="4"/>
      <c r="YT403" s="4"/>
      <c r="YU403" s="4"/>
      <c r="YV403" s="4"/>
      <c r="YW403" s="4"/>
      <c r="YX403" s="4"/>
      <c r="YY403" s="4"/>
      <c r="YZ403" s="4"/>
      <c r="ZA403" s="4"/>
      <c r="ZB403" s="4"/>
      <c r="ZC403" s="4"/>
      <c r="ZD403" s="4"/>
      <c r="ZE403" s="4"/>
      <c r="ZF403" s="4"/>
      <c r="ZG403" s="4"/>
      <c r="ZH403" s="4"/>
      <c r="ZI403" s="4"/>
      <c r="ZJ403" s="4"/>
      <c r="ZK403" s="4"/>
      <c r="ZL403" s="4"/>
    </row>
    <row r="404" spans="2:688" s="5" customFormat="1" ht="14.1" customHeight="1" x14ac:dyDescent="0.25">
      <c r="B404" s="4"/>
      <c r="C404" s="36"/>
      <c r="D404" s="23"/>
      <c r="E404" s="14"/>
      <c r="F404" s="1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WP404" s="4"/>
      <c r="WQ404" s="4"/>
      <c r="WR404" s="4"/>
      <c r="WS404" s="4"/>
      <c r="WT404" s="4"/>
      <c r="WU404" s="4"/>
      <c r="WV404" s="4"/>
      <c r="WW404" s="4"/>
      <c r="WX404" s="4"/>
      <c r="WY404" s="4"/>
      <c r="WZ404" s="4"/>
      <c r="XA404" s="4"/>
      <c r="XB404" s="4"/>
      <c r="XC404" s="4"/>
      <c r="XD404" s="4"/>
      <c r="XE404" s="4"/>
      <c r="XF404" s="4"/>
      <c r="XG404" s="4"/>
      <c r="XH404" s="4"/>
      <c r="XI404" s="4"/>
      <c r="XJ404" s="4"/>
      <c r="XK404" s="4"/>
      <c r="XL404" s="4"/>
      <c r="XM404" s="4"/>
      <c r="XN404" s="4"/>
      <c r="XO404" s="4"/>
      <c r="XP404" s="4"/>
      <c r="XQ404" s="4"/>
      <c r="XR404" s="4"/>
      <c r="XS404" s="4"/>
      <c r="XT404" s="4"/>
      <c r="XU404" s="4"/>
      <c r="XV404" s="4"/>
      <c r="XW404" s="4"/>
      <c r="XX404" s="4"/>
      <c r="XY404" s="4"/>
      <c r="XZ404" s="4"/>
      <c r="YA404" s="4"/>
      <c r="YB404" s="4"/>
      <c r="YC404" s="4"/>
      <c r="YD404" s="4"/>
      <c r="YE404" s="4"/>
      <c r="YF404" s="4"/>
      <c r="YG404" s="4"/>
      <c r="YH404" s="4"/>
      <c r="YI404" s="4"/>
      <c r="YJ404" s="4"/>
      <c r="YK404" s="4"/>
      <c r="YL404" s="4"/>
      <c r="YM404" s="4"/>
      <c r="YN404" s="4"/>
      <c r="YO404" s="4"/>
      <c r="YP404" s="4"/>
      <c r="YQ404" s="4"/>
      <c r="YR404" s="4"/>
      <c r="YS404" s="4"/>
      <c r="YT404" s="4"/>
      <c r="YU404" s="4"/>
      <c r="YV404" s="4"/>
      <c r="YW404" s="4"/>
      <c r="YX404" s="4"/>
      <c r="YY404" s="4"/>
      <c r="YZ404" s="4"/>
      <c r="ZA404" s="4"/>
      <c r="ZB404" s="4"/>
      <c r="ZC404" s="4"/>
      <c r="ZD404" s="4"/>
      <c r="ZE404" s="4"/>
      <c r="ZF404" s="4"/>
      <c r="ZG404" s="4"/>
      <c r="ZH404" s="4"/>
      <c r="ZI404" s="4"/>
      <c r="ZJ404" s="4"/>
      <c r="ZK404" s="4"/>
      <c r="ZL404" s="4"/>
    </row>
    <row r="405" spans="2:688" s="5" customFormat="1" ht="14.1" customHeight="1" x14ac:dyDescent="0.25">
      <c r="B405" s="4"/>
      <c r="C405" s="36"/>
      <c r="D405" s="23"/>
      <c r="E405" s="14"/>
      <c r="F405" s="1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  <c r="UG405" s="4"/>
      <c r="UH405" s="4"/>
      <c r="UI405" s="4"/>
      <c r="UJ405" s="4"/>
      <c r="UK405" s="4"/>
      <c r="UL405" s="4"/>
      <c r="UM405" s="4"/>
      <c r="UN405" s="4"/>
      <c r="UO405" s="4"/>
      <c r="UP405" s="4"/>
      <c r="UQ405" s="4"/>
      <c r="UR405" s="4"/>
      <c r="US405" s="4"/>
      <c r="UT405" s="4"/>
      <c r="UU405" s="4"/>
      <c r="UV405" s="4"/>
      <c r="UW405" s="4"/>
      <c r="UX405" s="4"/>
      <c r="UY405" s="4"/>
      <c r="UZ405" s="4"/>
      <c r="VA405" s="4"/>
      <c r="VB405" s="4"/>
      <c r="VC405" s="4"/>
      <c r="VD405" s="4"/>
      <c r="VE405" s="4"/>
      <c r="VF405" s="4"/>
      <c r="VG405" s="4"/>
      <c r="VH405" s="4"/>
      <c r="VI405" s="4"/>
      <c r="VJ405" s="4"/>
      <c r="VK405" s="4"/>
      <c r="VL405" s="4"/>
      <c r="VM405" s="4"/>
      <c r="VN405" s="4"/>
      <c r="VO405" s="4"/>
      <c r="VP405" s="4"/>
      <c r="VQ405" s="4"/>
      <c r="VR405" s="4"/>
      <c r="VS405" s="4"/>
      <c r="VT405" s="4"/>
      <c r="VU405" s="4"/>
      <c r="VV405" s="4"/>
      <c r="VW405" s="4"/>
      <c r="VX405" s="4"/>
      <c r="VY405" s="4"/>
      <c r="VZ405" s="4"/>
      <c r="WA405" s="4"/>
      <c r="WB405" s="4"/>
      <c r="WC405" s="4"/>
      <c r="WD405" s="4"/>
      <c r="WE405" s="4"/>
      <c r="WF405" s="4"/>
      <c r="WG405" s="4"/>
      <c r="WH405" s="4"/>
      <c r="WI405" s="4"/>
      <c r="WJ405" s="4"/>
      <c r="WK405" s="4"/>
      <c r="WL405" s="4"/>
      <c r="WM405" s="4"/>
      <c r="WN405" s="4"/>
      <c r="WO405" s="4"/>
      <c r="WP405" s="4"/>
      <c r="WQ405" s="4"/>
      <c r="WR405" s="4"/>
      <c r="WS405" s="4"/>
      <c r="WT405" s="4"/>
      <c r="WU405" s="4"/>
      <c r="WV405" s="4"/>
      <c r="WW405" s="4"/>
      <c r="WX405" s="4"/>
      <c r="WY405" s="4"/>
      <c r="WZ405" s="4"/>
      <c r="XA405" s="4"/>
      <c r="XB405" s="4"/>
      <c r="XC405" s="4"/>
      <c r="XD405" s="4"/>
      <c r="XE405" s="4"/>
      <c r="XF405" s="4"/>
      <c r="XG405" s="4"/>
      <c r="XH405" s="4"/>
      <c r="XI405" s="4"/>
      <c r="XJ405" s="4"/>
      <c r="XK405" s="4"/>
      <c r="XL405" s="4"/>
      <c r="XM405" s="4"/>
      <c r="XN405" s="4"/>
      <c r="XO405" s="4"/>
      <c r="XP405" s="4"/>
      <c r="XQ405" s="4"/>
      <c r="XR405" s="4"/>
      <c r="XS405" s="4"/>
      <c r="XT405" s="4"/>
      <c r="XU405" s="4"/>
      <c r="XV405" s="4"/>
      <c r="XW405" s="4"/>
      <c r="XX405" s="4"/>
      <c r="XY405" s="4"/>
      <c r="XZ405" s="4"/>
      <c r="YA405" s="4"/>
      <c r="YB405" s="4"/>
      <c r="YC405" s="4"/>
      <c r="YD405" s="4"/>
      <c r="YE405" s="4"/>
      <c r="YF405" s="4"/>
      <c r="YG405" s="4"/>
      <c r="YH405" s="4"/>
      <c r="YI405" s="4"/>
      <c r="YJ405" s="4"/>
      <c r="YK405" s="4"/>
      <c r="YL405" s="4"/>
      <c r="YM405" s="4"/>
      <c r="YN405" s="4"/>
      <c r="YO405" s="4"/>
      <c r="YP405" s="4"/>
      <c r="YQ405" s="4"/>
      <c r="YR405" s="4"/>
      <c r="YS405" s="4"/>
      <c r="YT405" s="4"/>
      <c r="YU405" s="4"/>
      <c r="YV405" s="4"/>
      <c r="YW405" s="4"/>
      <c r="YX405" s="4"/>
      <c r="YY405" s="4"/>
      <c r="YZ405" s="4"/>
      <c r="ZA405" s="4"/>
      <c r="ZB405" s="4"/>
      <c r="ZC405" s="4"/>
      <c r="ZD405" s="4"/>
      <c r="ZE405" s="4"/>
      <c r="ZF405" s="4"/>
      <c r="ZG405" s="4"/>
      <c r="ZH405" s="4"/>
      <c r="ZI405" s="4"/>
      <c r="ZJ405" s="4"/>
      <c r="ZK405" s="4"/>
      <c r="ZL405" s="4"/>
    </row>
    <row r="406" spans="2:688" s="5" customFormat="1" ht="14.1" customHeight="1" x14ac:dyDescent="0.25">
      <c r="B406" s="4"/>
      <c r="C406" s="36"/>
      <c r="D406" s="23"/>
      <c r="E406" s="14"/>
      <c r="F406" s="1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  <c r="UG406" s="4"/>
      <c r="UH406" s="4"/>
      <c r="UI406" s="4"/>
      <c r="UJ406" s="4"/>
      <c r="UK406" s="4"/>
      <c r="UL406" s="4"/>
      <c r="UM406" s="4"/>
      <c r="UN406" s="4"/>
      <c r="UO406" s="4"/>
      <c r="UP406" s="4"/>
      <c r="UQ406" s="4"/>
      <c r="UR406" s="4"/>
      <c r="US406" s="4"/>
      <c r="UT406" s="4"/>
      <c r="UU406" s="4"/>
      <c r="UV406" s="4"/>
      <c r="UW406" s="4"/>
      <c r="UX406" s="4"/>
      <c r="UY406" s="4"/>
      <c r="UZ406" s="4"/>
      <c r="VA406" s="4"/>
      <c r="VB406" s="4"/>
      <c r="VC406" s="4"/>
      <c r="VD406" s="4"/>
      <c r="VE406" s="4"/>
      <c r="VF406" s="4"/>
      <c r="VG406" s="4"/>
      <c r="VH406" s="4"/>
      <c r="VI406" s="4"/>
      <c r="VJ406" s="4"/>
      <c r="VK406" s="4"/>
      <c r="VL406" s="4"/>
      <c r="VM406" s="4"/>
      <c r="VN406" s="4"/>
      <c r="VO406" s="4"/>
      <c r="VP406" s="4"/>
      <c r="VQ406" s="4"/>
      <c r="VR406" s="4"/>
      <c r="VS406" s="4"/>
      <c r="VT406" s="4"/>
      <c r="VU406" s="4"/>
      <c r="VV406" s="4"/>
      <c r="VW406" s="4"/>
      <c r="VX406" s="4"/>
      <c r="VY406" s="4"/>
      <c r="VZ406" s="4"/>
      <c r="WA406" s="4"/>
      <c r="WB406" s="4"/>
      <c r="WC406" s="4"/>
      <c r="WD406" s="4"/>
      <c r="WE406" s="4"/>
      <c r="WF406" s="4"/>
      <c r="WG406" s="4"/>
      <c r="WH406" s="4"/>
      <c r="WI406" s="4"/>
      <c r="WJ406" s="4"/>
      <c r="WK406" s="4"/>
      <c r="WL406" s="4"/>
      <c r="WM406" s="4"/>
      <c r="WN406" s="4"/>
      <c r="WO406" s="4"/>
      <c r="WP406" s="4"/>
      <c r="WQ406" s="4"/>
      <c r="WR406" s="4"/>
      <c r="WS406" s="4"/>
      <c r="WT406" s="4"/>
      <c r="WU406" s="4"/>
      <c r="WV406" s="4"/>
      <c r="WW406" s="4"/>
      <c r="WX406" s="4"/>
      <c r="WY406" s="4"/>
      <c r="WZ406" s="4"/>
      <c r="XA406" s="4"/>
      <c r="XB406" s="4"/>
      <c r="XC406" s="4"/>
      <c r="XD406" s="4"/>
      <c r="XE406" s="4"/>
      <c r="XF406" s="4"/>
      <c r="XG406" s="4"/>
      <c r="XH406" s="4"/>
      <c r="XI406" s="4"/>
      <c r="XJ406" s="4"/>
      <c r="XK406" s="4"/>
      <c r="XL406" s="4"/>
      <c r="XM406" s="4"/>
      <c r="XN406" s="4"/>
      <c r="XO406" s="4"/>
      <c r="XP406" s="4"/>
      <c r="XQ406" s="4"/>
      <c r="XR406" s="4"/>
      <c r="XS406" s="4"/>
      <c r="XT406" s="4"/>
      <c r="XU406" s="4"/>
      <c r="XV406" s="4"/>
      <c r="XW406" s="4"/>
      <c r="XX406" s="4"/>
      <c r="XY406" s="4"/>
      <c r="XZ406" s="4"/>
      <c r="YA406" s="4"/>
      <c r="YB406" s="4"/>
      <c r="YC406" s="4"/>
      <c r="YD406" s="4"/>
      <c r="YE406" s="4"/>
      <c r="YF406" s="4"/>
      <c r="YG406" s="4"/>
      <c r="YH406" s="4"/>
      <c r="YI406" s="4"/>
      <c r="YJ406" s="4"/>
      <c r="YK406" s="4"/>
      <c r="YL406" s="4"/>
      <c r="YM406" s="4"/>
      <c r="YN406" s="4"/>
      <c r="YO406" s="4"/>
      <c r="YP406" s="4"/>
      <c r="YQ406" s="4"/>
      <c r="YR406" s="4"/>
      <c r="YS406" s="4"/>
      <c r="YT406" s="4"/>
      <c r="YU406" s="4"/>
      <c r="YV406" s="4"/>
      <c r="YW406" s="4"/>
      <c r="YX406" s="4"/>
      <c r="YY406" s="4"/>
      <c r="YZ406" s="4"/>
      <c r="ZA406" s="4"/>
      <c r="ZB406" s="4"/>
      <c r="ZC406" s="4"/>
      <c r="ZD406" s="4"/>
      <c r="ZE406" s="4"/>
      <c r="ZF406" s="4"/>
      <c r="ZG406" s="4"/>
      <c r="ZH406" s="4"/>
      <c r="ZI406" s="4"/>
      <c r="ZJ406" s="4"/>
      <c r="ZK406" s="4"/>
      <c r="ZL406" s="4"/>
    </row>
    <row r="407" spans="2:688" s="5" customFormat="1" ht="14.1" customHeight="1" x14ac:dyDescent="0.25">
      <c r="B407" s="4"/>
      <c r="C407" s="36"/>
      <c r="D407" s="23"/>
      <c r="E407" s="14"/>
      <c r="F407" s="1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  <c r="UG407" s="4"/>
      <c r="UH407" s="4"/>
      <c r="UI407" s="4"/>
      <c r="UJ407" s="4"/>
      <c r="UK407" s="4"/>
      <c r="UL407" s="4"/>
      <c r="UM407" s="4"/>
      <c r="UN407" s="4"/>
      <c r="UO407" s="4"/>
      <c r="UP407" s="4"/>
      <c r="UQ407" s="4"/>
      <c r="UR407" s="4"/>
      <c r="US407" s="4"/>
      <c r="UT407" s="4"/>
      <c r="UU407" s="4"/>
      <c r="UV407" s="4"/>
      <c r="UW407" s="4"/>
      <c r="UX407" s="4"/>
      <c r="UY407" s="4"/>
      <c r="UZ407" s="4"/>
      <c r="VA407" s="4"/>
      <c r="VB407" s="4"/>
      <c r="VC407" s="4"/>
      <c r="VD407" s="4"/>
      <c r="VE407" s="4"/>
      <c r="VF407" s="4"/>
      <c r="VG407" s="4"/>
      <c r="VH407" s="4"/>
      <c r="VI407" s="4"/>
      <c r="VJ407" s="4"/>
      <c r="VK407" s="4"/>
      <c r="VL407" s="4"/>
      <c r="VM407" s="4"/>
      <c r="VN407" s="4"/>
      <c r="VO407" s="4"/>
      <c r="VP407" s="4"/>
      <c r="VQ407" s="4"/>
      <c r="VR407" s="4"/>
      <c r="VS407" s="4"/>
      <c r="VT407" s="4"/>
      <c r="VU407" s="4"/>
      <c r="VV407" s="4"/>
      <c r="VW407" s="4"/>
      <c r="VX407" s="4"/>
      <c r="VY407" s="4"/>
      <c r="VZ407" s="4"/>
      <c r="WA407" s="4"/>
      <c r="WB407" s="4"/>
      <c r="WC407" s="4"/>
      <c r="WD407" s="4"/>
      <c r="WE407" s="4"/>
      <c r="WF407" s="4"/>
      <c r="WG407" s="4"/>
      <c r="WH407" s="4"/>
      <c r="WI407" s="4"/>
      <c r="WJ407" s="4"/>
      <c r="WK407" s="4"/>
      <c r="WL407" s="4"/>
      <c r="WM407" s="4"/>
      <c r="WN407" s="4"/>
      <c r="WO407" s="4"/>
      <c r="WP407" s="4"/>
      <c r="WQ407" s="4"/>
      <c r="WR407" s="4"/>
      <c r="WS407" s="4"/>
      <c r="WT407" s="4"/>
      <c r="WU407" s="4"/>
      <c r="WV407" s="4"/>
      <c r="WW407" s="4"/>
      <c r="WX407" s="4"/>
      <c r="WY407" s="4"/>
      <c r="WZ407" s="4"/>
      <c r="XA407" s="4"/>
      <c r="XB407" s="4"/>
      <c r="XC407" s="4"/>
      <c r="XD407" s="4"/>
      <c r="XE407" s="4"/>
      <c r="XF407" s="4"/>
      <c r="XG407" s="4"/>
      <c r="XH407" s="4"/>
      <c r="XI407" s="4"/>
      <c r="XJ407" s="4"/>
      <c r="XK407" s="4"/>
      <c r="XL407" s="4"/>
      <c r="XM407" s="4"/>
      <c r="XN407" s="4"/>
      <c r="XO407" s="4"/>
      <c r="XP407" s="4"/>
      <c r="XQ407" s="4"/>
      <c r="XR407" s="4"/>
      <c r="XS407" s="4"/>
      <c r="XT407" s="4"/>
      <c r="XU407" s="4"/>
      <c r="XV407" s="4"/>
      <c r="XW407" s="4"/>
      <c r="XX407" s="4"/>
      <c r="XY407" s="4"/>
      <c r="XZ407" s="4"/>
      <c r="YA407" s="4"/>
      <c r="YB407" s="4"/>
      <c r="YC407" s="4"/>
      <c r="YD407" s="4"/>
      <c r="YE407" s="4"/>
      <c r="YF407" s="4"/>
      <c r="YG407" s="4"/>
      <c r="YH407" s="4"/>
      <c r="YI407" s="4"/>
      <c r="YJ407" s="4"/>
      <c r="YK407" s="4"/>
      <c r="YL407" s="4"/>
      <c r="YM407" s="4"/>
      <c r="YN407" s="4"/>
      <c r="YO407" s="4"/>
      <c r="YP407" s="4"/>
      <c r="YQ407" s="4"/>
      <c r="YR407" s="4"/>
      <c r="YS407" s="4"/>
      <c r="YT407" s="4"/>
      <c r="YU407" s="4"/>
      <c r="YV407" s="4"/>
      <c r="YW407" s="4"/>
      <c r="YX407" s="4"/>
      <c r="YY407" s="4"/>
      <c r="YZ407" s="4"/>
      <c r="ZA407" s="4"/>
      <c r="ZB407" s="4"/>
      <c r="ZC407" s="4"/>
      <c r="ZD407" s="4"/>
      <c r="ZE407" s="4"/>
      <c r="ZF407" s="4"/>
      <c r="ZG407" s="4"/>
      <c r="ZH407" s="4"/>
      <c r="ZI407" s="4"/>
      <c r="ZJ407" s="4"/>
      <c r="ZK407" s="4"/>
      <c r="ZL407" s="4"/>
    </row>
    <row r="408" spans="2:688" s="5" customFormat="1" ht="14.1" customHeight="1" x14ac:dyDescent="0.25">
      <c r="B408" s="4"/>
      <c r="C408" s="36"/>
      <c r="D408" s="23"/>
      <c r="E408" s="14"/>
      <c r="F408" s="1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  <c r="UG408" s="4"/>
      <c r="UH408" s="4"/>
      <c r="UI408" s="4"/>
      <c r="UJ408" s="4"/>
      <c r="UK408" s="4"/>
      <c r="UL408" s="4"/>
      <c r="UM408" s="4"/>
      <c r="UN408" s="4"/>
      <c r="UO408" s="4"/>
      <c r="UP408" s="4"/>
      <c r="UQ408" s="4"/>
      <c r="UR408" s="4"/>
      <c r="US408" s="4"/>
      <c r="UT408" s="4"/>
      <c r="UU408" s="4"/>
      <c r="UV408" s="4"/>
      <c r="UW408" s="4"/>
      <c r="UX408" s="4"/>
      <c r="UY408" s="4"/>
      <c r="UZ408" s="4"/>
      <c r="VA408" s="4"/>
      <c r="VB408" s="4"/>
      <c r="VC408" s="4"/>
      <c r="VD408" s="4"/>
      <c r="VE408" s="4"/>
      <c r="VF408" s="4"/>
      <c r="VG408" s="4"/>
      <c r="VH408" s="4"/>
      <c r="VI408" s="4"/>
      <c r="VJ408" s="4"/>
      <c r="VK408" s="4"/>
      <c r="VL408" s="4"/>
      <c r="VM408" s="4"/>
      <c r="VN408" s="4"/>
      <c r="VO408" s="4"/>
      <c r="VP408" s="4"/>
      <c r="VQ408" s="4"/>
      <c r="VR408" s="4"/>
      <c r="VS408" s="4"/>
      <c r="VT408" s="4"/>
      <c r="VU408" s="4"/>
      <c r="VV408" s="4"/>
      <c r="VW408" s="4"/>
      <c r="VX408" s="4"/>
      <c r="VY408" s="4"/>
      <c r="VZ408" s="4"/>
      <c r="WA408" s="4"/>
      <c r="WB408" s="4"/>
      <c r="WC408" s="4"/>
      <c r="WD408" s="4"/>
      <c r="WE408" s="4"/>
      <c r="WF408" s="4"/>
      <c r="WG408" s="4"/>
      <c r="WH408" s="4"/>
      <c r="WI408" s="4"/>
      <c r="WJ408" s="4"/>
      <c r="WK408" s="4"/>
      <c r="WL408" s="4"/>
      <c r="WM408" s="4"/>
      <c r="WN408" s="4"/>
      <c r="WO408" s="4"/>
      <c r="WP408" s="4"/>
      <c r="WQ408" s="4"/>
      <c r="WR408" s="4"/>
      <c r="WS408" s="4"/>
      <c r="WT408" s="4"/>
      <c r="WU408" s="4"/>
      <c r="WV408" s="4"/>
      <c r="WW408" s="4"/>
      <c r="WX408" s="4"/>
      <c r="WY408" s="4"/>
      <c r="WZ408" s="4"/>
      <c r="XA408" s="4"/>
      <c r="XB408" s="4"/>
      <c r="XC408" s="4"/>
      <c r="XD408" s="4"/>
      <c r="XE408" s="4"/>
      <c r="XF408" s="4"/>
      <c r="XG408" s="4"/>
      <c r="XH408" s="4"/>
      <c r="XI408" s="4"/>
      <c r="XJ408" s="4"/>
      <c r="XK408" s="4"/>
      <c r="XL408" s="4"/>
      <c r="XM408" s="4"/>
      <c r="XN408" s="4"/>
      <c r="XO408" s="4"/>
      <c r="XP408" s="4"/>
      <c r="XQ408" s="4"/>
      <c r="XR408" s="4"/>
      <c r="XS408" s="4"/>
      <c r="XT408" s="4"/>
      <c r="XU408" s="4"/>
      <c r="XV408" s="4"/>
      <c r="XW408" s="4"/>
      <c r="XX408" s="4"/>
      <c r="XY408" s="4"/>
      <c r="XZ408" s="4"/>
      <c r="YA408" s="4"/>
      <c r="YB408" s="4"/>
      <c r="YC408" s="4"/>
      <c r="YD408" s="4"/>
      <c r="YE408" s="4"/>
      <c r="YF408" s="4"/>
      <c r="YG408" s="4"/>
      <c r="YH408" s="4"/>
      <c r="YI408" s="4"/>
      <c r="YJ408" s="4"/>
      <c r="YK408" s="4"/>
      <c r="YL408" s="4"/>
      <c r="YM408" s="4"/>
      <c r="YN408" s="4"/>
      <c r="YO408" s="4"/>
      <c r="YP408" s="4"/>
      <c r="YQ408" s="4"/>
      <c r="YR408" s="4"/>
      <c r="YS408" s="4"/>
      <c r="YT408" s="4"/>
      <c r="YU408" s="4"/>
      <c r="YV408" s="4"/>
      <c r="YW408" s="4"/>
      <c r="YX408" s="4"/>
      <c r="YY408" s="4"/>
      <c r="YZ408" s="4"/>
      <c r="ZA408" s="4"/>
      <c r="ZB408" s="4"/>
      <c r="ZC408" s="4"/>
      <c r="ZD408" s="4"/>
      <c r="ZE408" s="4"/>
      <c r="ZF408" s="4"/>
      <c r="ZG408" s="4"/>
      <c r="ZH408" s="4"/>
      <c r="ZI408" s="4"/>
      <c r="ZJ408" s="4"/>
      <c r="ZK408" s="4"/>
      <c r="ZL408" s="4"/>
    </row>
    <row r="409" spans="2:688" s="5" customFormat="1" ht="14.1" customHeight="1" x14ac:dyDescent="0.25">
      <c r="B409" s="4"/>
      <c r="C409" s="36"/>
      <c r="D409" s="23"/>
      <c r="E409" s="14"/>
      <c r="F409" s="1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  <c r="UG409" s="4"/>
      <c r="UH409" s="4"/>
      <c r="UI409" s="4"/>
      <c r="UJ409" s="4"/>
      <c r="UK409" s="4"/>
      <c r="UL409" s="4"/>
      <c r="UM409" s="4"/>
      <c r="UN409" s="4"/>
      <c r="UO409" s="4"/>
      <c r="UP409" s="4"/>
      <c r="UQ409" s="4"/>
      <c r="UR409" s="4"/>
      <c r="US409" s="4"/>
      <c r="UT409" s="4"/>
      <c r="UU409" s="4"/>
      <c r="UV409" s="4"/>
      <c r="UW409" s="4"/>
      <c r="UX409" s="4"/>
      <c r="UY409" s="4"/>
      <c r="UZ409" s="4"/>
      <c r="VA409" s="4"/>
      <c r="VB409" s="4"/>
      <c r="VC409" s="4"/>
      <c r="VD409" s="4"/>
      <c r="VE409" s="4"/>
      <c r="VF409" s="4"/>
      <c r="VG409" s="4"/>
      <c r="VH409" s="4"/>
      <c r="VI409" s="4"/>
      <c r="VJ409" s="4"/>
      <c r="VK409" s="4"/>
      <c r="VL409" s="4"/>
      <c r="VM409" s="4"/>
      <c r="VN409" s="4"/>
      <c r="VO409" s="4"/>
      <c r="VP409" s="4"/>
      <c r="VQ409" s="4"/>
      <c r="VR409" s="4"/>
      <c r="VS409" s="4"/>
      <c r="VT409" s="4"/>
      <c r="VU409" s="4"/>
      <c r="VV409" s="4"/>
      <c r="VW409" s="4"/>
      <c r="VX409" s="4"/>
      <c r="VY409" s="4"/>
      <c r="VZ409" s="4"/>
      <c r="WA409" s="4"/>
      <c r="WB409" s="4"/>
      <c r="WC409" s="4"/>
      <c r="WD409" s="4"/>
      <c r="WE409" s="4"/>
      <c r="WF409" s="4"/>
      <c r="WG409" s="4"/>
      <c r="WH409" s="4"/>
      <c r="WI409" s="4"/>
      <c r="WJ409" s="4"/>
      <c r="WK409" s="4"/>
      <c r="WL409" s="4"/>
      <c r="WM409" s="4"/>
      <c r="WN409" s="4"/>
      <c r="WO409" s="4"/>
      <c r="WP409" s="4"/>
      <c r="WQ409" s="4"/>
      <c r="WR409" s="4"/>
      <c r="WS409" s="4"/>
      <c r="WT409" s="4"/>
      <c r="WU409" s="4"/>
      <c r="WV409" s="4"/>
      <c r="WW409" s="4"/>
      <c r="WX409" s="4"/>
      <c r="WY409" s="4"/>
      <c r="WZ409" s="4"/>
      <c r="XA409" s="4"/>
      <c r="XB409" s="4"/>
      <c r="XC409" s="4"/>
      <c r="XD409" s="4"/>
      <c r="XE409" s="4"/>
      <c r="XF409" s="4"/>
      <c r="XG409" s="4"/>
      <c r="XH409" s="4"/>
      <c r="XI409" s="4"/>
      <c r="XJ409" s="4"/>
      <c r="XK409" s="4"/>
      <c r="XL409" s="4"/>
      <c r="XM409" s="4"/>
      <c r="XN409" s="4"/>
      <c r="XO409" s="4"/>
      <c r="XP409" s="4"/>
      <c r="XQ409" s="4"/>
      <c r="XR409" s="4"/>
      <c r="XS409" s="4"/>
      <c r="XT409" s="4"/>
      <c r="XU409" s="4"/>
      <c r="XV409" s="4"/>
      <c r="XW409" s="4"/>
      <c r="XX409" s="4"/>
      <c r="XY409" s="4"/>
      <c r="XZ409" s="4"/>
      <c r="YA409" s="4"/>
      <c r="YB409" s="4"/>
      <c r="YC409" s="4"/>
      <c r="YD409" s="4"/>
      <c r="YE409" s="4"/>
      <c r="YF409" s="4"/>
      <c r="YG409" s="4"/>
      <c r="YH409" s="4"/>
      <c r="YI409" s="4"/>
      <c r="YJ409" s="4"/>
      <c r="YK409" s="4"/>
      <c r="YL409" s="4"/>
      <c r="YM409" s="4"/>
      <c r="YN409" s="4"/>
      <c r="YO409" s="4"/>
      <c r="YP409" s="4"/>
      <c r="YQ409" s="4"/>
      <c r="YR409" s="4"/>
      <c r="YS409" s="4"/>
      <c r="YT409" s="4"/>
      <c r="YU409" s="4"/>
      <c r="YV409" s="4"/>
      <c r="YW409" s="4"/>
      <c r="YX409" s="4"/>
      <c r="YY409" s="4"/>
      <c r="YZ409" s="4"/>
      <c r="ZA409" s="4"/>
      <c r="ZB409" s="4"/>
      <c r="ZC409" s="4"/>
      <c r="ZD409" s="4"/>
      <c r="ZE409" s="4"/>
      <c r="ZF409" s="4"/>
      <c r="ZG409" s="4"/>
      <c r="ZH409" s="4"/>
      <c r="ZI409" s="4"/>
      <c r="ZJ409" s="4"/>
      <c r="ZK409" s="4"/>
      <c r="ZL409" s="4"/>
    </row>
    <row r="410" spans="2:688" s="5" customFormat="1" ht="14.1" customHeight="1" x14ac:dyDescent="0.25">
      <c r="B410" s="4"/>
      <c r="C410" s="36"/>
      <c r="D410" s="23"/>
      <c r="E410" s="14"/>
      <c r="F410" s="1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  <c r="UG410" s="4"/>
      <c r="UH410" s="4"/>
      <c r="UI410" s="4"/>
      <c r="UJ410" s="4"/>
      <c r="UK410" s="4"/>
      <c r="UL410" s="4"/>
      <c r="UM410" s="4"/>
      <c r="UN410" s="4"/>
      <c r="UO410" s="4"/>
      <c r="UP410" s="4"/>
      <c r="UQ410" s="4"/>
      <c r="UR410" s="4"/>
      <c r="US410" s="4"/>
      <c r="UT410" s="4"/>
      <c r="UU410" s="4"/>
      <c r="UV410" s="4"/>
      <c r="UW410" s="4"/>
      <c r="UX410" s="4"/>
      <c r="UY410" s="4"/>
      <c r="UZ410" s="4"/>
      <c r="VA410" s="4"/>
      <c r="VB410" s="4"/>
      <c r="VC410" s="4"/>
      <c r="VD410" s="4"/>
      <c r="VE410" s="4"/>
      <c r="VF410" s="4"/>
      <c r="VG410" s="4"/>
      <c r="VH410" s="4"/>
      <c r="VI410" s="4"/>
      <c r="VJ410" s="4"/>
      <c r="VK410" s="4"/>
      <c r="VL410" s="4"/>
      <c r="VM410" s="4"/>
      <c r="VN410" s="4"/>
      <c r="VO410" s="4"/>
      <c r="VP410" s="4"/>
      <c r="VQ410" s="4"/>
      <c r="VR410" s="4"/>
      <c r="VS410" s="4"/>
      <c r="VT410" s="4"/>
      <c r="VU410" s="4"/>
      <c r="VV410" s="4"/>
      <c r="VW410" s="4"/>
      <c r="VX410" s="4"/>
      <c r="VY410" s="4"/>
      <c r="VZ410" s="4"/>
      <c r="WA410" s="4"/>
      <c r="WB410" s="4"/>
      <c r="WC410" s="4"/>
      <c r="WD410" s="4"/>
      <c r="WE410" s="4"/>
      <c r="WF410" s="4"/>
      <c r="WG410" s="4"/>
      <c r="WH410" s="4"/>
      <c r="WI410" s="4"/>
      <c r="WJ410" s="4"/>
      <c r="WK410" s="4"/>
      <c r="WL410" s="4"/>
      <c r="WM410" s="4"/>
      <c r="WN410" s="4"/>
      <c r="WO410" s="4"/>
      <c r="WP410" s="4"/>
      <c r="WQ410" s="4"/>
      <c r="WR410" s="4"/>
      <c r="WS410" s="4"/>
      <c r="WT410" s="4"/>
      <c r="WU410" s="4"/>
      <c r="WV410" s="4"/>
      <c r="WW410" s="4"/>
      <c r="WX410" s="4"/>
      <c r="WY410" s="4"/>
      <c r="WZ410" s="4"/>
      <c r="XA410" s="4"/>
      <c r="XB410" s="4"/>
      <c r="XC410" s="4"/>
      <c r="XD410" s="4"/>
      <c r="XE410" s="4"/>
      <c r="XF410" s="4"/>
      <c r="XG410" s="4"/>
      <c r="XH410" s="4"/>
      <c r="XI410" s="4"/>
      <c r="XJ410" s="4"/>
      <c r="XK410" s="4"/>
      <c r="XL410" s="4"/>
      <c r="XM410" s="4"/>
      <c r="XN410" s="4"/>
      <c r="XO410" s="4"/>
      <c r="XP410" s="4"/>
      <c r="XQ410" s="4"/>
      <c r="XR410" s="4"/>
      <c r="XS410" s="4"/>
      <c r="XT410" s="4"/>
      <c r="XU410" s="4"/>
      <c r="XV410" s="4"/>
      <c r="XW410" s="4"/>
      <c r="XX410" s="4"/>
      <c r="XY410" s="4"/>
      <c r="XZ410" s="4"/>
      <c r="YA410" s="4"/>
      <c r="YB410" s="4"/>
      <c r="YC410" s="4"/>
      <c r="YD410" s="4"/>
      <c r="YE410" s="4"/>
      <c r="YF410" s="4"/>
      <c r="YG410" s="4"/>
      <c r="YH410" s="4"/>
      <c r="YI410" s="4"/>
      <c r="YJ410" s="4"/>
      <c r="YK410" s="4"/>
      <c r="YL410" s="4"/>
      <c r="YM410" s="4"/>
      <c r="YN410" s="4"/>
      <c r="YO410" s="4"/>
      <c r="YP410" s="4"/>
      <c r="YQ410" s="4"/>
      <c r="YR410" s="4"/>
      <c r="YS410" s="4"/>
      <c r="YT410" s="4"/>
      <c r="YU410" s="4"/>
      <c r="YV410" s="4"/>
      <c r="YW410" s="4"/>
      <c r="YX410" s="4"/>
      <c r="YY410" s="4"/>
      <c r="YZ410" s="4"/>
      <c r="ZA410" s="4"/>
      <c r="ZB410" s="4"/>
      <c r="ZC410" s="4"/>
      <c r="ZD410" s="4"/>
      <c r="ZE410" s="4"/>
      <c r="ZF410" s="4"/>
      <c r="ZG410" s="4"/>
      <c r="ZH410" s="4"/>
      <c r="ZI410" s="4"/>
      <c r="ZJ410" s="4"/>
      <c r="ZK410" s="4"/>
      <c r="ZL410" s="4"/>
    </row>
    <row r="411" spans="2:688" s="5" customFormat="1" ht="14.1" customHeight="1" x14ac:dyDescent="0.25">
      <c r="B411" s="4"/>
      <c r="C411" s="36"/>
      <c r="D411" s="23"/>
      <c r="E411" s="14"/>
      <c r="F411" s="1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  <c r="UG411" s="4"/>
      <c r="UH411" s="4"/>
      <c r="UI411" s="4"/>
      <c r="UJ411" s="4"/>
      <c r="UK411" s="4"/>
      <c r="UL411" s="4"/>
      <c r="UM411" s="4"/>
      <c r="UN411" s="4"/>
      <c r="UO411" s="4"/>
      <c r="UP411" s="4"/>
      <c r="UQ411" s="4"/>
      <c r="UR411" s="4"/>
      <c r="US411" s="4"/>
      <c r="UT411" s="4"/>
      <c r="UU411" s="4"/>
      <c r="UV411" s="4"/>
      <c r="UW411" s="4"/>
      <c r="UX411" s="4"/>
      <c r="UY411" s="4"/>
      <c r="UZ411" s="4"/>
      <c r="VA411" s="4"/>
      <c r="VB411" s="4"/>
      <c r="VC411" s="4"/>
      <c r="VD411" s="4"/>
      <c r="VE411" s="4"/>
      <c r="VF411" s="4"/>
      <c r="VG411" s="4"/>
      <c r="VH411" s="4"/>
      <c r="VI411" s="4"/>
      <c r="VJ411" s="4"/>
      <c r="VK411" s="4"/>
      <c r="VL411" s="4"/>
      <c r="VM411" s="4"/>
      <c r="VN411" s="4"/>
      <c r="VO411" s="4"/>
      <c r="VP411" s="4"/>
      <c r="VQ411" s="4"/>
      <c r="VR411" s="4"/>
      <c r="VS411" s="4"/>
      <c r="VT411" s="4"/>
      <c r="VU411" s="4"/>
      <c r="VV411" s="4"/>
      <c r="VW411" s="4"/>
      <c r="VX411" s="4"/>
      <c r="VY411" s="4"/>
      <c r="VZ411" s="4"/>
      <c r="WA411" s="4"/>
      <c r="WB411" s="4"/>
      <c r="WC411" s="4"/>
      <c r="WD411" s="4"/>
      <c r="WE411" s="4"/>
      <c r="WF411" s="4"/>
      <c r="WG411" s="4"/>
      <c r="WH411" s="4"/>
      <c r="WI411" s="4"/>
      <c r="WJ411" s="4"/>
      <c r="WK411" s="4"/>
      <c r="WL411" s="4"/>
      <c r="WM411" s="4"/>
      <c r="WN411" s="4"/>
      <c r="WO411" s="4"/>
      <c r="WP411" s="4"/>
      <c r="WQ411" s="4"/>
      <c r="WR411" s="4"/>
      <c r="WS411" s="4"/>
      <c r="WT411" s="4"/>
      <c r="WU411" s="4"/>
      <c r="WV411" s="4"/>
      <c r="WW411" s="4"/>
      <c r="WX411" s="4"/>
      <c r="WY411" s="4"/>
      <c r="WZ411" s="4"/>
      <c r="XA411" s="4"/>
      <c r="XB411" s="4"/>
      <c r="XC411" s="4"/>
      <c r="XD411" s="4"/>
      <c r="XE411" s="4"/>
      <c r="XF411" s="4"/>
      <c r="XG411" s="4"/>
      <c r="XH411" s="4"/>
      <c r="XI411" s="4"/>
      <c r="XJ411" s="4"/>
      <c r="XK411" s="4"/>
      <c r="XL411" s="4"/>
      <c r="XM411" s="4"/>
      <c r="XN411" s="4"/>
      <c r="XO411" s="4"/>
      <c r="XP411" s="4"/>
      <c r="XQ411" s="4"/>
      <c r="XR411" s="4"/>
      <c r="XS411" s="4"/>
      <c r="XT411" s="4"/>
      <c r="XU411" s="4"/>
      <c r="XV411" s="4"/>
      <c r="XW411" s="4"/>
      <c r="XX411" s="4"/>
      <c r="XY411" s="4"/>
      <c r="XZ411" s="4"/>
      <c r="YA411" s="4"/>
      <c r="YB411" s="4"/>
      <c r="YC411" s="4"/>
      <c r="YD411" s="4"/>
      <c r="YE411" s="4"/>
      <c r="YF411" s="4"/>
      <c r="YG411" s="4"/>
      <c r="YH411" s="4"/>
      <c r="YI411" s="4"/>
      <c r="YJ411" s="4"/>
      <c r="YK411" s="4"/>
      <c r="YL411" s="4"/>
      <c r="YM411" s="4"/>
      <c r="YN411" s="4"/>
      <c r="YO411" s="4"/>
      <c r="YP411" s="4"/>
      <c r="YQ411" s="4"/>
      <c r="YR411" s="4"/>
      <c r="YS411" s="4"/>
      <c r="YT411" s="4"/>
      <c r="YU411" s="4"/>
      <c r="YV411" s="4"/>
      <c r="YW411" s="4"/>
      <c r="YX411" s="4"/>
      <c r="YY411" s="4"/>
      <c r="YZ411" s="4"/>
      <c r="ZA411" s="4"/>
      <c r="ZB411" s="4"/>
      <c r="ZC411" s="4"/>
      <c r="ZD411" s="4"/>
      <c r="ZE411" s="4"/>
      <c r="ZF411" s="4"/>
      <c r="ZG411" s="4"/>
      <c r="ZH411" s="4"/>
      <c r="ZI411" s="4"/>
      <c r="ZJ411" s="4"/>
      <c r="ZK411" s="4"/>
      <c r="ZL411" s="4"/>
    </row>
    <row r="412" spans="2:688" s="5" customFormat="1" ht="14.1" customHeight="1" x14ac:dyDescent="0.25">
      <c r="B412" s="4"/>
      <c r="C412" s="36"/>
      <c r="D412" s="23"/>
      <c r="E412" s="14"/>
      <c r="F412" s="1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V412" s="4"/>
      <c r="UW412" s="4"/>
      <c r="UX412" s="4"/>
      <c r="UY412" s="4"/>
      <c r="UZ412" s="4"/>
      <c r="VA412" s="4"/>
      <c r="VB412" s="4"/>
      <c r="VC412" s="4"/>
      <c r="VD412" s="4"/>
      <c r="VE412" s="4"/>
      <c r="VF412" s="4"/>
      <c r="VG412" s="4"/>
      <c r="VH412" s="4"/>
      <c r="VI412" s="4"/>
      <c r="VJ412" s="4"/>
      <c r="VK412" s="4"/>
      <c r="VL412" s="4"/>
      <c r="VM412" s="4"/>
      <c r="VN412" s="4"/>
      <c r="VO412" s="4"/>
      <c r="VP412" s="4"/>
      <c r="VQ412" s="4"/>
      <c r="VR412" s="4"/>
      <c r="VS412" s="4"/>
      <c r="VT412" s="4"/>
      <c r="VU412" s="4"/>
      <c r="VV412" s="4"/>
      <c r="VW412" s="4"/>
      <c r="VX412" s="4"/>
      <c r="VY412" s="4"/>
      <c r="VZ412" s="4"/>
      <c r="WA412" s="4"/>
      <c r="WB412" s="4"/>
      <c r="WC412" s="4"/>
      <c r="WD412" s="4"/>
      <c r="WE412" s="4"/>
      <c r="WF412" s="4"/>
      <c r="WG412" s="4"/>
      <c r="WH412" s="4"/>
      <c r="WI412" s="4"/>
      <c r="WJ412" s="4"/>
      <c r="WK412" s="4"/>
      <c r="WL412" s="4"/>
      <c r="WM412" s="4"/>
      <c r="WN412" s="4"/>
      <c r="WO412" s="4"/>
      <c r="WP412" s="4"/>
      <c r="WQ412" s="4"/>
      <c r="WR412" s="4"/>
      <c r="WS412" s="4"/>
      <c r="WT412" s="4"/>
      <c r="WU412" s="4"/>
      <c r="WV412" s="4"/>
      <c r="WW412" s="4"/>
      <c r="WX412" s="4"/>
      <c r="WY412" s="4"/>
      <c r="WZ412" s="4"/>
      <c r="XA412" s="4"/>
      <c r="XB412" s="4"/>
      <c r="XC412" s="4"/>
      <c r="XD412" s="4"/>
      <c r="XE412" s="4"/>
      <c r="XF412" s="4"/>
      <c r="XG412" s="4"/>
      <c r="XH412" s="4"/>
      <c r="XI412" s="4"/>
      <c r="XJ412" s="4"/>
      <c r="XK412" s="4"/>
      <c r="XL412" s="4"/>
      <c r="XM412" s="4"/>
      <c r="XN412" s="4"/>
      <c r="XO412" s="4"/>
      <c r="XP412" s="4"/>
      <c r="XQ412" s="4"/>
      <c r="XR412" s="4"/>
      <c r="XS412" s="4"/>
      <c r="XT412" s="4"/>
      <c r="XU412" s="4"/>
      <c r="XV412" s="4"/>
      <c r="XW412" s="4"/>
      <c r="XX412" s="4"/>
      <c r="XY412" s="4"/>
      <c r="XZ412" s="4"/>
      <c r="YA412" s="4"/>
      <c r="YB412" s="4"/>
      <c r="YC412" s="4"/>
      <c r="YD412" s="4"/>
      <c r="YE412" s="4"/>
      <c r="YF412" s="4"/>
      <c r="YG412" s="4"/>
      <c r="YH412" s="4"/>
      <c r="YI412" s="4"/>
      <c r="YJ412" s="4"/>
      <c r="YK412" s="4"/>
      <c r="YL412" s="4"/>
      <c r="YM412" s="4"/>
      <c r="YN412" s="4"/>
      <c r="YO412" s="4"/>
      <c r="YP412" s="4"/>
      <c r="YQ412" s="4"/>
      <c r="YR412" s="4"/>
      <c r="YS412" s="4"/>
      <c r="YT412" s="4"/>
      <c r="YU412" s="4"/>
      <c r="YV412" s="4"/>
      <c r="YW412" s="4"/>
      <c r="YX412" s="4"/>
      <c r="YY412" s="4"/>
      <c r="YZ412" s="4"/>
      <c r="ZA412" s="4"/>
      <c r="ZB412" s="4"/>
      <c r="ZC412" s="4"/>
      <c r="ZD412" s="4"/>
      <c r="ZE412" s="4"/>
      <c r="ZF412" s="4"/>
      <c r="ZG412" s="4"/>
      <c r="ZH412" s="4"/>
      <c r="ZI412" s="4"/>
      <c r="ZJ412" s="4"/>
      <c r="ZK412" s="4"/>
      <c r="ZL412" s="4"/>
    </row>
    <row r="413" spans="2:688" s="5" customFormat="1" ht="14.1" customHeight="1" x14ac:dyDescent="0.25">
      <c r="B413" s="4"/>
      <c r="C413" s="36"/>
      <c r="D413" s="23"/>
      <c r="E413" s="14"/>
      <c r="F413" s="1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  <c r="UG413" s="4"/>
      <c r="UH413" s="4"/>
      <c r="UI413" s="4"/>
      <c r="UJ413" s="4"/>
      <c r="UK413" s="4"/>
      <c r="UL413" s="4"/>
      <c r="UM413" s="4"/>
      <c r="UN413" s="4"/>
      <c r="UO413" s="4"/>
      <c r="UP413" s="4"/>
      <c r="UQ413" s="4"/>
      <c r="UR413" s="4"/>
      <c r="US413" s="4"/>
      <c r="UT413" s="4"/>
      <c r="UU413" s="4"/>
      <c r="UV413" s="4"/>
      <c r="UW413" s="4"/>
      <c r="UX413" s="4"/>
      <c r="UY413" s="4"/>
      <c r="UZ413" s="4"/>
      <c r="VA413" s="4"/>
      <c r="VB413" s="4"/>
      <c r="VC413" s="4"/>
      <c r="VD413" s="4"/>
      <c r="VE413" s="4"/>
      <c r="VF413" s="4"/>
      <c r="VG413" s="4"/>
      <c r="VH413" s="4"/>
      <c r="VI413" s="4"/>
      <c r="VJ413" s="4"/>
      <c r="VK413" s="4"/>
      <c r="VL413" s="4"/>
      <c r="VM413" s="4"/>
      <c r="VN413" s="4"/>
      <c r="VO413" s="4"/>
      <c r="VP413" s="4"/>
      <c r="VQ413" s="4"/>
      <c r="VR413" s="4"/>
      <c r="VS413" s="4"/>
      <c r="VT413" s="4"/>
      <c r="VU413" s="4"/>
      <c r="VV413" s="4"/>
      <c r="VW413" s="4"/>
      <c r="VX413" s="4"/>
      <c r="VY413" s="4"/>
      <c r="VZ413" s="4"/>
      <c r="WA413" s="4"/>
      <c r="WB413" s="4"/>
      <c r="WC413" s="4"/>
      <c r="WD413" s="4"/>
      <c r="WE413" s="4"/>
      <c r="WF413" s="4"/>
      <c r="WG413" s="4"/>
      <c r="WH413" s="4"/>
      <c r="WI413" s="4"/>
      <c r="WJ413" s="4"/>
      <c r="WK413" s="4"/>
      <c r="WL413" s="4"/>
      <c r="WM413" s="4"/>
      <c r="WN413" s="4"/>
      <c r="WO413" s="4"/>
      <c r="WP413" s="4"/>
      <c r="WQ413" s="4"/>
      <c r="WR413" s="4"/>
      <c r="WS413" s="4"/>
      <c r="WT413" s="4"/>
      <c r="WU413" s="4"/>
      <c r="WV413" s="4"/>
      <c r="WW413" s="4"/>
      <c r="WX413" s="4"/>
      <c r="WY413" s="4"/>
      <c r="WZ413" s="4"/>
      <c r="XA413" s="4"/>
      <c r="XB413" s="4"/>
      <c r="XC413" s="4"/>
      <c r="XD413" s="4"/>
      <c r="XE413" s="4"/>
      <c r="XF413" s="4"/>
      <c r="XG413" s="4"/>
      <c r="XH413" s="4"/>
      <c r="XI413" s="4"/>
      <c r="XJ413" s="4"/>
      <c r="XK413" s="4"/>
      <c r="XL413" s="4"/>
      <c r="XM413" s="4"/>
      <c r="XN413" s="4"/>
      <c r="XO413" s="4"/>
      <c r="XP413" s="4"/>
      <c r="XQ413" s="4"/>
      <c r="XR413" s="4"/>
      <c r="XS413" s="4"/>
      <c r="XT413" s="4"/>
      <c r="XU413" s="4"/>
      <c r="XV413" s="4"/>
      <c r="XW413" s="4"/>
      <c r="XX413" s="4"/>
      <c r="XY413" s="4"/>
      <c r="XZ413" s="4"/>
      <c r="YA413" s="4"/>
      <c r="YB413" s="4"/>
      <c r="YC413" s="4"/>
      <c r="YD413" s="4"/>
      <c r="YE413" s="4"/>
      <c r="YF413" s="4"/>
      <c r="YG413" s="4"/>
      <c r="YH413" s="4"/>
      <c r="YI413" s="4"/>
      <c r="YJ413" s="4"/>
      <c r="YK413" s="4"/>
      <c r="YL413" s="4"/>
      <c r="YM413" s="4"/>
      <c r="YN413" s="4"/>
      <c r="YO413" s="4"/>
      <c r="YP413" s="4"/>
      <c r="YQ413" s="4"/>
      <c r="YR413" s="4"/>
      <c r="YS413" s="4"/>
      <c r="YT413" s="4"/>
      <c r="YU413" s="4"/>
      <c r="YV413" s="4"/>
      <c r="YW413" s="4"/>
      <c r="YX413" s="4"/>
      <c r="YY413" s="4"/>
      <c r="YZ413" s="4"/>
      <c r="ZA413" s="4"/>
      <c r="ZB413" s="4"/>
      <c r="ZC413" s="4"/>
      <c r="ZD413" s="4"/>
      <c r="ZE413" s="4"/>
      <c r="ZF413" s="4"/>
      <c r="ZG413" s="4"/>
      <c r="ZH413" s="4"/>
      <c r="ZI413" s="4"/>
      <c r="ZJ413" s="4"/>
      <c r="ZK413" s="4"/>
      <c r="ZL413" s="4"/>
    </row>
    <row r="414" spans="2:688" s="5" customFormat="1" ht="14.1" customHeight="1" x14ac:dyDescent="0.25">
      <c r="B414" s="4"/>
      <c r="C414" s="36"/>
      <c r="D414" s="23"/>
      <c r="E414" s="14"/>
      <c r="F414" s="1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  <c r="UG414" s="4"/>
      <c r="UH414" s="4"/>
      <c r="UI414" s="4"/>
      <c r="UJ414" s="4"/>
      <c r="UK414" s="4"/>
      <c r="UL414" s="4"/>
      <c r="UM414" s="4"/>
      <c r="UN414" s="4"/>
      <c r="UO414" s="4"/>
      <c r="UP414" s="4"/>
      <c r="UQ414" s="4"/>
      <c r="UR414" s="4"/>
      <c r="US414" s="4"/>
      <c r="UT414" s="4"/>
      <c r="UU414" s="4"/>
      <c r="UV414" s="4"/>
      <c r="UW414" s="4"/>
      <c r="UX414" s="4"/>
      <c r="UY414" s="4"/>
      <c r="UZ414" s="4"/>
      <c r="VA414" s="4"/>
      <c r="VB414" s="4"/>
      <c r="VC414" s="4"/>
      <c r="VD414" s="4"/>
      <c r="VE414" s="4"/>
      <c r="VF414" s="4"/>
      <c r="VG414" s="4"/>
      <c r="VH414" s="4"/>
      <c r="VI414" s="4"/>
      <c r="VJ414" s="4"/>
      <c r="VK414" s="4"/>
      <c r="VL414" s="4"/>
      <c r="VM414" s="4"/>
      <c r="VN414" s="4"/>
      <c r="VO414" s="4"/>
      <c r="VP414" s="4"/>
      <c r="VQ414" s="4"/>
      <c r="VR414" s="4"/>
      <c r="VS414" s="4"/>
      <c r="VT414" s="4"/>
      <c r="VU414" s="4"/>
      <c r="VV414" s="4"/>
      <c r="VW414" s="4"/>
      <c r="VX414" s="4"/>
      <c r="VY414" s="4"/>
      <c r="VZ414" s="4"/>
      <c r="WA414" s="4"/>
      <c r="WB414" s="4"/>
      <c r="WC414" s="4"/>
      <c r="WD414" s="4"/>
      <c r="WE414" s="4"/>
      <c r="WF414" s="4"/>
      <c r="WG414" s="4"/>
      <c r="WH414" s="4"/>
      <c r="WI414" s="4"/>
      <c r="WJ414" s="4"/>
      <c r="WK414" s="4"/>
      <c r="WL414" s="4"/>
      <c r="WM414" s="4"/>
      <c r="WN414" s="4"/>
      <c r="WO414" s="4"/>
      <c r="WP414" s="4"/>
      <c r="WQ414" s="4"/>
      <c r="WR414" s="4"/>
      <c r="WS414" s="4"/>
      <c r="WT414" s="4"/>
      <c r="WU414" s="4"/>
      <c r="WV414" s="4"/>
      <c r="WW414" s="4"/>
      <c r="WX414" s="4"/>
      <c r="WY414" s="4"/>
      <c r="WZ414" s="4"/>
      <c r="XA414" s="4"/>
      <c r="XB414" s="4"/>
      <c r="XC414" s="4"/>
      <c r="XD414" s="4"/>
      <c r="XE414" s="4"/>
      <c r="XF414" s="4"/>
      <c r="XG414" s="4"/>
      <c r="XH414" s="4"/>
      <c r="XI414" s="4"/>
      <c r="XJ414" s="4"/>
      <c r="XK414" s="4"/>
      <c r="XL414" s="4"/>
      <c r="XM414" s="4"/>
      <c r="XN414" s="4"/>
      <c r="XO414" s="4"/>
      <c r="XP414" s="4"/>
      <c r="XQ414" s="4"/>
      <c r="XR414" s="4"/>
      <c r="XS414" s="4"/>
      <c r="XT414" s="4"/>
      <c r="XU414" s="4"/>
      <c r="XV414" s="4"/>
      <c r="XW414" s="4"/>
      <c r="XX414" s="4"/>
      <c r="XY414" s="4"/>
      <c r="XZ414" s="4"/>
      <c r="YA414" s="4"/>
      <c r="YB414" s="4"/>
      <c r="YC414" s="4"/>
      <c r="YD414" s="4"/>
      <c r="YE414" s="4"/>
      <c r="YF414" s="4"/>
      <c r="YG414" s="4"/>
      <c r="YH414" s="4"/>
      <c r="YI414" s="4"/>
      <c r="YJ414" s="4"/>
      <c r="YK414" s="4"/>
      <c r="YL414" s="4"/>
      <c r="YM414" s="4"/>
      <c r="YN414" s="4"/>
      <c r="YO414" s="4"/>
      <c r="YP414" s="4"/>
      <c r="YQ414" s="4"/>
      <c r="YR414" s="4"/>
      <c r="YS414" s="4"/>
      <c r="YT414" s="4"/>
      <c r="YU414" s="4"/>
      <c r="YV414" s="4"/>
      <c r="YW414" s="4"/>
      <c r="YX414" s="4"/>
      <c r="YY414" s="4"/>
      <c r="YZ414" s="4"/>
      <c r="ZA414" s="4"/>
      <c r="ZB414" s="4"/>
      <c r="ZC414" s="4"/>
      <c r="ZD414" s="4"/>
      <c r="ZE414" s="4"/>
      <c r="ZF414" s="4"/>
      <c r="ZG414" s="4"/>
      <c r="ZH414" s="4"/>
      <c r="ZI414" s="4"/>
      <c r="ZJ414" s="4"/>
      <c r="ZK414" s="4"/>
      <c r="ZL414" s="4"/>
    </row>
    <row r="415" spans="2:688" s="5" customFormat="1" ht="14.1" customHeight="1" x14ac:dyDescent="0.25">
      <c r="B415" s="4"/>
      <c r="C415" s="36"/>
      <c r="D415" s="23"/>
      <c r="E415" s="14"/>
      <c r="F415" s="1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  <c r="UG415" s="4"/>
      <c r="UH415" s="4"/>
      <c r="UI415" s="4"/>
      <c r="UJ415" s="4"/>
      <c r="UK415" s="4"/>
      <c r="UL415" s="4"/>
      <c r="UM415" s="4"/>
      <c r="UN415" s="4"/>
      <c r="UO415" s="4"/>
      <c r="UP415" s="4"/>
      <c r="UQ415" s="4"/>
      <c r="UR415" s="4"/>
      <c r="US415" s="4"/>
      <c r="UT415" s="4"/>
      <c r="UU415" s="4"/>
      <c r="UV415" s="4"/>
      <c r="UW415" s="4"/>
      <c r="UX415" s="4"/>
      <c r="UY415" s="4"/>
      <c r="UZ415" s="4"/>
      <c r="VA415" s="4"/>
      <c r="VB415" s="4"/>
      <c r="VC415" s="4"/>
      <c r="VD415" s="4"/>
      <c r="VE415" s="4"/>
      <c r="VF415" s="4"/>
      <c r="VG415" s="4"/>
      <c r="VH415" s="4"/>
      <c r="VI415" s="4"/>
      <c r="VJ415" s="4"/>
      <c r="VK415" s="4"/>
      <c r="VL415" s="4"/>
      <c r="VM415" s="4"/>
      <c r="VN415" s="4"/>
      <c r="VO415" s="4"/>
      <c r="VP415" s="4"/>
      <c r="VQ415" s="4"/>
      <c r="VR415" s="4"/>
      <c r="VS415" s="4"/>
      <c r="VT415" s="4"/>
      <c r="VU415" s="4"/>
      <c r="VV415" s="4"/>
      <c r="VW415" s="4"/>
      <c r="VX415" s="4"/>
      <c r="VY415" s="4"/>
      <c r="VZ415" s="4"/>
      <c r="WA415" s="4"/>
      <c r="WB415" s="4"/>
      <c r="WC415" s="4"/>
      <c r="WD415" s="4"/>
      <c r="WE415" s="4"/>
      <c r="WF415" s="4"/>
      <c r="WG415" s="4"/>
      <c r="WH415" s="4"/>
      <c r="WI415" s="4"/>
      <c r="WJ415" s="4"/>
      <c r="WK415" s="4"/>
      <c r="WL415" s="4"/>
      <c r="WM415" s="4"/>
      <c r="WN415" s="4"/>
      <c r="WO415" s="4"/>
      <c r="WP415" s="4"/>
      <c r="WQ415" s="4"/>
      <c r="WR415" s="4"/>
      <c r="WS415" s="4"/>
      <c r="WT415" s="4"/>
      <c r="WU415" s="4"/>
      <c r="WV415" s="4"/>
      <c r="WW415" s="4"/>
      <c r="WX415" s="4"/>
      <c r="WY415" s="4"/>
      <c r="WZ415" s="4"/>
      <c r="XA415" s="4"/>
      <c r="XB415" s="4"/>
      <c r="XC415" s="4"/>
      <c r="XD415" s="4"/>
      <c r="XE415" s="4"/>
      <c r="XF415" s="4"/>
      <c r="XG415" s="4"/>
      <c r="XH415" s="4"/>
      <c r="XI415" s="4"/>
      <c r="XJ415" s="4"/>
      <c r="XK415" s="4"/>
      <c r="XL415" s="4"/>
      <c r="XM415" s="4"/>
      <c r="XN415" s="4"/>
      <c r="XO415" s="4"/>
      <c r="XP415" s="4"/>
      <c r="XQ415" s="4"/>
      <c r="XR415" s="4"/>
      <c r="XS415" s="4"/>
      <c r="XT415" s="4"/>
      <c r="XU415" s="4"/>
      <c r="XV415" s="4"/>
      <c r="XW415" s="4"/>
      <c r="XX415" s="4"/>
      <c r="XY415" s="4"/>
      <c r="XZ415" s="4"/>
      <c r="YA415" s="4"/>
      <c r="YB415" s="4"/>
      <c r="YC415" s="4"/>
      <c r="YD415" s="4"/>
      <c r="YE415" s="4"/>
      <c r="YF415" s="4"/>
      <c r="YG415" s="4"/>
      <c r="YH415" s="4"/>
      <c r="YI415" s="4"/>
      <c r="YJ415" s="4"/>
      <c r="YK415" s="4"/>
      <c r="YL415" s="4"/>
      <c r="YM415" s="4"/>
      <c r="YN415" s="4"/>
      <c r="YO415" s="4"/>
      <c r="YP415" s="4"/>
      <c r="YQ415" s="4"/>
      <c r="YR415" s="4"/>
      <c r="YS415" s="4"/>
      <c r="YT415" s="4"/>
      <c r="YU415" s="4"/>
      <c r="YV415" s="4"/>
      <c r="YW415" s="4"/>
      <c r="YX415" s="4"/>
      <c r="YY415" s="4"/>
      <c r="YZ415" s="4"/>
      <c r="ZA415" s="4"/>
      <c r="ZB415" s="4"/>
      <c r="ZC415" s="4"/>
      <c r="ZD415" s="4"/>
      <c r="ZE415" s="4"/>
      <c r="ZF415" s="4"/>
      <c r="ZG415" s="4"/>
      <c r="ZH415" s="4"/>
      <c r="ZI415" s="4"/>
      <c r="ZJ415" s="4"/>
      <c r="ZK415" s="4"/>
      <c r="ZL415" s="4"/>
    </row>
    <row r="416" spans="2:688" s="5" customFormat="1" ht="14.1" customHeight="1" x14ac:dyDescent="0.25">
      <c r="B416" s="4"/>
      <c r="C416" s="36"/>
      <c r="D416" s="23"/>
      <c r="E416" s="14"/>
      <c r="F416" s="1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  <c r="UG416" s="4"/>
      <c r="UH416" s="4"/>
      <c r="UI416" s="4"/>
      <c r="UJ416" s="4"/>
      <c r="UK416" s="4"/>
      <c r="UL416" s="4"/>
      <c r="UM416" s="4"/>
      <c r="UN416" s="4"/>
      <c r="UO416" s="4"/>
      <c r="UP416" s="4"/>
      <c r="UQ416" s="4"/>
      <c r="UR416" s="4"/>
      <c r="US416" s="4"/>
      <c r="UT416" s="4"/>
      <c r="UU416" s="4"/>
      <c r="UV416" s="4"/>
      <c r="UW416" s="4"/>
      <c r="UX416" s="4"/>
      <c r="UY416" s="4"/>
      <c r="UZ416" s="4"/>
      <c r="VA416" s="4"/>
      <c r="VB416" s="4"/>
      <c r="VC416" s="4"/>
      <c r="VD416" s="4"/>
      <c r="VE416" s="4"/>
      <c r="VF416" s="4"/>
      <c r="VG416" s="4"/>
      <c r="VH416" s="4"/>
      <c r="VI416" s="4"/>
      <c r="VJ416" s="4"/>
      <c r="VK416" s="4"/>
      <c r="VL416" s="4"/>
      <c r="VM416" s="4"/>
      <c r="VN416" s="4"/>
      <c r="VO416" s="4"/>
      <c r="VP416" s="4"/>
      <c r="VQ416" s="4"/>
      <c r="VR416" s="4"/>
      <c r="VS416" s="4"/>
      <c r="VT416" s="4"/>
      <c r="VU416" s="4"/>
      <c r="VV416" s="4"/>
      <c r="VW416" s="4"/>
      <c r="VX416" s="4"/>
      <c r="VY416" s="4"/>
      <c r="VZ416" s="4"/>
      <c r="WA416" s="4"/>
      <c r="WB416" s="4"/>
      <c r="WC416" s="4"/>
      <c r="WD416" s="4"/>
      <c r="WE416" s="4"/>
      <c r="WF416" s="4"/>
      <c r="WG416" s="4"/>
      <c r="WH416" s="4"/>
      <c r="WI416" s="4"/>
      <c r="WJ416" s="4"/>
      <c r="WK416" s="4"/>
      <c r="WL416" s="4"/>
      <c r="WM416" s="4"/>
      <c r="WN416" s="4"/>
      <c r="WO416" s="4"/>
      <c r="WP416" s="4"/>
      <c r="WQ416" s="4"/>
      <c r="WR416" s="4"/>
      <c r="WS416" s="4"/>
      <c r="WT416" s="4"/>
      <c r="WU416" s="4"/>
      <c r="WV416" s="4"/>
      <c r="WW416" s="4"/>
      <c r="WX416" s="4"/>
      <c r="WY416" s="4"/>
      <c r="WZ416" s="4"/>
      <c r="XA416" s="4"/>
      <c r="XB416" s="4"/>
      <c r="XC416" s="4"/>
      <c r="XD416" s="4"/>
      <c r="XE416" s="4"/>
      <c r="XF416" s="4"/>
      <c r="XG416" s="4"/>
      <c r="XH416" s="4"/>
      <c r="XI416" s="4"/>
      <c r="XJ416" s="4"/>
      <c r="XK416" s="4"/>
      <c r="XL416" s="4"/>
      <c r="XM416" s="4"/>
      <c r="XN416" s="4"/>
      <c r="XO416" s="4"/>
      <c r="XP416" s="4"/>
      <c r="XQ416" s="4"/>
      <c r="XR416" s="4"/>
      <c r="XS416" s="4"/>
      <c r="XT416" s="4"/>
      <c r="XU416" s="4"/>
      <c r="XV416" s="4"/>
      <c r="XW416" s="4"/>
      <c r="XX416" s="4"/>
      <c r="XY416" s="4"/>
      <c r="XZ416" s="4"/>
      <c r="YA416" s="4"/>
      <c r="YB416" s="4"/>
      <c r="YC416" s="4"/>
      <c r="YD416" s="4"/>
      <c r="YE416" s="4"/>
      <c r="YF416" s="4"/>
      <c r="YG416" s="4"/>
      <c r="YH416" s="4"/>
      <c r="YI416" s="4"/>
      <c r="YJ416" s="4"/>
      <c r="YK416" s="4"/>
      <c r="YL416" s="4"/>
      <c r="YM416" s="4"/>
      <c r="YN416" s="4"/>
      <c r="YO416" s="4"/>
      <c r="YP416" s="4"/>
      <c r="YQ416" s="4"/>
      <c r="YR416" s="4"/>
      <c r="YS416" s="4"/>
      <c r="YT416" s="4"/>
      <c r="YU416" s="4"/>
      <c r="YV416" s="4"/>
      <c r="YW416" s="4"/>
      <c r="YX416" s="4"/>
      <c r="YY416" s="4"/>
      <c r="YZ416" s="4"/>
      <c r="ZA416" s="4"/>
      <c r="ZB416" s="4"/>
      <c r="ZC416" s="4"/>
      <c r="ZD416" s="4"/>
      <c r="ZE416" s="4"/>
      <c r="ZF416" s="4"/>
      <c r="ZG416" s="4"/>
      <c r="ZH416" s="4"/>
      <c r="ZI416" s="4"/>
      <c r="ZJ416" s="4"/>
      <c r="ZK416" s="4"/>
      <c r="ZL416" s="4"/>
    </row>
    <row r="417" spans="2:688" s="5" customFormat="1" ht="14.1" customHeight="1" x14ac:dyDescent="0.25">
      <c r="B417" s="4"/>
      <c r="C417" s="36"/>
      <c r="D417" s="23"/>
      <c r="E417" s="14"/>
      <c r="F417" s="1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  <c r="UG417" s="4"/>
      <c r="UH417" s="4"/>
      <c r="UI417" s="4"/>
      <c r="UJ417" s="4"/>
      <c r="UK417" s="4"/>
      <c r="UL417" s="4"/>
      <c r="UM417" s="4"/>
      <c r="UN417" s="4"/>
      <c r="UO417" s="4"/>
      <c r="UP417" s="4"/>
      <c r="UQ417" s="4"/>
      <c r="UR417" s="4"/>
      <c r="US417" s="4"/>
      <c r="UT417" s="4"/>
      <c r="UU417" s="4"/>
      <c r="UV417" s="4"/>
      <c r="UW417" s="4"/>
      <c r="UX417" s="4"/>
      <c r="UY417" s="4"/>
      <c r="UZ417" s="4"/>
      <c r="VA417" s="4"/>
      <c r="VB417" s="4"/>
      <c r="VC417" s="4"/>
      <c r="VD417" s="4"/>
      <c r="VE417" s="4"/>
      <c r="VF417" s="4"/>
      <c r="VG417" s="4"/>
      <c r="VH417" s="4"/>
      <c r="VI417" s="4"/>
      <c r="VJ417" s="4"/>
      <c r="VK417" s="4"/>
      <c r="VL417" s="4"/>
      <c r="VM417" s="4"/>
      <c r="VN417" s="4"/>
      <c r="VO417" s="4"/>
      <c r="VP417" s="4"/>
      <c r="VQ417" s="4"/>
      <c r="VR417" s="4"/>
      <c r="VS417" s="4"/>
      <c r="VT417" s="4"/>
      <c r="VU417" s="4"/>
      <c r="VV417" s="4"/>
      <c r="VW417" s="4"/>
      <c r="VX417" s="4"/>
      <c r="VY417" s="4"/>
      <c r="VZ417" s="4"/>
      <c r="WA417" s="4"/>
      <c r="WB417" s="4"/>
      <c r="WC417" s="4"/>
      <c r="WD417" s="4"/>
      <c r="WE417" s="4"/>
      <c r="WF417" s="4"/>
      <c r="WG417" s="4"/>
      <c r="WH417" s="4"/>
      <c r="WI417" s="4"/>
      <c r="WJ417" s="4"/>
      <c r="WK417" s="4"/>
      <c r="WL417" s="4"/>
      <c r="WM417" s="4"/>
      <c r="WN417" s="4"/>
      <c r="WO417" s="4"/>
      <c r="WP417" s="4"/>
      <c r="WQ417" s="4"/>
      <c r="WR417" s="4"/>
      <c r="WS417" s="4"/>
      <c r="WT417" s="4"/>
      <c r="WU417" s="4"/>
      <c r="WV417" s="4"/>
      <c r="WW417" s="4"/>
      <c r="WX417" s="4"/>
      <c r="WY417" s="4"/>
      <c r="WZ417" s="4"/>
      <c r="XA417" s="4"/>
      <c r="XB417" s="4"/>
      <c r="XC417" s="4"/>
      <c r="XD417" s="4"/>
      <c r="XE417" s="4"/>
      <c r="XF417" s="4"/>
      <c r="XG417" s="4"/>
      <c r="XH417" s="4"/>
      <c r="XI417" s="4"/>
      <c r="XJ417" s="4"/>
      <c r="XK417" s="4"/>
      <c r="XL417" s="4"/>
      <c r="XM417" s="4"/>
      <c r="XN417" s="4"/>
      <c r="XO417" s="4"/>
      <c r="XP417" s="4"/>
      <c r="XQ417" s="4"/>
      <c r="XR417" s="4"/>
      <c r="XS417" s="4"/>
      <c r="XT417" s="4"/>
      <c r="XU417" s="4"/>
      <c r="XV417" s="4"/>
      <c r="XW417" s="4"/>
      <c r="XX417" s="4"/>
      <c r="XY417" s="4"/>
      <c r="XZ417" s="4"/>
      <c r="YA417" s="4"/>
      <c r="YB417" s="4"/>
      <c r="YC417" s="4"/>
      <c r="YD417" s="4"/>
      <c r="YE417" s="4"/>
      <c r="YF417" s="4"/>
      <c r="YG417" s="4"/>
      <c r="YH417" s="4"/>
      <c r="YI417" s="4"/>
      <c r="YJ417" s="4"/>
      <c r="YK417" s="4"/>
      <c r="YL417" s="4"/>
      <c r="YM417" s="4"/>
      <c r="YN417" s="4"/>
      <c r="YO417" s="4"/>
      <c r="YP417" s="4"/>
      <c r="YQ417" s="4"/>
      <c r="YR417" s="4"/>
      <c r="YS417" s="4"/>
      <c r="YT417" s="4"/>
      <c r="YU417" s="4"/>
      <c r="YV417" s="4"/>
      <c r="YW417" s="4"/>
      <c r="YX417" s="4"/>
      <c r="YY417" s="4"/>
      <c r="YZ417" s="4"/>
      <c r="ZA417" s="4"/>
      <c r="ZB417" s="4"/>
      <c r="ZC417" s="4"/>
      <c r="ZD417" s="4"/>
      <c r="ZE417" s="4"/>
      <c r="ZF417" s="4"/>
      <c r="ZG417" s="4"/>
      <c r="ZH417" s="4"/>
      <c r="ZI417" s="4"/>
      <c r="ZJ417" s="4"/>
      <c r="ZK417" s="4"/>
      <c r="ZL417" s="4"/>
    </row>
    <row r="418" spans="2:688" s="5" customFormat="1" ht="14.1" customHeight="1" x14ac:dyDescent="0.25">
      <c r="B418" s="4"/>
      <c r="C418" s="36"/>
      <c r="D418" s="23"/>
      <c r="E418" s="14"/>
      <c r="F418" s="1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  <c r="UG418" s="4"/>
      <c r="UH418" s="4"/>
      <c r="UI418" s="4"/>
      <c r="UJ418" s="4"/>
      <c r="UK418" s="4"/>
      <c r="UL418" s="4"/>
      <c r="UM418" s="4"/>
      <c r="UN418" s="4"/>
      <c r="UO418" s="4"/>
      <c r="UP418" s="4"/>
      <c r="UQ418" s="4"/>
      <c r="UR418" s="4"/>
      <c r="US418" s="4"/>
      <c r="UT418" s="4"/>
      <c r="UU418" s="4"/>
      <c r="UV418" s="4"/>
      <c r="UW418" s="4"/>
      <c r="UX418" s="4"/>
      <c r="UY418" s="4"/>
      <c r="UZ418" s="4"/>
      <c r="VA418" s="4"/>
      <c r="VB418" s="4"/>
      <c r="VC418" s="4"/>
      <c r="VD418" s="4"/>
      <c r="VE418" s="4"/>
      <c r="VF418" s="4"/>
      <c r="VG418" s="4"/>
      <c r="VH418" s="4"/>
      <c r="VI418" s="4"/>
      <c r="VJ418" s="4"/>
      <c r="VK418" s="4"/>
      <c r="VL418" s="4"/>
      <c r="VM418" s="4"/>
      <c r="VN418" s="4"/>
      <c r="VO418" s="4"/>
      <c r="VP418" s="4"/>
      <c r="VQ418" s="4"/>
      <c r="VR418" s="4"/>
      <c r="VS418" s="4"/>
      <c r="VT418" s="4"/>
      <c r="VU418" s="4"/>
      <c r="VV418" s="4"/>
      <c r="VW418" s="4"/>
      <c r="VX418" s="4"/>
      <c r="VY418" s="4"/>
      <c r="VZ418" s="4"/>
      <c r="WA418" s="4"/>
      <c r="WB418" s="4"/>
      <c r="WC418" s="4"/>
      <c r="WD418" s="4"/>
      <c r="WE418" s="4"/>
      <c r="WF418" s="4"/>
      <c r="WG418" s="4"/>
      <c r="WH418" s="4"/>
      <c r="WI418" s="4"/>
      <c r="WJ418" s="4"/>
      <c r="WK418" s="4"/>
      <c r="WL418" s="4"/>
      <c r="WM418" s="4"/>
      <c r="WN418" s="4"/>
      <c r="WO418" s="4"/>
      <c r="WP418" s="4"/>
      <c r="WQ418" s="4"/>
      <c r="WR418" s="4"/>
      <c r="WS418" s="4"/>
      <c r="WT418" s="4"/>
      <c r="WU418" s="4"/>
      <c r="WV418" s="4"/>
      <c r="WW418" s="4"/>
      <c r="WX418" s="4"/>
      <c r="WY418" s="4"/>
      <c r="WZ418" s="4"/>
      <c r="XA418" s="4"/>
      <c r="XB418" s="4"/>
      <c r="XC418" s="4"/>
      <c r="XD418" s="4"/>
      <c r="XE418" s="4"/>
      <c r="XF418" s="4"/>
      <c r="XG418" s="4"/>
      <c r="XH418" s="4"/>
      <c r="XI418" s="4"/>
      <c r="XJ418" s="4"/>
      <c r="XK418" s="4"/>
      <c r="XL418" s="4"/>
      <c r="XM418" s="4"/>
      <c r="XN418" s="4"/>
      <c r="XO418" s="4"/>
      <c r="XP418" s="4"/>
      <c r="XQ418" s="4"/>
      <c r="XR418" s="4"/>
      <c r="XS418" s="4"/>
      <c r="XT418" s="4"/>
      <c r="XU418" s="4"/>
      <c r="XV418" s="4"/>
      <c r="XW418" s="4"/>
      <c r="XX418" s="4"/>
      <c r="XY418" s="4"/>
      <c r="XZ418" s="4"/>
      <c r="YA418" s="4"/>
      <c r="YB418" s="4"/>
      <c r="YC418" s="4"/>
      <c r="YD418" s="4"/>
      <c r="YE418" s="4"/>
      <c r="YF418" s="4"/>
      <c r="YG418" s="4"/>
      <c r="YH418" s="4"/>
      <c r="YI418" s="4"/>
      <c r="YJ418" s="4"/>
      <c r="YK418" s="4"/>
      <c r="YL418" s="4"/>
      <c r="YM418" s="4"/>
      <c r="YN418" s="4"/>
      <c r="YO418" s="4"/>
      <c r="YP418" s="4"/>
      <c r="YQ418" s="4"/>
      <c r="YR418" s="4"/>
      <c r="YS418" s="4"/>
      <c r="YT418" s="4"/>
      <c r="YU418" s="4"/>
      <c r="YV418" s="4"/>
      <c r="YW418" s="4"/>
      <c r="YX418" s="4"/>
      <c r="YY418" s="4"/>
      <c r="YZ418" s="4"/>
      <c r="ZA418" s="4"/>
      <c r="ZB418" s="4"/>
      <c r="ZC418" s="4"/>
      <c r="ZD418" s="4"/>
      <c r="ZE418" s="4"/>
      <c r="ZF418" s="4"/>
      <c r="ZG418" s="4"/>
      <c r="ZH418" s="4"/>
      <c r="ZI418" s="4"/>
      <c r="ZJ418" s="4"/>
      <c r="ZK418" s="4"/>
      <c r="ZL418" s="4"/>
    </row>
    <row r="419" spans="2:688" s="5" customFormat="1" ht="14.1" customHeight="1" x14ac:dyDescent="0.25">
      <c r="B419" s="4"/>
      <c r="C419" s="36"/>
      <c r="D419" s="23"/>
      <c r="E419" s="14"/>
      <c r="F419" s="1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  <c r="UG419" s="4"/>
      <c r="UH419" s="4"/>
      <c r="UI419" s="4"/>
      <c r="UJ419" s="4"/>
      <c r="UK419" s="4"/>
      <c r="UL419" s="4"/>
      <c r="UM419" s="4"/>
      <c r="UN419" s="4"/>
      <c r="UO419" s="4"/>
      <c r="UP419" s="4"/>
      <c r="UQ419" s="4"/>
      <c r="UR419" s="4"/>
      <c r="US419" s="4"/>
      <c r="UT419" s="4"/>
      <c r="UU419" s="4"/>
      <c r="UV419" s="4"/>
      <c r="UW419" s="4"/>
      <c r="UX419" s="4"/>
      <c r="UY419" s="4"/>
      <c r="UZ419" s="4"/>
      <c r="VA419" s="4"/>
      <c r="VB419" s="4"/>
      <c r="VC419" s="4"/>
      <c r="VD419" s="4"/>
      <c r="VE419" s="4"/>
      <c r="VF419" s="4"/>
      <c r="VG419" s="4"/>
      <c r="VH419" s="4"/>
      <c r="VI419" s="4"/>
      <c r="VJ419" s="4"/>
      <c r="VK419" s="4"/>
      <c r="VL419" s="4"/>
      <c r="VM419" s="4"/>
      <c r="VN419" s="4"/>
      <c r="VO419" s="4"/>
      <c r="VP419" s="4"/>
      <c r="VQ419" s="4"/>
      <c r="VR419" s="4"/>
      <c r="VS419" s="4"/>
      <c r="VT419" s="4"/>
      <c r="VU419" s="4"/>
      <c r="VV419" s="4"/>
      <c r="VW419" s="4"/>
      <c r="VX419" s="4"/>
      <c r="VY419" s="4"/>
      <c r="VZ419" s="4"/>
      <c r="WA419" s="4"/>
      <c r="WB419" s="4"/>
      <c r="WC419" s="4"/>
      <c r="WD419" s="4"/>
      <c r="WE419" s="4"/>
      <c r="WF419" s="4"/>
      <c r="WG419" s="4"/>
      <c r="WH419" s="4"/>
      <c r="WI419" s="4"/>
      <c r="WJ419" s="4"/>
      <c r="WK419" s="4"/>
      <c r="WL419" s="4"/>
      <c r="WM419" s="4"/>
      <c r="WN419" s="4"/>
      <c r="WO419" s="4"/>
      <c r="WP419" s="4"/>
      <c r="WQ419" s="4"/>
      <c r="WR419" s="4"/>
      <c r="WS419" s="4"/>
      <c r="WT419" s="4"/>
      <c r="WU419" s="4"/>
      <c r="WV419" s="4"/>
      <c r="WW419" s="4"/>
      <c r="WX419" s="4"/>
      <c r="WY419" s="4"/>
      <c r="WZ419" s="4"/>
      <c r="XA419" s="4"/>
      <c r="XB419" s="4"/>
      <c r="XC419" s="4"/>
      <c r="XD419" s="4"/>
      <c r="XE419" s="4"/>
      <c r="XF419" s="4"/>
      <c r="XG419" s="4"/>
      <c r="XH419" s="4"/>
      <c r="XI419" s="4"/>
      <c r="XJ419" s="4"/>
      <c r="XK419" s="4"/>
      <c r="XL419" s="4"/>
      <c r="XM419" s="4"/>
      <c r="XN419" s="4"/>
      <c r="XO419" s="4"/>
      <c r="XP419" s="4"/>
      <c r="XQ419" s="4"/>
      <c r="XR419" s="4"/>
      <c r="XS419" s="4"/>
      <c r="XT419" s="4"/>
      <c r="XU419" s="4"/>
      <c r="XV419" s="4"/>
      <c r="XW419" s="4"/>
      <c r="XX419" s="4"/>
      <c r="XY419" s="4"/>
      <c r="XZ419" s="4"/>
      <c r="YA419" s="4"/>
      <c r="YB419" s="4"/>
      <c r="YC419" s="4"/>
      <c r="YD419" s="4"/>
      <c r="YE419" s="4"/>
      <c r="YF419" s="4"/>
      <c r="YG419" s="4"/>
      <c r="YH419" s="4"/>
      <c r="YI419" s="4"/>
      <c r="YJ419" s="4"/>
      <c r="YK419" s="4"/>
      <c r="YL419" s="4"/>
      <c r="YM419" s="4"/>
      <c r="YN419" s="4"/>
      <c r="YO419" s="4"/>
      <c r="YP419" s="4"/>
      <c r="YQ419" s="4"/>
      <c r="YR419" s="4"/>
      <c r="YS419" s="4"/>
      <c r="YT419" s="4"/>
      <c r="YU419" s="4"/>
      <c r="YV419" s="4"/>
      <c r="YW419" s="4"/>
      <c r="YX419" s="4"/>
      <c r="YY419" s="4"/>
      <c r="YZ419" s="4"/>
      <c r="ZA419" s="4"/>
      <c r="ZB419" s="4"/>
      <c r="ZC419" s="4"/>
      <c r="ZD419" s="4"/>
      <c r="ZE419" s="4"/>
      <c r="ZF419" s="4"/>
      <c r="ZG419" s="4"/>
      <c r="ZH419" s="4"/>
      <c r="ZI419" s="4"/>
      <c r="ZJ419" s="4"/>
      <c r="ZK419" s="4"/>
      <c r="ZL419" s="4"/>
    </row>
    <row r="420" spans="2:688" s="5" customFormat="1" ht="14.1" customHeight="1" x14ac:dyDescent="0.25">
      <c r="B420" s="4"/>
      <c r="C420" s="36"/>
      <c r="D420" s="23"/>
      <c r="E420" s="14"/>
      <c r="F420" s="1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WP420" s="4"/>
      <c r="WQ420" s="4"/>
      <c r="WR420" s="4"/>
      <c r="WS420" s="4"/>
      <c r="WT420" s="4"/>
      <c r="WU420" s="4"/>
      <c r="WV420" s="4"/>
      <c r="WW420" s="4"/>
      <c r="WX420" s="4"/>
      <c r="WY420" s="4"/>
      <c r="WZ420" s="4"/>
      <c r="XA420" s="4"/>
      <c r="XB420" s="4"/>
      <c r="XC420" s="4"/>
      <c r="XD420" s="4"/>
      <c r="XE420" s="4"/>
      <c r="XF420" s="4"/>
      <c r="XG420" s="4"/>
      <c r="XH420" s="4"/>
      <c r="XI420" s="4"/>
      <c r="XJ420" s="4"/>
      <c r="XK420" s="4"/>
      <c r="XL420" s="4"/>
      <c r="XM420" s="4"/>
      <c r="XN420" s="4"/>
      <c r="XO420" s="4"/>
      <c r="XP420" s="4"/>
      <c r="XQ420" s="4"/>
      <c r="XR420" s="4"/>
      <c r="XS420" s="4"/>
      <c r="XT420" s="4"/>
      <c r="XU420" s="4"/>
      <c r="XV420" s="4"/>
      <c r="XW420" s="4"/>
      <c r="XX420" s="4"/>
      <c r="XY420" s="4"/>
      <c r="XZ420" s="4"/>
      <c r="YA420" s="4"/>
      <c r="YB420" s="4"/>
      <c r="YC420" s="4"/>
      <c r="YD420" s="4"/>
      <c r="YE420" s="4"/>
      <c r="YF420" s="4"/>
      <c r="YG420" s="4"/>
      <c r="YH420" s="4"/>
      <c r="YI420" s="4"/>
      <c r="YJ420" s="4"/>
      <c r="YK420" s="4"/>
      <c r="YL420" s="4"/>
      <c r="YM420" s="4"/>
      <c r="YN420" s="4"/>
      <c r="YO420" s="4"/>
      <c r="YP420" s="4"/>
      <c r="YQ420" s="4"/>
      <c r="YR420" s="4"/>
      <c r="YS420" s="4"/>
      <c r="YT420" s="4"/>
      <c r="YU420" s="4"/>
      <c r="YV420" s="4"/>
      <c r="YW420" s="4"/>
      <c r="YX420" s="4"/>
      <c r="YY420" s="4"/>
      <c r="YZ420" s="4"/>
      <c r="ZA420" s="4"/>
      <c r="ZB420" s="4"/>
      <c r="ZC420" s="4"/>
      <c r="ZD420" s="4"/>
      <c r="ZE420" s="4"/>
      <c r="ZF420" s="4"/>
      <c r="ZG420" s="4"/>
      <c r="ZH420" s="4"/>
      <c r="ZI420" s="4"/>
      <c r="ZJ420" s="4"/>
      <c r="ZK420" s="4"/>
      <c r="ZL420" s="4"/>
    </row>
    <row r="421" spans="2:688" s="5" customFormat="1" ht="14.1" customHeight="1" x14ac:dyDescent="0.25">
      <c r="B421" s="4"/>
      <c r="C421" s="36"/>
      <c r="D421" s="23"/>
      <c r="E421" s="14"/>
      <c r="F421" s="1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  <c r="UG421" s="4"/>
      <c r="UH421" s="4"/>
      <c r="UI421" s="4"/>
      <c r="UJ421" s="4"/>
      <c r="UK421" s="4"/>
      <c r="UL421" s="4"/>
      <c r="UM421" s="4"/>
      <c r="UN421" s="4"/>
      <c r="UO421" s="4"/>
      <c r="UP421" s="4"/>
      <c r="UQ421" s="4"/>
      <c r="UR421" s="4"/>
      <c r="US421" s="4"/>
      <c r="UT421" s="4"/>
      <c r="UU421" s="4"/>
      <c r="UV421" s="4"/>
      <c r="UW421" s="4"/>
      <c r="UX421" s="4"/>
      <c r="UY421" s="4"/>
      <c r="UZ421" s="4"/>
      <c r="VA421" s="4"/>
      <c r="VB421" s="4"/>
      <c r="VC421" s="4"/>
      <c r="VD421" s="4"/>
      <c r="VE421" s="4"/>
      <c r="VF421" s="4"/>
      <c r="VG421" s="4"/>
      <c r="VH421" s="4"/>
      <c r="VI421" s="4"/>
      <c r="VJ421" s="4"/>
      <c r="VK421" s="4"/>
      <c r="VL421" s="4"/>
      <c r="VM421" s="4"/>
      <c r="VN421" s="4"/>
      <c r="VO421" s="4"/>
      <c r="VP421" s="4"/>
      <c r="VQ421" s="4"/>
      <c r="VR421" s="4"/>
      <c r="VS421" s="4"/>
      <c r="VT421" s="4"/>
      <c r="VU421" s="4"/>
      <c r="VV421" s="4"/>
      <c r="VW421" s="4"/>
      <c r="VX421" s="4"/>
      <c r="VY421" s="4"/>
      <c r="VZ421" s="4"/>
      <c r="WA421" s="4"/>
      <c r="WB421" s="4"/>
      <c r="WC421" s="4"/>
      <c r="WD421" s="4"/>
      <c r="WE421" s="4"/>
      <c r="WF421" s="4"/>
      <c r="WG421" s="4"/>
      <c r="WH421" s="4"/>
      <c r="WI421" s="4"/>
      <c r="WJ421" s="4"/>
      <c r="WK421" s="4"/>
      <c r="WL421" s="4"/>
      <c r="WM421" s="4"/>
      <c r="WN421" s="4"/>
      <c r="WO421" s="4"/>
      <c r="WP421" s="4"/>
      <c r="WQ421" s="4"/>
      <c r="WR421" s="4"/>
      <c r="WS421" s="4"/>
      <c r="WT421" s="4"/>
      <c r="WU421" s="4"/>
      <c r="WV421" s="4"/>
      <c r="WW421" s="4"/>
      <c r="WX421" s="4"/>
      <c r="WY421" s="4"/>
      <c r="WZ421" s="4"/>
      <c r="XA421" s="4"/>
      <c r="XB421" s="4"/>
      <c r="XC421" s="4"/>
      <c r="XD421" s="4"/>
      <c r="XE421" s="4"/>
      <c r="XF421" s="4"/>
      <c r="XG421" s="4"/>
      <c r="XH421" s="4"/>
      <c r="XI421" s="4"/>
      <c r="XJ421" s="4"/>
      <c r="XK421" s="4"/>
      <c r="XL421" s="4"/>
      <c r="XM421" s="4"/>
      <c r="XN421" s="4"/>
      <c r="XO421" s="4"/>
      <c r="XP421" s="4"/>
      <c r="XQ421" s="4"/>
      <c r="XR421" s="4"/>
      <c r="XS421" s="4"/>
      <c r="XT421" s="4"/>
      <c r="XU421" s="4"/>
      <c r="XV421" s="4"/>
      <c r="XW421" s="4"/>
      <c r="XX421" s="4"/>
      <c r="XY421" s="4"/>
      <c r="XZ421" s="4"/>
      <c r="YA421" s="4"/>
      <c r="YB421" s="4"/>
      <c r="YC421" s="4"/>
      <c r="YD421" s="4"/>
      <c r="YE421" s="4"/>
      <c r="YF421" s="4"/>
      <c r="YG421" s="4"/>
      <c r="YH421" s="4"/>
      <c r="YI421" s="4"/>
      <c r="YJ421" s="4"/>
      <c r="YK421" s="4"/>
      <c r="YL421" s="4"/>
      <c r="YM421" s="4"/>
      <c r="YN421" s="4"/>
      <c r="YO421" s="4"/>
      <c r="YP421" s="4"/>
      <c r="YQ421" s="4"/>
      <c r="YR421" s="4"/>
      <c r="YS421" s="4"/>
      <c r="YT421" s="4"/>
      <c r="YU421" s="4"/>
      <c r="YV421" s="4"/>
      <c r="YW421" s="4"/>
      <c r="YX421" s="4"/>
      <c r="YY421" s="4"/>
      <c r="YZ421" s="4"/>
      <c r="ZA421" s="4"/>
      <c r="ZB421" s="4"/>
      <c r="ZC421" s="4"/>
      <c r="ZD421" s="4"/>
      <c r="ZE421" s="4"/>
      <c r="ZF421" s="4"/>
      <c r="ZG421" s="4"/>
      <c r="ZH421" s="4"/>
      <c r="ZI421" s="4"/>
      <c r="ZJ421" s="4"/>
      <c r="ZK421" s="4"/>
      <c r="ZL421" s="4"/>
    </row>
    <row r="422" spans="2:688" s="5" customFormat="1" ht="14.1" customHeight="1" x14ac:dyDescent="0.25">
      <c r="B422" s="4"/>
      <c r="C422" s="36"/>
      <c r="D422" s="23"/>
      <c r="E422" s="14"/>
      <c r="F422" s="1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V422" s="4"/>
      <c r="UW422" s="4"/>
      <c r="UX422" s="4"/>
      <c r="UY422" s="4"/>
      <c r="UZ422" s="4"/>
      <c r="VA422" s="4"/>
      <c r="VB422" s="4"/>
      <c r="VC422" s="4"/>
      <c r="VD422" s="4"/>
      <c r="VE422" s="4"/>
      <c r="VF422" s="4"/>
      <c r="VG422" s="4"/>
      <c r="VH422" s="4"/>
      <c r="VI422" s="4"/>
      <c r="VJ422" s="4"/>
      <c r="VK422" s="4"/>
      <c r="VL422" s="4"/>
      <c r="VM422" s="4"/>
      <c r="VN422" s="4"/>
      <c r="VO422" s="4"/>
      <c r="VP422" s="4"/>
      <c r="VQ422" s="4"/>
      <c r="VR422" s="4"/>
      <c r="VS422" s="4"/>
      <c r="VT422" s="4"/>
      <c r="VU422" s="4"/>
      <c r="VV422" s="4"/>
      <c r="VW422" s="4"/>
      <c r="VX422" s="4"/>
      <c r="VY422" s="4"/>
      <c r="VZ422" s="4"/>
      <c r="WA422" s="4"/>
      <c r="WB422" s="4"/>
      <c r="WC422" s="4"/>
      <c r="WD422" s="4"/>
      <c r="WE422" s="4"/>
      <c r="WF422" s="4"/>
      <c r="WG422" s="4"/>
      <c r="WH422" s="4"/>
      <c r="WI422" s="4"/>
      <c r="WJ422" s="4"/>
      <c r="WK422" s="4"/>
      <c r="WL422" s="4"/>
      <c r="WM422" s="4"/>
      <c r="WN422" s="4"/>
      <c r="WO422" s="4"/>
      <c r="WP422" s="4"/>
      <c r="WQ422" s="4"/>
      <c r="WR422" s="4"/>
      <c r="WS422" s="4"/>
      <c r="WT422" s="4"/>
      <c r="WU422" s="4"/>
      <c r="WV422" s="4"/>
      <c r="WW422" s="4"/>
      <c r="WX422" s="4"/>
      <c r="WY422" s="4"/>
      <c r="WZ422" s="4"/>
      <c r="XA422" s="4"/>
      <c r="XB422" s="4"/>
      <c r="XC422" s="4"/>
      <c r="XD422" s="4"/>
      <c r="XE422" s="4"/>
      <c r="XF422" s="4"/>
      <c r="XG422" s="4"/>
      <c r="XH422" s="4"/>
      <c r="XI422" s="4"/>
      <c r="XJ422" s="4"/>
      <c r="XK422" s="4"/>
      <c r="XL422" s="4"/>
      <c r="XM422" s="4"/>
      <c r="XN422" s="4"/>
      <c r="XO422" s="4"/>
      <c r="XP422" s="4"/>
      <c r="XQ422" s="4"/>
      <c r="XR422" s="4"/>
      <c r="XS422" s="4"/>
      <c r="XT422" s="4"/>
      <c r="XU422" s="4"/>
      <c r="XV422" s="4"/>
      <c r="XW422" s="4"/>
      <c r="XX422" s="4"/>
      <c r="XY422" s="4"/>
      <c r="XZ422" s="4"/>
      <c r="YA422" s="4"/>
      <c r="YB422" s="4"/>
      <c r="YC422" s="4"/>
      <c r="YD422" s="4"/>
      <c r="YE422" s="4"/>
      <c r="YF422" s="4"/>
      <c r="YG422" s="4"/>
      <c r="YH422" s="4"/>
      <c r="YI422" s="4"/>
      <c r="YJ422" s="4"/>
      <c r="YK422" s="4"/>
      <c r="YL422" s="4"/>
      <c r="YM422" s="4"/>
      <c r="YN422" s="4"/>
      <c r="YO422" s="4"/>
      <c r="YP422" s="4"/>
      <c r="YQ422" s="4"/>
      <c r="YR422" s="4"/>
      <c r="YS422" s="4"/>
      <c r="YT422" s="4"/>
      <c r="YU422" s="4"/>
      <c r="YV422" s="4"/>
      <c r="YW422" s="4"/>
      <c r="YX422" s="4"/>
      <c r="YY422" s="4"/>
      <c r="YZ422" s="4"/>
      <c r="ZA422" s="4"/>
      <c r="ZB422" s="4"/>
      <c r="ZC422" s="4"/>
      <c r="ZD422" s="4"/>
      <c r="ZE422" s="4"/>
      <c r="ZF422" s="4"/>
      <c r="ZG422" s="4"/>
      <c r="ZH422" s="4"/>
      <c r="ZI422" s="4"/>
      <c r="ZJ422" s="4"/>
      <c r="ZK422" s="4"/>
      <c r="ZL422" s="4"/>
    </row>
    <row r="423" spans="2:688" s="5" customFormat="1" ht="14.1" customHeight="1" x14ac:dyDescent="0.25">
      <c r="B423" s="4"/>
      <c r="C423" s="36"/>
      <c r="D423" s="23"/>
      <c r="E423" s="14"/>
      <c r="F423" s="1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  <c r="UG423" s="4"/>
      <c r="UH423" s="4"/>
      <c r="UI423" s="4"/>
      <c r="UJ423" s="4"/>
      <c r="UK423" s="4"/>
      <c r="UL423" s="4"/>
      <c r="UM423" s="4"/>
      <c r="UN423" s="4"/>
      <c r="UO423" s="4"/>
      <c r="UP423" s="4"/>
      <c r="UQ423" s="4"/>
      <c r="UR423" s="4"/>
      <c r="US423" s="4"/>
      <c r="UT423" s="4"/>
      <c r="UU423" s="4"/>
      <c r="UV423" s="4"/>
      <c r="UW423" s="4"/>
      <c r="UX423" s="4"/>
      <c r="UY423" s="4"/>
      <c r="UZ423" s="4"/>
      <c r="VA423" s="4"/>
      <c r="VB423" s="4"/>
      <c r="VC423" s="4"/>
      <c r="VD423" s="4"/>
      <c r="VE423" s="4"/>
      <c r="VF423" s="4"/>
      <c r="VG423" s="4"/>
      <c r="VH423" s="4"/>
      <c r="VI423" s="4"/>
      <c r="VJ423" s="4"/>
      <c r="VK423" s="4"/>
      <c r="VL423" s="4"/>
      <c r="VM423" s="4"/>
      <c r="VN423" s="4"/>
      <c r="VO423" s="4"/>
      <c r="VP423" s="4"/>
      <c r="VQ423" s="4"/>
      <c r="VR423" s="4"/>
      <c r="VS423" s="4"/>
      <c r="VT423" s="4"/>
      <c r="VU423" s="4"/>
      <c r="VV423" s="4"/>
      <c r="VW423" s="4"/>
      <c r="VX423" s="4"/>
      <c r="VY423" s="4"/>
      <c r="VZ423" s="4"/>
      <c r="WA423" s="4"/>
      <c r="WB423" s="4"/>
      <c r="WC423" s="4"/>
      <c r="WD423" s="4"/>
      <c r="WE423" s="4"/>
      <c r="WF423" s="4"/>
      <c r="WG423" s="4"/>
      <c r="WH423" s="4"/>
      <c r="WI423" s="4"/>
      <c r="WJ423" s="4"/>
      <c r="WK423" s="4"/>
      <c r="WL423" s="4"/>
      <c r="WM423" s="4"/>
      <c r="WN423" s="4"/>
      <c r="WO423" s="4"/>
      <c r="WP423" s="4"/>
      <c r="WQ423" s="4"/>
      <c r="WR423" s="4"/>
      <c r="WS423" s="4"/>
      <c r="WT423" s="4"/>
      <c r="WU423" s="4"/>
      <c r="WV423" s="4"/>
      <c r="WW423" s="4"/>
      <c r="WX423" s="4"/>
      <c r="WY423" s="4"/>
      <c r="WZ423" s="4"/>
      <c r="XA423" s="4"/>
      <c r="XB423" s="4"/>
      <c r="XC423" s="4"/>
      <c r="XD423" s="4"/>
      <c r="XE423" s="4"/>
      <c r="XF423" s="4"/>
      <c r="XG423" s="4"/>
      <c r="XH423" s="4"/>
      <c r="XI423" s="4"/>
      <c r="XJ423" s="4"/>
      <c r="XK423" s="4"/>
      <c r="XL423" s="4"/>
      <c r="XM423" s="4"/>
      <c r="XN423" s="4"/>
      <c r="XO423" s="4"/>
      <c r="XP423" s="4"/>
      <c r="XQ423" s="4"/>
      <c r="XR423" s="4"/>
      <c r="XS423" s="4"/>
      <c r="XT423" s="4"/>
      <c r="XU423" s="4"/>
      <c r="XV423" s="4"/>
      <c r="XW423" s="4"/>
      <c r="XX423" s="4"/>
      <c r="XY423" s="4"/>
      <c r="XZ423" s="4"/>
      <c r="YA423" s="4"/>
      <c r="YB423" s="4"/>
      <c r="YC423" s="4"/>
      <c r="YD423" s="4"/>
      <c r="YE423" s="4"/>
      <c r="YF423" s="4"/>
      <c r="YG423" s="4"/>
      <c r="YH423" s="4"/>
      <c r="YI423" s="4"/>
      <c r="YJ423" s="4"/>
      <c r="YK423" s="4"/>
      <c r="YL423" s="4"/>
      <c r="YM423" s="4"/>
      <c r="YN423" s="4"/>
      <c r="YO423" s="4"/>
      <c r="YP423" s="4"/>
      <c r="YQ423" s="4"/>
      <c r="YR423" s="4"/>
      <c r="YS423" s="4"/>
      <c r="YT423" s="4"/>
      <c r="YU423" s="4"/>
      <c r="YV423" s="4"/>
      <c r="YW423" s="4"/>
      <c r="YX423" s="4"/>
      <c r="YY423" s="4"/>
      <c r="YZ423" s="4"/>
      <c r="ZA423" s="4"/>
      <c r="ZB423" s="4"/>
      <c r="ZC423" s="4"/>
      <c r="ZD423" s="4"/>
      <c r="ZE423" s="4"/>
      <c r="ZF423" s="4"/>
      <c r="ZG423" s="4"/>
      <c r="ZH423" s="4"/>
      <c r="ZI423" s="4"/>
      <c r="ZJ423" s="4"/>
      <c r="ZK423" s="4"/>
      <c r="ZL423" s="4"/>
    </row>
    <row r="424" spans="2:688" s="5" customFormat="1" ht="14.1" customHeight="1" x14ac:dyDescent="0.25">
      <c r="B424" s="4"/>
      <c r="C424" s="36"/>
      <c r="D424" s="23"/>
      <c r="E424" s="14"/>
      <c r="F424" s="1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  <c r="UG424" s="4"/>
      <c r="UH424" s="4"/>
      <c r="UI424" s="4"/>
      <c r="UJ424" s="4"/>
      <c r="UK424" s="4"/>
      <c r="UL424" s="4"/>
      <c r="UM424" s="4"/>
      <c r="UN424" s="4"/>
      <c r="UO424" s="4"/>
      <c r="UP424" s="4"/>
      <c r="UQ424" s="4"/>
      <c r="UR424" s="4"/>
      <c r="US424" s="4"/>
      <c r="UT424" s="4"/>
      <c r="UU424" s="4"/>
      <c r="UV424" s="4"/>
      <c r="UW424" s="4"/>
      <c r="UX424" s="4"/>
      <c r="UY424" s="4"/>
      <c r="UZ424" s="4"/>
      <c r="VA424" s="4"/>
      <c r="VB424" s="4"/>
      <c r="VC424" s="4"/>
      <c r="VD424" s="4"/>
      <c r="VE424" s="4"/>
      <c r="VF424" s="4"/>
      <c r="VG424" s="4"/>
      <c r="VH424" s="4"/>
      <c r="VI424" s="4"/>
      <c r="VJ424" s="4"/>
      <c r="VK424" s="4"/>
      <c r="VL424" s="4"/>
      <c r="VM424" s="4"/>
      <c r="VN424" s="4"/>
      <c r="VO424" s="4"/>
      <c r="VP424" s="4"/>
      <c r="VQ424" s="4"/>
      <c r="VR424" s="4"/>
      <c r="VS424" s="4"/>
      <c r="VT424" s="4"/>
      <c r="VU424" s="4"/>
      <c r="VV424" s="4"/>
      <c r="VW424" s="4"/>
      <c r="VX424" s="4"/>
      <c r="VY424" s="4"/>
      <c r="VZ424" s="4"/>
      <c r="WA424" s="4"/>
      <c r="WB424" s="4"/>
      <c r="WC424" s="4"/>
      <c r="WD424" s="4"/>
      <c r="WE424" s="4"/>
      <c r="WF424" s="4"/>
      <c r="WG424" s="4"/>
      <c r="WH424" s="4"/>
      <c r="WI424" s="4"/>
      <c r="WJ424" s="4"/>
      <c r="WK424" s="4"/>
      <c r="WL424" s="4"/>
      <c r="WM424" s="4"/>
      <c r="WN424" s="4"/>
      <c r="WO424" s="4"/>
      <c r="WP424" s="4"/>
      <c r="WQ424" s="4"/>
      <c r="WR424" s="4"/>
      <c r="WS424" s="4"/>
      <c r="WT424" s="4"/>
      <c r="WU424" s="4"/>
      <c r="WV424" s="4"/>
      <c r="WW424" s="4"/>
      <c r="WX424" s="4"/>
      <c r="WY424" s="4"/>
      <c r="WZ424" s="4"/>
      <c r="XA424" s="4"/>
      <c r="XB424" s="4"/>
      <c r="XC424" s="4"/>
      <c r="XD424" s="4"/>
      <c r="XE424" s="4"/>
      <c r="XF424" s="4"/>
      <c r="XG424" s="4"/>
      <c r="XH424" s="4"/>
      <c r="XI424" s="4"/>
      <c r="XJ424" s="4"/>
      <c r="XK424" s="4"/>
      <c r="XL424" s="4"/>
      <c r="XM424" s="4"/>
      <c r="XN424" s="4"/>
      <c r="XO424" s="4"/>
      <c r="XP424" s="4"/>
      <c r="XQ424" s="4"/>
      <c r="XR424" s="4"/>
      <c r="XS424" s="4"/>
      <c r="XT424" s="4"/>
      <c r="XU424" s="4"/>
      <c r="XV424" s="4"/>
      <c r="XW424" s="4"/>
      <c r="XX424" s="4"/>
      <c r="XY424" s="4"/>
      <c r="XZ424" s="4"/>
      <c r="YA424" s="4"/>
      <c r="YB424" s="4"/>
      <c r="YC424" s="4"/>
      <c r="YD424" s="4"/>
      <c r="YE424" s="4"/>
      <c r="YF424" s="4"/>
      <c r="YG424" s="4"/>
      <c r="YH424" s="4"/>
      <c r="YI424" s="4"/>
      <c r="YJ424" s="4"/>
      <c r="YK424" s="4"/>
      <c r="YL424" s="4"/>
      <c r="YM424" s="4"/>
      <c r="YN424" s="4"/>
      <c r="YO424" s="4"/>
      <c r="YP424" s="4"/>
      <c r="YQ424" s="4"/>
      <c r="YR424" s="4"/>
      <c r="YS424" s="4"/>
      <c r="YT424" s="4"/>
      <c r="YU424" s="4"/>
      <c r="YV424" s="4"/>
      <c r="YW424" s="4"/>
      <c r="YX424" s="4"/>
      <c r="YY424" s="4"/>
      <c r="YZ424" s="4"/>
      <c r="ZA424" s="4"/>
      <c r="ZB424" s="4"/>
      <c r="ZC424" s="4"/>
      <c r="ZD424" s="4"/>
      <c r="ZE424" s="4"/>
      <c r="ZF424" s="4"/>
      <c r="ZG424" s="4"/>
      <c r="ZH424" s="4"/>
      <c r="ZI424" s="4"/>
      <c r="ZJ424" s="4"/>
      <c r="ZK424" s="4"/>
      <c r="ZL424" s="4"/>
    </row>
    <row r="425" spans="2:688" s="5" customFormat="1" ht="14.1" customHeight="1" x14ac:dyDescent="0.25">
      <c r="B425" s="4"/>
      <c r="C425" s="36"/>
      <c r="D425" s="23"/>
      <c r="E425" s="14"/>
      <c r="F425" s="1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  <c r="UG425" s="4"/>
      <c r="UH425" s="4"/>
      <c r="UI425" s="4"/>
      <c r="UJ425" s="4"/>
      <c r="UK425" s="4"/>
      <c r="UL425" s="4"/>
      <c r="UM425" s="4"/>
      <c r="UN425" s="4"/>
      <c r="UO425" s="4"/>
      <c r="UP425" s="4"/>
      <c r="UQ425" s="4"/>
      <c r="UR425" s="4"/>
      <c r="US425" s="4"/>
      <c r="UT425" s="4"/>
      <c r="UU425" s="4"/>
      <c r="UV425" s="4"/>
      <c r="UW425" s="4"/>
      <c r="UX425" s="4"/>
      <c r="UY425" s="4"/>
      <c r="UZ425" s="4"/>
      <c r="VA425" s="4"/>
      <c r="VB425" s="4"/>
      <c r="VC425" s="4"/>
      <c r="VD425" s="4"/>
      <c r="VE425" s="4"/>
      <c r="VF425" s="4"/>
      <c r="VG425" s="4"/>
      <c r="VH425" s="4"/>
      <c r="VI425" s="4"/>
      <c r="VJ425" s="4"/>
      <c r="VK425" s="4"/>
      <c r="VL425" s="4"/>
      <c r="VM425" s="4"/>
      <c r="VN425" s="4"/>
      <c r="VO425" s="4"/>
      <c r="VP425" s="4"/>
      <c r="VQ425" s="4"/>
      <c r="VR425" s="4"/>
      <c r="VS425" s="4"/>
      <c r="VT425" s="4"/>
      <c r="VU425" s="4"/>
      <c r="VV425" s="4"/>
      <c r="VW425" s="4"/>
      <c r="VX425" s="4"/>
      <c r="VY425" s="4"/>
      <c r="VZ425" s="4"/>
      <c r="WA425" s="4"/>
      <c r="WB425" s="4"/>
      <c r="WC425" s="4"/>
      <c r="WD425" s="4"/>
      <c r="WE425" s="4"/>
      <c r="WF425" s="4"/>
      <c r="WG425" s="4"/>
      <c r="WH425" s="4"/>
      <c r="WI425" s="4"/>
      <c r="WJ425" s="4"/>
      <c r="WK425" s="4"/>
      <c r="WL425" s="4"/>
      <c r="WM425" s="4"/>
      <c r="WN425" s="4"/>
      <c r="WO425" s="4"/>
      <c r="WP425" s="4"/>
      <c r="WQ425" s="4"/>
      <c r="WR425" s="4"/>
      <c r="WS425" s="4"/>
      <c r="WT425" s="4"/>
      <c r="WU425" s="4"/>
      <c r="WV425" s="4"/>
      <c r="WW425" s="4"/>
      <c r="WX425" s="4"/>
      <c r="WY425" s="4"/>
      <c r="WZ425" s="4"/>
      <c r="XA425" s="4"/>
      <c r="XB425" s="4"/>
      <c r="XC425" s="4"/>
      <c r="XD425" s="4"/>
      <c r="XE425" s="4"/>
      <c r="XF425" s="4"/>
      <c r="XG425" s="4"/>
      <c r="XH425" s="4"/>
      <c r="XI425" s="4"/>
      <c r="XJ425" s="4"/>
      <c r="XK425" s="4"/>
      <c r="XL425" s="4"/>
      <c r="XM425" s="4"/>
      <c r="XN425" s="4"/>
      <c r="XO425" s="4"/>
      <c r="XP425" s="4"/>
      <c r="XQ425" s="4"/>
      <c r="XR425" s="4"/>
      <c r="XS425" s="4"/>
      <c r="XT425" s="4"/>
      <c r="XU425" s="4"/>
      <c r="XV425" s="4"/>
      <c r="XW425" s="4"/>
      <c r="XX425" s="4"/>
      <c r="XY425" s="4"/>
      <c r="XZ425" s="4"/>
      <c r="YA425" s="4"/>
      <c r="YB425" s="4"/>
      <c r="YC425" s="4"/>
      <c r="YD425" s="4"/>
      <c r="YE425" s="4"/>
      <c r="YF425" s="4"/>
      <c r="YG425" s="4"/>
      <c r="YH425" s="4"/>
      <c r="YI425" s="4"/>
      <c r="YJ425" s="4"/>
      <c r="YK425" s="4"/>
      <c r="YL425" s="4"/>
      <c r="YM425" s="4"/>
      <c r="YN425" s="4"/>
      <c r="YO425" s="4"/>
      <c r="YP425" s="4"/>
      <c r="YQ425" s="4"/>
      <c r="YR425" s="4"/>
      <c r="YS425" s="4"/>
      <c r="YT425" s="4"/>
      <c r="YU425" s="4"/>
      <c r="YV425" s="4"/>
      <c r="YW425" s="4"/>
      <c r="YX425" s="4"/>
      <c r="YY425" s="4"/>
      <c r="YZ425" s="4"/>
      <c r="ZA425" s="4"/>
      <c r="ZB425" s="4"/>
      <c r="ZC425" s="4"/>
      <c r="ZD425" s="4"/>
      <c r="ZE425" s="4"/>
      <c r="ZF425" s="4"/>
      <c r="ZG425" s="4"/>
      <c r="ZH425" s="4"/>
      <c r="ZI425" s="4"/>
      <c r="ZJ425" s="4"/>
      <c r="ZK425" s="4"/>
      <c r="ZL425" s="4"/>
    </row>
    <row r="426" spans="2:688" s="5" customFormat="1" ht="14.1" customHeight="1" x14ac:dyDescent="0.25">
      <c r="B426" s="4"/>
      <c r="C426" s="36"/>
      <c r="D426" s="23"/>
      <c r="E426" s="14"/>
      <c r="F426" s="1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  <c r="UG426" s="4"/>
      <c r="UH426" s="4"/>
      <c r="UI426" s="4"/>
      <c r="UJ426" s="4"/>
      <c r="UK426" s="4"/>
      <c r="UL426" s="4"/>
      <c r="UM426" s="4"/>
      <c r="UN426" s="4"/>
      <c r="UO426" s="4"/>
      <c r="UP426" s="4"/>
      <c r="UQ426" s="4"/>
      <c r="UR426" s="4"/>
      <c r="US426" s="4"/>
      <c r="UT426" s="4"/>
      <c r="UU426" s="4"/>
      <c r="UV426" s="4"/>
      <c r="UW426" s="4"/>
      <c r="UX426" s="4"/>
      <c r="UY426" s="4"/>
      <c r="UZ426" s="4"/>
      <c r="VA426" s="4"/>
      <c r="VB426" s="4"/>
      <c r="VC426" s="4"/>
      <c r="VD426" s="4"/>
      <c r="VE426" s="4"/>
      <c r="VF426" s="4"/>
      <c r="VG426" s="4"/>
      <c r="VH426" s="4"/>
      <c r="VI426" s="4"/>
      <c r="VJ426" s="4"/>
      <c r="VK426" s="4"/>
      <c r="VL426" s="4"/>
      <c r="VM426" s="4"/>
      <c r="VN426" s="4"/>
      <c r="VO426" s="4"/>
      <c r="VP426" s="4"/>
      <c r="VQ426" s="4"/>
      <c r="VR426" s="4"/>
      <c r="VS426" s="4"/>
      <c r="VT426" s="4"/>
      <c r="VU426" s="4"/>
      <c r="VV426" s="4"/>
      <c r="VW426" s="4"/>
      <c r="VX426" s="4"/>
      <c r="VY426" s="4"/>
      <c r="VZ426" s="4"/>
      <c r="WA426" s="4"/>
      <c r="WB426" s="4"/>
      <c r="WC426" s="4"/>
      <c r="WD426" s="4"/>
      <c r="WE426" s="4"/>
      <c r="WF426" s="4"/>
      <c r="WG426" s="4"/>
      <c r="WH426" s="4"/>
      <c r="WI426" s="4"/>
      <c r="WJ426" s="4"/>
      <c r="WK426" s="4"/>
      <c r="WL426" s="4"/>
      <c r="WM426" s="4"/>
      <c r="WN426" s="4"/>
      <c r="WO426" s="4"/>
      <c r="WP426" s="4"/>
      <c r="WQ426" s="4"/>
      <c r="WR426" s="4"/>
      <c r="WS426" s="4"/>
      <c r="WT426" s="4"/>
      <c r="WU426" s="4"/>
      <c r="WV426" s="4"/>
      <c r="WW426" s="4"/>
      <c r="WX426" s="4"/>
      <c r="WY426" s="4"/>
      <c r="WZ426" s="4"/>
      <c r="XA426" s="4"/>
      <c r="XB426" s="4"/>
      <c r="XC426" s="4"/>
      <c r="XD426" s="4"/>
      <c r="XE426" s="4"/>
      <c r="XF426" s="4"/>
      <c r="XG426" s="4"/>
      <c r="XH426" s="4"/>
      <c r="XI426" s="4"/>
      <c r="XJ426" s="4"/>
      <c r="XK426" s="4"/>
      <c r="XL426" s="4"/>
      <c r="XM426" s="4"/>
      <c r="XN426" s="4"/>
      <c r="XO426" s="4"/>
      <c r="XP426" s="4"/>
      <c r="XQ426" s="4"/>
      <c r="XR426" s="4"/>
      <c r="XS426" s="4"/>
      <c r="XT426" s="4"/>
      <c r="XU426" s="4"/>
      <c r="XV426" s="4"/>
      <c r="XW426" s="4"/>
      <c r="XX426" s="4"/>
      <c r="XY426" s="4"/>
      <c r="XZ426" s="4"/>
      <c r="YA426" s="4"/>
      <c r="YB426" s="4"/>
      <c r="YC426" s="4"/>
      <c r="YD426" s="4"/>
      <c r="YE426" s="4"/>
      <c r="YF426" s="4"/>
      <c r="YG426" s="4"/>
      <c r="YH426" s="4"/>
      <c r="YI426" s="4"/>
      <c r="YJ426" s="4"/>
      <c r="YK426" s="4"/>
      <c r="YL426" s="4"/>
      <c r="YM426" s="4"/>
      <c r="YN426" s="4"/>
      <c r="YO426" s="4"/>
      <c r="YP426" s="4"/>
      <c r="YQ426" s="4"/>
      <c r="YR426" s="4"/>
      <c r="YS426" s="4"/>
      <c r="YT426" s="4"/>
      <c r="YU426" s="4"/>
      <c r="YV426" s="4"/>
      <c r="YW426" s="4"/>
      <c r="YX426" s="4"/>
      <c r="YY426" s="4"/>
      <c r="YZ426" s="4"/>
      <c r="ZA426" s="4"/>
      <c r="ZB426" s="4"/>
      <c r="ZC426" s="4"/>
      <c r="ZD426" s="4"/>
      <c r="ZE426" s="4"/>
      <c r="ZF426" s="4"/>
      <c r="ZG426" s="4"/>
      <c r="ZH426" s="4"/>
      <c r="ZI426" s="4"/>
      <c r="ZJ426" s="4"/>
      <c r="ZK426" s="4"/>
      <c r="ZL426" s="4"/>
    </row>
    <row r="427" spans="2:688" s="5" customFormat="1" ht="14.1" customHeight="1" x14ac:dyDescent="0.25">
      <c r="B427" s="4"/>
      <c r="C427" s="36"/>
      <c r="D427" s="23"/>
      <c r="E427" s="14"/>
      <c r="F427" s="1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  <c r="UG427" s="4"/>
      <c r="UH427" s="4"/>
      <c r="UI427" s="4"/>
      <c r="UJ427" s="4"/>
      <c r="UK427" s="4"/>
      <c r="UL427" s="4"/>
      <c r="UM427" s="4"/>
      <c r="UN427" s="4"/>
      <c r="UO427" s="4"/>
      <c r="UP427" s="4"/>
      <c r="UQ427" s="4"/>
      <c r="UR427" s="4"/>
      <c r="US427" s="4"/>
      <c r="UT427" s="4"/>
      <c r="UU427" s="4"/>
      <c r="UV427" s="4"/>
      <c r="UW427" s="4"/>
      <c r="UX427" s="4"/>
      <c r="UY427" s="4"/>
      <c r="UZ427" s="4"/>
      <c r="VA427" s="4"/>
      <c r="VB427" s="4"/>
      <c r="VC427" s="4"/>
      <c r="VD427" s="4"/>
      <c r="VE427" s="4"/>
      <c r="VF427" s="4"/>
      <c r="VG427" s="4"/>
      <c r="VH427" s="4"/>
      <c r="VI427" s="4"/>
      <c r="VJ427" s="4"/>
      <c r="VK427" s="4"/>
      <c r="VL427" s="4"/>
      <c r="VM427" s="4"/>
      <c r="VN427" s="4"/>
      <c r="VO427" s="4"/>
      <c r="VP427" s="4"/>
      <c r="VQ427" s="4"/>
      <c r="VR427" s="4"/>
      <c r="VS427" s="4"/>
      <c r="VT427" s="4"/>
      <c r="VU427" s="4"/>
      <c r="VV427" s="4"/>
      <c r="VW427" s="4"/>
      <c r="VX427" s="4"/>
      <c r="VY427" s="4"/>
      <c r="VZ427" s="4"/>
      <c r="WA427" s="4"/>
      <c r="WB427" s="4"/>
      <c r="WC427" s="4"/>
      <c r="WD427" s="4"/>
      <c r="WE427" s="4"/>
      <c r="WF427" s="4"/>
      <c r="WG427" s="4"/>
      <c r="WH427" s="4"/>
      <c r="WI427" s="4"/>
      <c r="WJ427" s="4"/>
      <c r="WK427" s="4"/>
      <c r="WL427" s="4"/>
      <c r="WM427" s="4"/>
      <c r="WN427" s="4"/>
      <c r="WO427" s="4"/>
      <c r="WP427" s="4"/>
      <c r="WQ427" s="4"/>
      <c r="WR427" s="4"/>
      <c r="WS427" s="4"/>
      <c r="WT427" s="4"/>
      <c r="WU427" s="4"/>
      <c r="WV427" s="4"/>
      <c r="WW427" s="4"/>
      <c r="WX427" s="4"/>
      <c r="WY427" s="4"/>
      <c r="WZ427" s="4"/>
      <c r="XA427" s="4"/>
      <c r="XB427" s="4"/>
      <c r="XC427" s="4"/>
      <c r="XD427" s="4"/>
      <c r="XE427" s="4"/>
      <c r="XF427" s="4"/>
      <c r="XG427" s="4"/>
      <c r="XH427" s="4"/>
      <c r="XI427" s="4"/>
      <c r="XJ427" s="4"/>
      <c r="XK427" s="4"/>
      <c r="XL427" s="4"/>
      <c r="XM427" s="4"/>
      <c r="XN427" s="4"/>
      <c r="XO427" s="4"/>
      <c r="XP427" s="4"/>
      <c r="XQ427" s="4"/>
      <c r="XR427" s="4"/>
      <c r="XS427" s="4"/>
      <c r="XT427" s="4"/>
      <c r="XU427" s="4"/>
      <c r="XV427" s="4"/>
      <c r="XW427" s="4"/>
      <c r="XX427" s="4"/>
      <c r="XY427" s="4"/>
      <c r="XZ427" s="4"/>
      <c r="YA427" s="4"/>
      <c r="YB427" s="4"/>
      <c r="YC427" s="4"/>
      <c r="YD427" s="4"/>
      <c r="YE427" s="4"/>
      <c r="YF427" s="4"/>
      <c r="YG427" s="4"/>
      <c r="YH427" s="4"/>
      <c r="YI427" s="4"/>
      <c r="YJ427" s="4"/>
      <c r="YK427" s="4"/>
      <c r="YL427" s="4"/>
      <c r="YM427" s="4"/>
      <c r="YN427" s="4"/>
      <c r="YO427" s="4"/>
      <c r="YP427" s="4"/>
      <c r="YQ427" s="4"/>
      <c r="YR427" s="4"/>
      <c r="YS427" s="4"/>
      <c r="YT427" s="4"/>
      <c r="YU427" s="4"/>
      <c r="YV427" s="4"/>
      <c r="YW427" s="4"/>
      <c r="YX427" s="4"/>
      <c r="YY427" s="4"/>
      <c r="YZ427" s="4"/>
      <c r="ZA427" s="4"/>
      <c r="ZB427" s="4"/>
      <c r="ZC427" s="4"/>
      <c r="ZD427" s="4"/>
      <c r="ZE427" s="4"/>
      <c r="ZF427" s="4"/>
      <c r="ZG427" s="4"/>
      <c r="ZH427" s="4"/>
      <c r="ZI427" s="4"/>
      <c r="ZJ427" s="4"/>
      <c r="ZK427" s="4"/>
      <c r="ZL427" s="4"/>
    </row>
    <row r="428" spans="2:688" s="5" customFormat="1" ht="14.1" customHeight="1" x14ac:dyDescent="0.25">
      <c r="B428" s="4"/>
      <c r="C428" s="36"/>
      <c r="D428" s="23"/>
      <c r="E428" s="14"/>
      <c r="F428" s="1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  <c r="UG428" s="4"/>
      <c r="UH428" s="4"/>
      <c r="UI428" s="4"/>
      <c r="UJ428" s="4"/>
      <c r="UK428" s="4"/>
      <c r="UL428" s="4"/>
      <c r="UM428" s="4"/>
      <c r="UN428" s="4"/>
      <c r="UO428" s="4"/>
      <c r="UP428" s="4"/>
      <c r="UQ428" s="4"/>
      <c r="UR428" s="4"/>
      <c r="US428" s="4"/>
      <c r="UT428" s="4"/>
      <c r="UU428" s="4"/>
      <c r="UV428" s="4"/>
      <c r="UW428" s="4"/>
      <c r="UX428" s="4"/>
      <c r="UY428" s="4"/>
      <c r="UZ428" s="4"/>
      <c r="VA428" s="4"/>
      <c r="VB428" s="4"/>
      <c r="VC428" s="4"/>
      <c r="VD428" s="4"/>
      <c r="VE428" s="4"/>
      <c r="VF428" s="4"/>
      <c r="VG428" s="4"/>
      <c r="VH428" s="4"/>
      <c r="VI428" s="4"/>
      <c r="VJ428" s="4"/>
      <c r="VK428" s="4"/>
      <c r="VL428" s="4"/>
      <c r="VM428" s="4"/>
      <c r="VN428" s="4"/>
      <c r="VO428" s="4"/>
      <c r="VP428" s="4"/>
      <c r="VQ428" s="4"/>
      <c r="VR428" s="4"/>
      <c r="VS428" s="4"/>
      <c r="VT428" s="4"/>
      <c r="VU428" s="4"/>
      <c r="VV428" s="4"/>
      <c r="VW428" s="4"/>
      <c r="VX428" s="4"/>
      <c r="VY428" s="4"/>
      <c r="VZ428" s="4"/>
      <c r="WA428" s="4"/>
      <c r="WB428" s="4"/>
      <c r="WC428" s="4"/>
      <c r="WD428" s="4"/>
      <c r="WE428" s="4"/>
      <c r="WF428" s="4"/>
      <c r="WG428" s="4"/>
      <c r="WH428" s="4"/>
      <c r="WI428" s="4"/>
      <c r="WJ428" s="4"/>
      <c r="WK428" s="4"/>
      <c r="WL428" s="4"/>
      <c r="WM428" s="4"/>
      <c r="WN428" s="4"/>
      <c r="WO428" s="4"/>
      <c r="WP428" s="4"/>
      <c r="WQ428" s="4"/>
      <c r="WR428" s="4"/>
      <c r="WS428" s="4"/>
      <c r="WT428" s="4"/>
      <c r="WU428" s="4"/>
      <c r="WV428" s="4"/>
      <c r="WW428" s="4"/>
      <c r="WX428" s="4"/>
      <c r="WY428" s="4"/>
      <c r="WZ428" s="4"/>
      <c r="XA428" s="4"/>
      <c r="XB428" s="4"/>
      <c r="XC428" s="4"/>
      <c r="XD428" s="4"/>
      <c r="XE428" s="4"/>
      <c r="XF428" s="4"/>
      <c r="XG428" s="4"/>
      <c r="XH428" s="4"/>
      <c r="XI428" s="4"/>
      <c r="XJ428" s="4"/>
      <c r="XK428" s="4"/>
      <c r="XL428" s="4"/>
      <c r="XM428" s="4"/>
      <c r="XN428" s="4"/>
      <c r="XO428" s="4"/>
      <c r="XP428" s="4"/>
      <c r="XQ428" s="4"/>
      <c r="XR428" s="4"/>
      <c r="XS428" s="4"/>
      <c r="XT428" s="4"/>
      <c r="XU428" s="4"/>
      <c r="XV428" s="4"/>
      <c r="XW428" s="4"/>
      <c r="XX428" s="4"/>
      <c r="XY428" s="4"/>
      <c r="XZ428" s="4"/>
      <c r="YA428" s="4"/>
      <c r="YB428" s="4"/>
      <c r="YC428" s="4"/>
      <c r="YD428" s="4"/>
      <c r="YE428" s="4"/>
      <c r="YF428" s="4"/>
      <c r="YG428" s="4"/>
      <c r="YH428" s="4"/>
      <c r="YI428" s="4"/>
      <c r="YJ428" s="4"/>
      <c r="YK428" s="4"/>
      <c r="YL428" s="4"/>
      <c r="YM428" s="4"/>
      <c r="YN428" s="4"/>
      <c r="YO428" s="4"/>
      <c r="YP428" s="4"/>
      <c r="YQ428" s="4"/>
      <c r="YR428" s="4"/>
      <c r="YS428" s="4"/>
      <c r="YT428" s="4"/>
      <c r="YU428" s="4"/>
      <c r="YV428" s="4"/>
      <c r="YW428" s="4"/>
      <c r="YX428" s="4"/>
      <c r="YY428" s="4"/>
      <c r="YZ428" s="4"/>
      <c r="ZA428" s="4"/>
      <c r="ZB428" s="4"/>
      <c r="ZC428" s="4"/>
      <c r="ZD428" s="4"/>
      <c r="ZE428" s="4"/>
      <c r="ZF428" s="4"/>
      <c r="ZG428" s="4"/>
      <c r="ZH428" s="4"/>
      <c r="ZI428" s="4"/>
      <c r="ZJ428" s="4"/>
      <c r="ZK428" s="4"/>
      <c r="ZL428" s="4"/>
    </row>
    <row r="429" spans="2:688" s="5" customFormat="1" ht="14.1" customHeight="1" x14ac:dyDescent="0.25">
      <c r="B429" s="4"/>
      <c r="C429" s="36"/>
      <c r="D429" s="23"/>
      <c r="E429" s="14"/>
      <c r="F429" s="1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  <c r="UG429" s="4"/>
      <c r="UH429" s="4"/>
      <c r="UI429" s="4"/>
      <c r="UJ429" s="4"/>
      <c r="UK429" s="4"/>
      <c r="UL429" s="4"/>
      <c r="UM429" s="4"/>
      <c r="UN429" s="4"/>
      <c r="UO429" s="4"/>
      <c r="UP429" s="4"/>
      <c r="UQ429" s="4"/>
      <c r="UR429" s="4"/>
      <c r="US429" s="4"/>
      <c r="UT429" s="4"/>
      <c r="UU429" s="4"/>
      <c r="UV429" s="4"/>
      <c r="UW429" s="4"/>
      <c r="UX429" s="4"/>
      <c r="UY429" s="4"/>
      <c r="UZ429" s="4"/>
      <c r="VA429" s="4"/>
      <c r="VB429" s="4"/>
      <c r="VC429" s="4"/>
      <c r="VD429" s="4"/>
      <c r="VE429" s="4"/>
      <c r="VF429" s="4"/>
      <c r="VG429" s="4"/>
      <c r="VH429" s="4"/>
      <c r="VI429" s="4"/>
      <c r="VJ429" s="4"/>
      <c r="VK429" s="4"/>
      <c r="VL429" s="4"/>
      <c r="VM429" s="4"/>
      <c r="VN429" s="4"/>
      <c r="VO429" s="4"/>
      <c r="VP429" s="4"/>
      <c r="VQ429" s="4"/>
      <c r="VR429" s="4"/>
      <c r="VS429" s="4"/>
      <c r="VT429" s="4"/>
      <c r="VU429" s="4"/>
      <c r="VV429" s="4"/>
      <c r="VW429" s="4"/>
      <c r="VX429" s="4"/>
      <c r="VY429" s="4"/>
      <c r="VZ429" s="4"/>
      <c r="WA429" s="4"/>
      <c r="WB429" s="4"/>
      <c r="WC429" s="4"/>
      <c r="WD429" s="4"/>
      <c r="WE429" s="4"/>
      <c r="WF429" s="4"/>
      <c r="WG429" s="4"/>
      <c r="WH429" s="4"/>
      <c r="WI429" s="4"/>
      <c r="WJ429" s="4"/>
      <c r="WK429" s="4"/>
      <c r="WL429" s="4"/>
      <c r="WM429" s="4"/>
      <c r="WN429" s="4"/>
      <c r="WO429" s="4"/>
      <c r="WP429" s="4"/>
      <c r="WQ429" s="4"/>
      <c r="WR429" s="4"/>
      <c r="WS429" s="4"/>
      <c r="WT429" s="4"/>
      <c r="WU429" s="4"/>
      <c r="WV429" s="4"/>
      <c r="WW429" s="4"/>
      <c r="WX429" s="4"/>
      <c r="WY429" s="4"/>
      <c r="WZ429" s="4"/>
      <c r="XA429" s="4"/>
      <c r="XB429" s="4"/>
      <c r="XC429" s="4"/>
      <c r="XD429" s="4"/>
      <c r="XE429" s="4"/>
      <c r="XF429" s="4"/>
      <c r="XG429" s="4"/>
      <c r="XH429" s="4"/>
      <c r="XI429" s="4"/>
      <c r="XJ429" s="4"/>
      <c r="XK429" s="4"/>
      <c r="XL429" s="4"/>
      <c r="XM429" s="4"/>
      <c r="XN429" s="4"/>
      <c r="XO429" s="4"/>
      <c r="XP429" s="4"/>
      <c r="XQ429" s="4"/>
      <c r="XR429" s="4"/>
      <c r="XS429" s="4"/>
      <c r="XT429" s="4"/>
      <c r="XU429" s="4"/>
      <c r="XV429" s="4"/>
      <c r="XW429" s="4"/>
      <c r="XX429" s="4"/>
      <c r="XY429" s="4"/>
      <c r="XZ429" s="4"/>
      <c r="YA429" s="4"/>
      <c r="YB429" s="4"/>
      <c r="YC429" s="4"/>
      <c r="YD429" s="4"/>
      <c r="YE429" s="4"/>
      <c r="YF429" s="4"/>
      <c r="YG429" s="4"/>
      <c r="YH429" s="4"/>
      <c r="YI429" s="4"/>
      <c r="YJ429" s="4"/>
      <c r="YK429" s="4"/>
      <c r="YL429" s="4"/>
      <c r="YM429" s="4"/>
      <c r="YN429" s="4"/>
      <c r="YO429" s="4"/>
      <c r="YP429" s="4"/>
      <c r="YQ429" s="4"/>
      <c r="YR429" s="4"/>
      <c r="YS429" s="4"/>
      <c r="YT429" s="4"/>
      <c r="YU429" s="4"/>
      <c r="YV429" s="4"/>
      <c r="YW429" s="4"/>
      <c r="YX429" s="4"/>
      <c r="YY429" s="4"/>
      <c r="YZ429" s="4"/>
      <c r="ZA429" s="4"/>
      <c r="ZB429" s="4"/>
      <c r="ZC429" s="4"/>
      <c r="ZD429" s="4"/>
      <c r="ZE429" s="4"/>
      <c r="ZF429" s="4"/>
      <c r="ZG429" s="4"/>
      <c r="ZH429" s="4"/>
      <c r="ZI429" s="4"/>
      <c r="ZJ429" s="4"/>
      <c r="ZK429" s="4"/>
      <c r="ZL429" s="4"/>
    </row>
    <row r="430" spans="2:688" s="5" customFormat="1" ht="14.1" customHeight="1" x14ac:dyDescent="0.25">
      <c r="B430" s="4"/>
      <c r="C430" s="36"/>
      <c r="D430" s="23"/>
      <c r="E430" s="14"/>
      <c r="F430" s="1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  <c r="UG430" s="4"/>
      <c r="UH430" s="4"/>
      <c r="UI430" s="4"/>
      <c r="UJ430" s="4"/>
      <c r="UK430" s="4"/>
      <c r="UL430" s="4"/>
      <c r="UM430" s="4"/>
      <c r="UN430" s="4"/>
      <c r="UO430" s="4"/>
      <c r="UP430" s="4"/>
      <c r="UQ430" s="4"/>
      <c r="UR430" s="4"/>
      <c r="US430" s="4"/>
      <c r="UT430" s="4"/>
      <c r="UU430" s="4"/>
      <c r="UV430" s="4"/>
      <c r="UW430" s="4"/>
      <c r="UX430" s="4"/>
      <c r="UY430" s="4"/>
      <c r="UZ430" s="4"/>
      <c r="VA430" s="4"/>
      <c r="VB430" s="4"/>
      <c r="VC430" s="4"/>
      <c r="VD430" s="4"/>
      <c r="VE430" s="4"/>
      <c r="VF430" s="4"/>
      <c r="VG430" s="4"/>
      <c r="VH430" s="4"/>
      <c r="VI430" s="4"/>
      <c r="VJ430" s="4"/>
      <c r="VK430" s="4"/>
      <c r="VL430" s="4"/>
      <c r="VM430" s="4"/>
      <c r="VN430" s="4"/>
      <c r="VO430" s="4"/>
      <c r="VP430" s="4"/>
      <c r="VQ430" s="4"/>
      <c r="VR430" s="4"/>
      <c r="VS430" s="4"/>
      <c r="VT430" s="4"/>
      <c r="VU430" s="4"/>
      <c r="VV430" s="4"/>
      <c r="VW430" s="4"/>
      <c r="VX430" s="4"/>
      <c r="VY430" s="4"/>
      <c r="VZ430" s="4"/>
      <c r="WA430" s="4"/>
      <c r="WB430" s="4"/>
      <c r="WC430" s="4"/>
      <c r="WD430" s="4"/>
      <c r="WE430" s="4"/>
      <c r="WF430" s="4"/>
      <c r="WG430" s="4"/>
      <c r="WH430" s="4"/>
      <c r="WI430" s="4"/>
      <c r="WJ430" s="4"/>
      <c r="WK430" s="4"/>
      <c r="WL430" s="4"/>
      <c r="WM430" s="4"/>
      <c r="WN430" s="4"/>
      <c r="WO430" s="4"/>
      <c r="WP430" s="4"/>
      <c r="WQ430" s="4"/>
      <c r="WR430" s="4"/>
      <c r="WS430" s="4"/>
      <c r="WT430" s="4"/>
      <c r="WU430" s="4"/>
      <c r="WV430" s="4"/>
      <c r="WW430" s="4"/>
      <c r="WX430" s="4"/>
      <c r="WY430" s="4"/>
      <c r="WZ430" s="4"/>
      <c r="XA430" s="4"/>
      <c r="XB430" s="4"/>
      <c r="XC430" s="4"/>
      <c r="XD430" s="4"/>
      <c r="XE430" s="4"/>
      <c r="XF430" s="4"/>
      <c r="XG430" s="4"/>
      <c r="XH430" s="4"/>
      <c r="XI430" s="4"/>
      <c r="XJ430" s="4"/>
      <c r="XK430" s="4"/>
      <c r="XL430" s="4"/>
      <c r="XM430" s="4"/>
      <c r="XN430" s="4"/>
      <c r="XO430" s="4"/>
      <c r="XP430" s="4"/>
      <c r="XQ430" s="4"/>
      <c r="XR430" s="4"/>
      <c r="XS430" s="4"/>
      <c r="XT430" s="4"/>
      <c r="XU430" s="4"/>
      <c r="XV430" s="4"/>
      <c r="XW430" s="4"/>
      <c r="XX430" s="4"/>
      <c r="XY430" s="4"/>
      <c r="XZ430" s="4"/>
      <c r="YA430" s="4"/>
      <c r="YB430" s="4"/>
      <c r="YC430" s="4"/>
      <c r="YD430" s="4"/>
      <c r="YE430" s="4"/>
      <c r="YF430" s="4"/>
      <c r="YG430" s="4"/>
      <c r="YH430" s="4"/>
      <c r="YI430" s="4"/>
      <c r="YJ430" s="4"/>
      <c r="YK430" s="4"/>
      <c r="YL430" s="4"/>
      <c r="YM430" s="4"/>
      <c r="YN430" s="4"/>
      <c r="YO430" s="4"/>
      <c r="YP430" s="4"/>
      <c r="YQ430" s="4"/>
      <c r="YR430" s="4"/>
      <c r="YS430" s="4"/>
      <c r="YT430" s="4"/>
      <c r="YU430" s="4"/>
      <c r="YV430" s="4"/>
      <c r="YW430" s="4"/>
      <c r="YX430" s="4"/>
      <c r="YY430" s="4"/>
      <c r="YZ430" s="4"/>
      <c r="ZA430" s="4"/>
      <c r="ZB430" s="4"/>
      <c r="ZC430" s="4"/>
      <c r="ZD430" s="4"/>
      <c r="ZE430" s="4"/>
      <c r="ZF430" s="4"/>
      <c r="ZG430" s="4"/>
      <c r="ZH430" s="4"/>
      <c r="ZI430" s="4"/>
      <c r="ZJ430" s="4"/>
      <c r="ZK430" s="4"/>
      <c r="ZL430" s="4"/>
    </row>
    <row r="431" spans="2:688" s="5" customFormat="1" ht="14.1" customHeight="1" x14ac:dyDescent="0.25">
      <c r="B431" s="4"/>
      <c r="C431" s="36"/>
      <c r="D431" s="23"/>
      <c r="E431" s="14"/>
      <c r="F431" s="1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  <c r="UG431" s="4"/>
      <c r="UH431" s="4"/>
      <c r="UI431" s="4"/>
      <c r="UJ431" s="4"/>
      <c r="UK431" s="4"/>
      <c r="UL431" s="4"/>
      <c r="UM431" s="4"/>
      <c r="UN431" s="4"/>
      <c r="UO431" s="4"/>
      <c r="UP431" s="4"/>
      <c r="UQ431" s="4"/>
      <c r="UR431" s="4"/>
      <c r="US431" s="4"/>
      <c r="UT431" s="4"/>
      <c r="UU431" s="4"/>
      <c r="UV431" s="4"/>
      <c r="UW431" s="4"/>
      <c r="UX431" s="4"/>
      <c r="UY431" s="4"/>
      <c r="UZ431" s="4"/>
      <c r="VA431" s="4"/>
      <c r="VB431" s="4"/>
      <c r="VC431" s="4"/>
      <c r="VD431" s="4"/>
      <c r="VE431" s="4"/>
      <c r="VF431" s="4"/>
      <c r="VG431" s="4"/>
      <c r="VH431" s="4"/>
      <c r="VI431" s="4"/>
      <c r="VJ431" s="4"/>
      <c r="VK431" s="4"/>
      <c r="VL431" s="4"/>
      <c r="VM431" s="4"/>
      <c r="VN431" s="4"/>
      <c r="VO431" s="4"/>
      <c r="VP431" s="4"/>
      <c r="VQ431" s="4"/>
      <c r="VR431" s="4"/>
      <c r="VS431" s="4"/>
      <c r="VT431" s="4"/>
      <c r="VU431" s="4"/>
      <c r="VV431" s="4"/>
      <c r="VW431" s="4"/>
      <c r="VX431" s="4"/>
      <c r="VY431" s="4"/>
      <c r="VZ431" s="4"/>
      <c r="WA431" s="4"/>
      <c r="WB431" s="4"/>
      <c r="WC431" s="4"/>
      <c r="WD431" s="4"/>
      <c r="WE431" s="4"/>
      <c r="WF431" s="4"/>
      <c r="WG431" s="4"/>
      <c r="WH431" s="4"/>
      <c r="WI431" s="4"/>
      <c r="WJ431" s="4"/>
      <c r="WK431" s="4"/>
      <c r="WL431" s="4"/>
      <c r="WM431" s="4"/>
      <c r="WN431" s="4"/>
      <c r="WO431" s="4"/>
      <c r="WP431" s="4"/>
      <c r="WQ431" s="4"/>
      <c r="WR431" s="4"/>
      <c r="WS431" s="4"/>
      <c r="WT431" s="4"/>
      <c r="WU431" s="4"/>
      <c r="WV431" s="4"/>
      <c r="WW431" s="4"/>
      <c r="WX431" s="4"/>
      <c r="WY431" s="4"/>
      <c r="WZ431" s="4"/>
      <c r="XA431" s="4"/>
      <c r="XB431" s="4"/>
      <c r="XC431" s="4"/>
      <c r="XD431" s="4"/>
      <c r="XE431" s="4"/>
      <c r="XF431" s="4"/>
      <c r="XG431" s="4"/>
      <c r="XH431" s="4"/>
      <c r="XI431" s="4"/>
      <c r="XJ431" s="4"/>
      <c r="XK431" s="4"/>
      <c r="XL431" s="4"/>
      <c r="XM431" s="4"/>
      <c r="XN431" s="4"/>
      <c r="XO431" s="4"/>
      <c r="XP431" s="4"/>
      <c r="XQ431" s="4"/>
      <c r="XR431" s="4"/>
      <c r="XS431" s="4"/>
      <c r="XT431" s="4"/>
      <c r="XU431" s="4"/>
      <c r="XV431" s="4"/>
      <c r="XW431" s="4"/>
      <c r="XX431" s="4"/>
      <c r="XY431" s="4"/>
      <c r="XZ431" s="4"/>
      <c r="YA431" s="4"/>
      <c r="YB431" s="4"/>
      <c r="YC431" s="4"/>
      <c r="YD431" s="4"/>
      <c r="YE431" s="4"/>
      <c r="YF431" s="4"/>
      <c r="YG431" s="4"/>
      <c r="YH431" s="4"/>
      <c r="YI431" s="4"/>
      <c r="YJ431" s="4"/>
      <c r="YK431" s="4"/>
      <c r="YL431" s="4"/>
      <c r="YM431" s="4"/>
      <c r="YN431" s="4"/>
      <c r="YO431" s="4"/>
      <c r="YP431" s="4"/>
      <c r="YQ431" s="4"/>
      <c r="YR431" s="4"/>
      <c r="YS431" s="4"/>
      <c r="YT431" s="4"/>
      <c r="YU431" s="4"/>
      <c r="YV431" s="4"/>
      <c r="YW431" s="4"/>
      <c r="YX431" s="4"/>
      <c r="YY431" s="4"/>
      <c r="YZ431" s="4"/>
      <c r="ZA431" s="4"/>
      <c r="ZB431" s="4"/>
      <c r="ZC431" s="4"/>
      <c r="ZD431" s="4"/>
      <c r="ZE431" s="4"/>
      <c r="ZF431" s="4"/>
      <c r="ZG431" s="4"/>
      <c r="ZH431" s="4"/>
      <c r="ZI431" s="4"/>
      <c r="ZJ431" s="4"/>
      <c r="ZK431" s="4"/>
      <c r="ZL431" s="4"/>
    </row>
    <row r="432" spans="2:688" s="5" customFormat="1" ht="14.1" customHeight="1" x14ac:dyDescent="0.25">
      <c r="B432" s="4"/>
      <c r="C432" s="36"/>
      <c r="D432" s="23"/>
      <c r="E432" s="14"/>
      <c r="F432" s="1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  <c r="UG432" s="4"/>
      <c r="UH432" s="4"/>
      <c r="UI432" s="4"/>
      <c r="UJ432" s="4"/>
      <c r="UK432" s="4"/>
      <c r="UL432" s="4"/>
      <c r="UM432" s="4"/>
      <c r="UN432" s="4"/>
      <c r="UO432" s="4"/>
      <c r="UP432" s="4"/>
      <c r="UQ432" s="4"/>
      <c r="UR432" s="4"/>
      <c r="US432" s="4"/>
      <c r="UT432" s="4"/>
      <c r="UU432" s="4"/>
      <c r="UV432" s="4"/>
      <c r="UW432" s="4"/>
      <c r="UX432" s="4"/>
      <c r="UY432" s="4"/>
      <c r="UZ432" s="4"/>
      <c r="VA432" s="4"/>
      <c r="VB432" s="4"/>
      <c r="VC432" s="4"/>
      <c r="VD432" s="4"/>
      <c r="VE432" s="4"/>
      <c r="VF432" s="4"/>
      <c r="VG432" s="4"/>
      <c r="VH432" s="4"/>
      <c r="VI432" s="4"/>
      <c r="VJ432" s="4"/>
      <c r="VK432" s="4"/>
      <c r="VL432" s="4"/>
      <c r="VM432" s="4"/>
      <c r="VN432" s="4"/>
      <c r="VO432" s="4"/>
      <c r="VP432" s="4"/>
      <c r="VQ432" s="4"/>
      <c r="VR432" s="4"/>
      <c r="VS432" s="4"/>
      <c r="VT432" s="4"/>
      <c r="VU432" s="4"/>
      <c r="VV432" s="4"/>
      <c r="VW432" s="4"/>
      <c r="VX432" s="4"/>
      <c r="VY432" s="4"/>
      <c r="VZ432" s="4"/>
      <c r="WA432" s="4"/>
      <c r="WB432" s="4"/>
      <c r="WC432" s="4"/>
      <c r="WD432" s="4"/>
      <c r="WE432" s="4"/>
      <c r="WF432" s="4"/>
      <c r="WG432" s="4"/>
      <c r="WH432" s="4"/>
      <c r="WI432" s="4"/>
      <c r="WJ432" s="4"/>
      <c r="WK432" s="4"/>
      <c r="WL432" s="4"/>
      <c r="WM432" s="4"/>
      <c r="WN432" s="4"/>
      <c r="WO432" s="4"/>
      <c r="WP432" s="4"/>
      <c r="WQ432" s="4"/>
      <c r="WR432" s="4"/>
      <c r="WS432" s="4"/>
      <c r="WT432" s="4"/>
      <c r="WU432" s="4"/>
      <c r="WV432" s="4"/>
      <c r="WW432" s="4"/>
      <c r="WX432" s="4"/>
      <c r="WY432" s="4"/>
      <c r="WZ432" s="4"/>
      <c r="XA432" s="4"/>
      <c r="XB432" s="4"/>
      <c r="XC432" s="4"/>
      <c r="XD432" s="4"/>
      <c r="XE432" s="4"/>
      <c r="XF432" s="4"/>
      <c r="XG432" s="4"/>
      <c r="XH432" s="4"/>
      <c r="XI432" s="4"/>
      <c r="XJ432" s="4"/>
      <c r="XK432" s="4"/>
      <c r="XL432" s="4"/>
      <c r="XM432" s="4"/>
      <c r="XN432" s="4"/>
      <c r="XO432" s="4"/>
      <c r="XP432" s="4"/>
      <c r="XQ432" s="4"/>
      <c r="XR432" s="4"/>
      <c r="XS432" s="4"/>
      <c r="XT432" s="4"/>
      <c r="XU432" s="4"/>
      <c r="XV432" s="4"/>
      <c r="XW432" s="4"/>
      <c r="XX432" s="4"/>
      <c r="XY432" s="4"/>
      <c r="XZ432" s="4"/>
      <c r="YA432" s="4"/>
      <c r="YB432" s="4"/>
      <c r="YC432" s="4"/>
      <c r="YD432" s="4"/>
      <c r="YE432" s="4"/>
      <c r="YF432" s="4"/>
      <c r="YG432" s="4"/>
      <c r="YH432" s="4"/>
      <c r="YI432" s="4"/>
      <c r="YJ432" s="4"/>
      <c r="YK432" s="4"/>
      <c r="YL432" s="4"/>
      <c r="YM432" s="4"/>
      <c r="YN432" s="4"/>
      <c r="YO432" s="4"/>
      <c r="YP432" s="4"/>
      <c r="YQ432" s="4"/>
      <c r="YR432" s="4"/>
      <c r="YS432" s="4"/>
      <c r="YT432" s="4"/>
      <c r="YU432" s="4"/>
      <c r="YV432" s="4"/>
      <c r="YW432" s="4"/>
      <c r="YX432" s="4"/>
      <c r="YY432" s="4"/>
      <c r="YZ432" s="4"/>
      <c r="ZA432" s="4"/>
      <c r="ZB432" s="4"/>
      <c r="ZC432" s="4"/>
      <c r="ZD432" s="4"/>
      <c r="ZE432" s="4"/>
      <c r="ZF432" s="4"/>
      <c r="ZG432" s="4"/>
      <c r="ZH432" s="4"/>
      <c r="ZI432" s="4"/>
      <c r="ZJ432" s="4"/>
      <c r="ZK432" s="4"/>
      <c r="ZL432" s="4"/>
    </row>
    <row r="433" spans="2:688" s="5" customFormat="1" ht="14.1" customHeight="1" x14ac:dyDescent="0.25">
      <c r="B433" s="4"/>
      <c r="C433" s="36"/>
      <c r="D433" s="23"/>
      <c r="E433" s="14"/>
      <c r="F433" s="1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  <c r="UG433" s="4"/>
      <c r="UH433" s="4"/>
      <c r="UI433" s="4"/>
      <c r="UJ433" s="4"/>
      <c r="UK433" s="4"/>
      <c r="UL433" s="4"/>
      <c r="UM433" s="4"/>
      <c r="UN433" s="4"/>
      <c r="UO433" s="4"/>
      <c r="UP433" s="4"/>
      <c r="UQ433" s="4"/>
      <c r="UR433" s="4"/>
      <c r="US433" s="4"/>
      <c r="UT433" s="4"/>
      <c r="UU433" s="4"/>
      <c r="UV433" s="4"/>
      <c r="UW433" s="4"/>
      <c r="UX433" s="4"/>
      <c r="UY433" s="4"/>
      <c r="UZ433" s="4"/>
      <c r="VA433" s="4"/>
      <c r="VB433" s="4"/>
      <c r="VC433" s="4"/>
      <c r="VD433" s="4"/>
      <c r="VE433" s="4"/>
      <c r="VF433" s="4"/>
      <c r="VG433" s="4"/>
      <c r="VH433" s="4"/>
      <c r="VI433" s="4"/>
      <c r="VJ433" s="4"/>
      <c r="VK433" s="4"/>
      <c r="VL433" s="4"/>
      <c r="VM433" s="4"/>
      <c r="VN433" s="4"/>
      <c r="VO433" s="4"/>
      <c r="VP433" s="4"/>
      <c r="VQ433" s="4"/>
      <c r="VR433" s="4"/>
      <c r="VS433" s="4"/>
      <c r="VT433" s="4"/>
      <c r="VU433" s="4"/>
      <c r="VV433" s="4"/>
      <c r="VW433" s="4"/>
      <c r="VX433" s="4"/>
      <c r="VY433" s="4"/>
      <c r="VZ433" s="4"/>
      <c r="WA433" s="4"/>
      <c r="WB433" s="4"/>
      <c r="WC433" s="4"/>
      <c r="WD433" s="4"/>
      <c r="WE433" s="4"/>
      <c r="WF433" s="4"/>
      <c r="WG433" s="4"/>
      <c r="WH433" s="4"/>
      <c r="WI433" s="4"/>
      <c r="WJ433" s="4"/>
      <c r="WK433" s="4"/>
      <c r="WL433" s="4"/>
      <c r="WM433" s="4"/>
      <c r="WN433" s="4"/>
      <c r="WO433" s="4"/>
      <c r="WP433" s="4"/>
      <c r="WQ433" s="4"/>
      <c r="WR433" s="4"/>
      <c r="WS433" s="4"/>
      <c r="WT433" s="4"/>
      <c r="WU433" s="4"/>
      <c r="WV433" s="4"/>
      <c r="WW433" s="4"/>
      <c r="WX433" s="4"/>
      <c r="WY433" s="4"/>
      <c r="WZ433" s="4"/>
      <c r="XA433" s="4"/>
      <c r="XB433" s="4"/>
      <c r="XC433" s="4"/>
      <c r="XD433" s="4"/>
      <c r="XE433" s="4"/>
      <c r="XF433" s="4"/>
      <c r="XG433" s="4"/>
      <c r="XH433" s="4"/>
      <c r="XI433" s="4"/>
      <c r="XJ433" s="4"/>
      <c r="XK433" s="4"/>
      <c r="XL433" s="4"/>
      <c r="XM433" s="4"/>
      <c r="XN433" s="4"/>
      <c r="XO433" s="4"/>
      <c r="XP433" s="4"/>
      <c r="XQ433" s="4"/>
      <c r="XR433" s="4"/>
      <c r="XS433" s="4"/>
      <c r="XT433" s="4"/>
      <c r="XU433" s="4"/>
      <c r="XV433" s="4"/>
      <c r="XW433" s="4"/>
      <c r="XX433" s="4"/>
      <c r="XY433" s="4"/>
      <c r="XZ433" s="4"/>
      <c r="YA433" s="4"/>
      <c r="YB433" s="4"/>
      <c r="YC433" s="4"/>
      <c r="YD433" s="4"/>
      <c r="YE433" s="4"/>
      <c r="YF433" s="4"/>
      <c r="YG433" s="4"/>
      <c r="YH433" s="4"/>
      <c r="YI433" s="4"/>
      <c r="YJ433" s="4"/>
      <c r="YK433" s="4"/>
      <c r="YL433" s="4"/>
      <c r="YM433" s="4"/>
      <c r="YN433" s="4"/>
      <c r="YO433" s="4"/>
      <c r="YP433" s="4"/>
      <c r="YQ433" s="4"/>
      <c r="YR433" s="4"/>
      <c r="YS433" s="4"/>
      <c r="YT433" s="4"/>
      <c r="YU433" s="4"/>
      <c r="YV433" s="4"/>
      <c r="YW433" s="4"/>
      <c r="YX433" s="4"/>
      <c r="YY433" s="4"/>
      <c r="YZ433" s="4"/>
      <c r="ZA433" s="4"/>
      <c r="ZB433" s="4"/>
      <c r="ZC433" s="4"/>
      <c r="ZD433" s="4"/>
      <c r="ZE433" s="4"/>
      <c r="ZF433" s="4"/>
      <c r="ZG433" s="4"/>
      <c r="ZH433" s="4"/>
      <c r="ZI433" s="4"/>
      <c r="ZJ433" s="4"/>
      <c r="ZK433" s="4"/>
      <c r="ZL433" s="4"/>
    </row>
    <row r="434" spans="2:688" s="5" customFormat="1" ht="14.1" customHeight="1" x14ac:dyDescent="0.25">
      <c r="B434" s="4"/>
      <c r="C434" s="36"/>
      <c r="D434" s="23"/>
      <c r="E434" s="14"/>
      <c r="F434" s="1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  <c r="UG434" s="4"/>
      <c r="UH434" s="4"/>
      <c r="UI434" s="4"/>
      <c r="UJ434" s="4"/>
      <c r="UK434" s="4"/>
      <c r="UL434" s="4"/>
      <c r="UM434" s="4"/>
      <c r="UN434" s="4"/>
      <c r="UO434" s="4"/>
      <c r="UP434" s="4"/>
      <c r="UQ434" s="4"/>
      <c r="UR434" s="4"/>
      <c r="US434" s="4"/>
      <c r="UT434" s="4"/>
      <c r="UU434" s="4"/>
      <c r="UV434" s="4"/>
      <c r="UW434" s="4"/>
      <c r="UX434" s="4"/>
      <c r="UY434" s="4"/>
      <c r="UZ434" s="4"/>
      <c r="VA434" s="4"/>
      <c r="VB434" s="4"/>
      <c r="VC434" s="4"/>
      <c r="VD434" s="4"/>
      <c r="VE434" s="4"/>
      <c r="VF434" s="4"/>
      <c r="VG434" s="4"/>
      <c r="VH434" s="4"/>
      <c r="VI434" s="4"/>
      <c r="VJ434" s="4"/>
      <c r="VK434" s="4"/>
      <c r="VL434" s="4"/>
      <c r="VM434" s="4"/>
      <c r="VN434" s="4"/>
      <c r="VO434" s="4"/>
      <c r="VP434" s="4"/>
      <c r="VQ434" s="4"/>
      <c r="VR434" s="4"/>
      <c r="VS434" s="4"/>
      <c r="VT434" s="4"/>
      <c r="VU434" s="4"/>
      <c r="VV434" s="4"/>
      <c r="VW434" s="4"/>
      <c r="VX434" s="4"/>
      <c r="VY434" s="4"/>
      <c r="VZ434" s="4"/>
      <c r="WA434" s="4"/>
      <c r="WB434" s="4"/>
      <c r="WC434" s="4"/>
      <c r="WD434" s="4"/>
      <c r="WE434" s="4"/>
      <c r="WF434" s="4"/>
      <c r="WG434" s="4"/>
      <c r="WH434" s="4"/>
      <c r="WI434" s="4"/>
      <c r="WJ434" s="4"/>
      <c r="WK434" s="4"/>
      <c r="WL434" s="4"/>
      <c r="WM434" s="4"/>
      <c r="WN434" s="4"/>
      <c r="WO434" s="4"/>
      <c r="WP434" s="4"/>
      <c r="WQ434" s="4"/>
      <c r="WR434" s="4"/>
      <c r="WS434" s="4"/>
      <c r="WT434" s="4"/>
      <c r="WU434" s="4"/>
      <c r="WV434" s="4"/>
      <c r="WW434" s="4"/>
      <c r="WX434" s="4"/>
      <c r="WY434" s="4"/>
      <c r="WZ434" s="4"/>
      <c r="XA434" s="4"/>
      <c r="XB434" s="4"/>
      <c r="XC434" s="4"/>
      <c r="XD434" s="4"/>
      <c r="XE434" s="4"/>
      <c r="XF434" s="4"/>
      <c r="XG434" s="4"/>
      <c r="XH434" s="4"/>
      <c r="XI434" s="4"/>
      <c r="XJ434" s="4"/>
      <c r="XK434" s="4"/>
      <c r="XL434" s="4"/>
      <c r="XM434" s="4"/>
      <c r="XN434" s="4"/>
      <c r="XO434" s="4"/>
      <c r="XP434" s="4"/>
      <c r="XQ434" s="4"/>
      <c r="XR434" s="4"/>
      <c r="XS434" s="4"/>
      <c r="XT434" s="4"/>
      <c r="XU434" s="4"/>
      <c r="XV434" s="4"/>
      <c r="XW434" s="4"/>
      <c r="XX434" s="4"/>
      <c r="XY434" s="4"/>
      <c r="XZ434" s="4"/>
      <c r="YA434" s="4"/>
      <c r="YB434" s="4"/>
      <c r="YC434" s="4"/>
      <c r="YD434" s="4"/>
      <c r="YE434" s="4"/>
      <c r="YF434" s="4"/>
      <c r="YG434" s="4"/>
      <c r="YH434" s="4"/>
      <c r="YI434" s="4"/>
      <c r="YJ434" s="4"/>
      <c r="YK434" s="4"/>
      <c r="YL434" s="4"/>
      <c r="YM434" s="4"/>
      <c r="YN434" s="4"/>
      <c r="YO434" s="4"/>
      <c r="YP434" s="4"/>
      <c r="YQ434" s="4"/>
      <c r="YR434" s="4"/>
      <c r="YS434" s="4"/>
      <c r="YT434" s="4"/>
      <c r="YU434" s="4"/>
      <c r="YV434" s="4"/>
      <c r="YW434" s="4"/>
      <c r="YX434" s="4"/>
      <c r="YY434" s="4"/>
      <c r="YZ434" s="4"/>
      <c r="ZA434" s="4"/>
      <c r="ZB434" s="4"/>
      <c r="ZC434" s="4"/>
      <c r="ZD434" s="4"/>
      <c r="ZE434" s="4"/>
      <c r="ZF434" s="4"/>
      <c r="ZG434" s="4"/>
      <c r="ZH434" s="4"/>
      <c r="ZI434" s="4"/>
      <c r="ZJ434" s="4"/>
      <c r="ZK434" s="4"/>
      <c r="ZL434" s="4"/>
    </row>
    <row r="435" spans="2:688" s="5" customFormat="1" ht="14.1" customHeight="1" x14ac:dyDescent="0.25">
      <c r="B435" s="4"/>
      <c r="C435" s="36"/>
      <c r="D435" s="23"/>
      <c r="E435" s="14"/>
      <c r="F435" s="1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  <c r="UG435" s="4"/>
      <c r="UH435" s="4"/>
      <c r="UI435" s="4"/>
      <c r="UJ435" s="4"/>
      <c r="UK435" s="4"/>
      <c r="UL435" s="4"/>
      <c r="UM435" s="4"/>
      <c r="UN435" s="4"/>
      <c r="UO435" s="4"/>
      <c r="UP435" s="4"/>
      <c r="UQ435" s="4"/>
      <c r="UR435" s="4"/>
      <c r="US435" s="4"/>
      <c r="UT435" s="4"/>
      <c r="UU435" s="4"/>
      <c r="UV435" s="4"/>
      <c r="UW435" s="4"/>
      <c r="UX435" s="4"/>
      <c r="UY435" s="4"/>
      <c r="UZ435" s="4"/>
      <c r="VA435" s="4"/>
      <c r="VB435" s="4"/>
      <c r="VC435" s="4"/>
      <c r="VD435" s="4"/>
      <c r="VE435" s="4"/>
      <c r="VF435" s="4"/>
      <c r="VG435" s="4"/>
      <c r="VH435" s="4"/>
      <c r="VI435" s="4"/>
      <c r="VJ435" s="4"/>
      <c r="VK435" s="4"/>
      <c r="VL435" s="4"/>
      <c r="VM435" s="4"/>
      <c r="VN435" s="4"/>
      <c r="VO435" s="4"/>
      <c r="VP435" s="4"/>
      <c r="VQ435" s="4"/>
      <c r="VR435" s="4"/>
      <c r="VS435" s="4"/>
      <c r="VT435" s="4"/>
      <c r="VU435" s="4"/>
      <c r="VV435" s="4"/>
      <c r="VW435" s="4"/>
      <c r="VX435" s="4"/>
      <c r="VY435" s="4"/>
      <c r="VZ435" s="4"/>
      <c r="WA435" s="4"/>
      <c r="WB435" s="4"/>
      <c r="WC435" s="4"/>
      <c r="WD435" s="4"/>
      <c r="WE435" s="4"/>
      <c r="WF435" s="4"/>
      <c r="WG435" s="4"/>
      <c r="WH435" s="4"/>
      <c r="WI435" s="4"/>
      <c r="WJ435" s="4"/>
      <c r="WK435" s="4"/>
      <c r="WL435" s="4"/>
      <c r="WM435" s="4"/>
      <c r="WN435" s="4"/>
      <c r="WO435" s="4"/>
      <c r="WP435" s="4"/>
      <c r="WQ435" s="4"/>
      <c r="WR435" s="4"/>
      <c r="WS435" s="4"/>
      <c r="WT435" s="4"/>
      <c r="WU435" s="4"/>
      <c r="WV435" s="4"/>
      <c r="WW435" s="4"/>
      <c r="WX435" s="4"/>
      <c r="WY435" s="4"/>
      <c r="WZ435" s="4"/>
      <c r="XA435" s="4"/>
      <c r="XB435" s="4"/>
      <c r="XC435" s="4"/>
      <c r="XD435" s="4"/>
      <c r="XE435" s="4"/>
      <c r="XF435" s="4"/>
      <c r="XG435" s="4"/>
      <c r="XH435" s="4"/>
      <c r="XI435" s="4"/>
      <c r="XJ435" s="4"/>
      <c r="XK435" s="4"/>
      <c r="XL435" s="4"/>
      <c r="XM435" s="4"/>
      <c r="XN435" s="4"/>
      <c r="XO435" s="4"/>
      <c r="XP435" s="4"/>
      <c r="XQ435" s="4"/>
      <c r="XR435" s="4"/>
      <c r="XS435" s="4"/>
      <c r="XT435" s="4"/>
      <c r="XU435" s="4"/>
      <c r="XV435" s="4"/>
      <c r="XW435" s="4"/>
      <c r="XX435" s="4"/>
      <c r="XY435" s="4"/>
      <c r="XZ435" s="4"/>
      <c r="YA435" s="4"/>
      <c r="YB435" s="4"/>
      <c r="YC435" s="4"/>
      <c r="YD435" s="4"/>
      <c r="YE435" s="4"/>
      <c r="YF435" s="4"/>
      <c r="YG435" s="4"/>
      <c r="YH435" s="4"/>
      <c r="YI435" s="4"/>
      <c r="YJ435" s="4"/>
      <c r="YK435" s="4"/>
      <c r="YL435" s="4"/>
      <c r="YM435" s="4"/>
      <c r="YN435" s="4"/>
      <c r="YO435" s="4"/>
      <c r="YP435" s="4"/>
      <c r="YQ435" s="4"/>
      <c r="YR435" s="4"/>
      <c r="YS435" s="4"/>
      <c r="YT435" s="4"/>
      <c r="YU435" s="4"/>
      <c r="YV435" s="4"/>
      <c r="YW435" s="4"/>
      <c r="YX435" s="4"/>
      <c r="YY435" s="4"/>
      <c r="YZ435" s="4"/>
      <c r="ZA435" s="4"/>
      <c r="ZB435" s="4"/>
      <c r="ZC435" s="4"/>
      <c r="ZD435" s="4"/>
      <c r="ZE435" s="4"/>
      <c r="ZF435" s="4"/>
      <c r="ZG435" s="4"/>
      <c r="ZH435" s="4"/>
      <c r="ZI435" s="4"/>
      <c r="ZJ435" s="4"/>
      <c r="ZK435" s="4"/>
      <c r="ZL435" s="4"/>
    </row>
    <row r="436" spans="2:688" s="5" customFormat="1" ht="14.1" customHeight="1" x14ac:dyDescent="0.25">
      <c r="B436" s="4"/>
      <c r="C436" s="36"/>
      <c r="D436" s="23"/>
      <c r="E436" s="14"/>
      <c r="F436" s="1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  <c r="UG436" s="4"/>
      <c r="UH436" s="4"/>
      <c r="UI436" s="4"/>
      <c r="UJ436" s="4"/>
      <c r="UK436" s="4"/>
      <c r="UL436" s="4"/>
      <c r="UM436" s="4"/>
      <c r="UN436" s="4"/>
      <c r="UO436" s="4"/>
      <c r="UP436" s="4"/>
      <c r="UQ436" s="4"/>
      <c r="UR436" s="4"/>
      <c r="US436" s="4"/>
      <c r="UT436" s="4"/>
      <c r="UU436" s="4"/>
      <c r="UV436" s="4"/>
      <c r="UW436" s="4"/>
      <c r="UX436" s="4"/>
      <c r="UY436" s="4"/>
      <c r="UZ436" s="4"/>
      <c r="VA436" s="4"/>
      <c r="VB436" s="4"/>
      <c r="VC436" s="4"/>
      <c r="VD436" s="4"/>
      <c r="VE436" s="4"/>
      <c r="VF436" s="4"/>
      <c r="VG436" s="4"/>
      <c r="VH436" s="4"/>
      <c r="VI436" s="4"/>
      <c r="VJ436" s="4"/>
      <c r="VK436" s="4"/>
      <c r="VL436" s="4"/>
      <c r="VM436" s="4"/>
      <c r="VN436" s="4"/>
      <c r="VO436" s="4"/>
      <c r="VP436" s="4"/>
      <c r="VQ436" s="4"/>
      <c r="VR436" s="4"/>
      <c r="VS436" s="4"/>
      <c r="VT436" s="4"/>
      <c r="VU436" s="4"/>
      <c r="VV436" s="4"/>
      <c r="VW436" s="4"/>
      <c r="VX436" s="4"/>
      <c r="VY436" s="4"/>
      <c r="VZ436" s="4"/>
      <c r="WA436" s="4"/>
      <c r="WB436" s="4"/>
      <c r="WC436" s="4"/>
      <c r="WD436" s="4"/>
      <c r="WE436" s="4"/>
      <c r="WF436" s="4"/>
      <c r="WG436" s="4"/>
      <c r="WH436" s="4"/>
      <c r="WI436" s="4"/>
      <c r="WJ436" s="4"/>
      <c r="WK436" s="4"/>
      <c r="WL436" s="4"/>
      <c r="WM436" s="4"/>
      <c r="WN436" s="4"/>
      <c r="WO436" s="4"/>
      <c r="WP436" s="4"/>
      <c r="WQ436" s="4"/>
      <c r="WR436" s="4"/>
      <c r="WS436" s="4"/>
      <c r="WT436" s="4"/>
      <c r="WU436" s="4"/>
      <c r="WV436" s="4"/>
      <c r="WW436" s="4"/>
      <c r="WX436" s="4"/>
      <c r="WY436" s="4"/>
      <c r="WZ436" s="4"/>
      <c r="XA436" s="4"/>
      <c r="XB436" s="4"/>
      <c r="XC436" s="4"/>
      <c r="XD436" s="4"/>
      <c r="XE436" s="4"/>
      <c r="XF436" s="4"/>
      <c r="XG436" s="4"/>
      <c r="XH436" s="4"/>
      <c r="XI436" s="4"/>
      <c r="XJ436" s="4"/>
      <c r="XK436" s="4"/>
      <c r="XL436" s="4"/>
      <c r="XM436" s="4"/>
      <c r="XN436" s="4"/>
      <c r="XO436" s="4"/>
      <c r="XP436" s="4"/>
      <c r="XQ436" s="4"/>
      <c r="XR436" s="4"/>
      <c r="XS436" s="4"/>
      <c r="XT436" s="4"/>
      <c r="XU436" s="4"/>
      <c r="XV436" s="4"/>
      <c r="XW436" s="4"/>
      <c r="XX436" s="4"/>
      <c r="XY436" s="4"/>
      <c r="XZ436" s="4"/>
      <c r="YA436" s="4"/>
      <c r="YB436" s="4"/>
      <c r="YC436" s="4"/>
      <c r="YD436" s="4"/>
      <c r="YE436" s="4"/>
      <c r="YF436" s="4"/>
      <c r="YG436" s="4"/>
      <c r="YH436" s="4"/>
      <c r="YI436" s="4"/>
      <c r="YJ436" s="4"/>
      <c r="YK436" s="4"/>
      <c r="YL436" s="4"/>
      <c r="YM436" s="4"/>
      <c r="YN436" s="4"/>
      <c r="YO436" s="4"/>
      <c r="YP436" s="4"/>
      <c r="YQ436" s="4"/>
      <c r="YR436" s="4"/>
      <c r="YS436" s="4"/>
      <c r="YT436" s="4"/>
      <c r="YU436" s="4"/>
      <c r="YV436" s="4"/>
      <c r="YW436" s="4"/>
      <c r="YX436" s="4"/>
      <c r="YY436" s="4"/>
      <c r="YZ436" s="4"/>
      <c r="ZA436" s="4"/>
      <c r="ZB436" s="4"/>
      <c r="ZC436" s="4"/>
      <c r="ZD436" s="4"/>
      <c r="ZE436" s="4"/>
      <c r="ZF436" s="4"/>
      <c r="ZG436" s="4"/>
      <c r="ZH436" s="4"/>
      <c r="ZI436" s="4"/>
      <c r="ZJ436" s="4"/>
      <c r="ZK436" s="4"/>
      <c r="ZL436" s="4"/>
    </row>
    <row r="437" spans="2:688" s="5" customFormat="1" ht="14.1" customHeight="1" x14ac:dyDescent="0.25">
      <c r="B437" s="4"/>
      <c r="C437" s="36"/>
      <c r="D437" s="23"/>
      <c r="E437" s="14"/>
      <c r="F437" s="1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  <c r="UG437" s="4"/>
      <c r="UH437" s="4"/>
      <c r="UI437" s="4"/>
      <c r="UJ437" s="4"/>
      <c r="UK437" s="4"/>
      <c r="UL437" s="4"/>
      <c r="UM437" s="4"/>
      <c r="UN437" s="4"/>
      <c r="UO437" s="4"/>
      <c r="UP437" s="4"/>
      <c r="UQ437" s="4"/>
      <c r="UR437" s="4"/>
      <c r="US437" s="4"/>
      <c r="UT437" s="4"/>
      <c r="UU437" s="4"/>
      <c r="UV437" s="4"/>
      <c r="UW437" s="4"/>
      <c r="UX437" s="4"/>
      <c r="UY437" s="4"/>
      <c r="UZ437" s="4"/>
      <c r="VA437" s="4"/>
      <c r="VB437" s="4"/>
      <c r="VC437" s="4"/>
      <c r="VD437" s="4"/>
      <c r="VE437" s="4"/>
      <c r="VF437" s="4"/>
      <c r="VG437" s="4"/>
      <c r="VH437" s="4"/>
      <c r="VI437" s="4"/>
      <c r="VJ437" s="4"/>
      <c r="VK437" s="4"/>
      <c r="VL437" s="4"/>
      <c r="VM437" s="4"/>
      <c r="VN437" s="4"/>
      <c r="VO437" s="4"/>
      <c r="VP437" s="4"/>
      <c r="VQ437" s="4"/>
      <c r="VR437" s="4"/>
      <c r="VS437" s="4"/>
      <c r="VT437" s="4"/>
      <c r="VU437" s="4"/>
      <c r="VV437" s="4"/>
      <c r="VW437" s="4"/>
      <c r="VX437" s="4"/>
      <c r="VY437" s="4"/>
      <c r="VZ437" s="4"/>
      <c r="WA437" s="4"/>
      <c r="WB437" s="4"/>
      <c r="WC437" s="4"/>
      <c r="WD437" s="4"/>
      <c r="WE437" s="4"/>
      <c r="WF437" s="4"/>
      <c r="WG437" s="4"/>
      <c r="WH437" s="4"/>
      <c r="WI437" s="4"/>
      <c r="WJ437" s="4"/>
      <c r="WK437" s="4"/>
      <c r="WL437" s="4"/>
      <c r="WM437" s="4"/>
      <c r="WN437" s="4"/>
      <c r="WO437" s="4"/>
      <c r="WP437" s="4"/>
      <c r="WQ437" s="4"/>
      <c r="WR437" s="4"/>
      <c r="WS437" s="4"/>
      <c r="WT437" s="4"/>
      <c r="WU437" s="4"/>
      <c r="WV437" s="4"/>
      <c r="WW437" s="4"/>
      <c r="WX437" s="4"/>
      <c r="WY437" s="4"/>
      <c r="WZ437" s="4"/>
      <c r="XA437" s="4"/>
      <c r="XB437" s="4"/>
      <c r="XC437" s="4"/>
      <c r="XD437" s="4"/>
      <c r="XE437" s="4"/>
      <c r="XF437" s="4"/>
      <c r="XG437" s="4"/>
      <c r="XH437" s="4"/>
      <c r="XI437" s="4"/>
      <c r="XJ437" s="4"/>
      <c r="XK437" s="4"/>
      <c r="XL437" s="4"/>
      <c r="XM437" s="4"/>
      <c r="XN437" s="4"/>
      <c r="XO437" s="4"/>
      <c r="XP437" s="4"/>
      <c r="XQ437" s="4"/>
      <c r="XR437" s="4"/>
      <c r="XS437" s="4"/>
      <c r="XT437" s="4"/>
      <c r="XU437" s="4"/>
      <c r="XV437" s="4"/>
      <c r="XW437" s="4"/>
      <c r="XX437" s="4"/>
      <c r="XY437" s="4"/>
      <c r="XZ437" s="4"/>
      <c r="YA437" s="4"/>
      <c r="YB437" s="4"/>
      <c r="YC437" s="4"/>
      <c r="YD437" s="4"/>
      <c r="YE437" s="4"/>
      <c r="YF437" s="4"/>
      <c r="YG437" s="4"/>
      <c r="YH437" s="4"/>
      <c r="YI437" s="4"/>
      <c r="YJ437" s="4"/>
      <c r="YK437" s="4"/>
      <c r="YL437" s="4"/>
      <c r="YM437" s="4"/>
      <c r="YN437" s="4"/>
      <c r="YO437" s="4"/>
      <c r="YP437" s="4"/>
      <c r="YQ437" s="4"/>
      <c r="YR437" s="4"/>
      <c r="YS437" s="4"/>
      <c r="YT437" s="4"/>
      <c r="YU437" s="4"/>
      <c r="YV437" s="4"/>
      <c r="YW437" s="4"/>
      <c r="YX437" s="4"/>
      <c r="YY437" s="4"/>
      <c r="YZ437" s="4"/>
      <c r="ZA437" s="4"/>
      <c r="ZB437" s="4"/>
      <c r="ZC437" s="4"/>
      <c r="ZD437" s="4"/>
      <c r="ZE437" s="4"/>
      <c r="ZF437" s="4"/>
      <c r="ZG437" s="4"/>
      <c r="ZH437" s="4"/>
      <c r="ZI437" s="4"/>
      <c r="ZJ437" s="4"/>
      <c r="ZK437" s="4"/>
      <c r="ZL437" s="4"/>
    </row>
    <row r="438" spans="2:688" s="5" customFormat="1" ht="14.1" customHeight="1" x14ac:dyDescent="0.25">
      <c r="B438" s="4"/>
      <c r="C438" s="36"/>
      <c r="D438" s="23"/>
      <c r="E438" s="14"/>
      <c r="F438" s="1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  <c r="UG438" s="4"/>
      <c r="UH438" s="4"/>
      <c r="UI438" s="4"/>
      <c r="UJ438" s="4"/>
      <c r="UK438" s="4"/>
      <c r="UL438" s="4"/>
      <c r="UM438" s="4"/>
      <c r="UN438" s="4"/>
      <c r="UO438" s="4"/>
      <c r="UP438" s="4"/>
      <c r="UQ438" s="4"/>
      <c r="UR438" s="4"/>
      <c r="US438" s="4"/>
      <c r="UT438" s="4"/>
      <c r="UU438" s="4"/>
      <c r="UV438" s="4"/>
      <c r="UW438" s="4"/>
      <c r="UX438" s="4"/>
      <c r="UY438" s="4"/>
      <c r="UZ438" s="4"/>
      <c r="VA438" s="4"/>
      <c r="VB438" s="4"/>
      <c r="VC438" s="4"/>
      <c r="VD438" s="4"/>
      <c r="VE438" s="4"/>
      <c r="VF438" s="4"/>
      <c r="VG438" s="4"/>
      <c r="VH438" s="4"/>
      <c r="VI438" s="4"/>
      <c r="VJ438" s="4"/>
      <c r="VK438" s="4"/>
      <c r="VL438" s="4"/>
      <c r="VM438" s="4"/>
      <c r="VN438" s="4"/>
      <c r="VO438" s="4"/>
      <c r="VP438" s="4"/>
      <c r="VQ438" s="4"/>
      <c r="VR438" s="4"/>
      <c r="VS438" s="4"/>
      <c r="VT438" s="4"/>
      <c r="VU438" s="4"/>
      <c r="VV438" s="4"/>
      <c r="VW438" s="4"/>
      <c r="VX438" s="4"/>
      <c r="VY438" s="4"/>
      <c r="VZ438" s="4"/>
      <c r="WA438" s="4"/>
      <c r="WB438" s="4"/>
      <c r="WC438" s="4"/>
      <c r="WD438" s="4"/>
      <c r="WE438" s="4"/>
      <c r="WF438" s="4"/>
      <c r="WG438" s="4"/>
      <c r="WH438" s="4"/>
      <c r="WI438" s="4"/>
      <c r="WJ438" s="4"/>
      <c r="WK438" s="4"/>
      <c r="WL438" s="4"/>
      <c r="WM438" s="4"/>
      <c r="WN438" s="4"/>
      <c r="WO438" s="4"/>
      <c r="WP438" s="4"/>
      <c r="WQ438" s="4"/>
      <c r="WR438" s="4"/>
      <c r="WS438" s="4"/>
      <c r="WT438" s="4"/>
      <c r="WU438" s="4"/>
      <c r="WV438" s="4"/>
      <c r="WW438" s="4"/>
      <c r="WX438" s="4"/>
      <c r="WY438" s="4"/>
      <c r="WZ438" s="4"/>
      <c r="XA438" s="4"/>
      <c r="XB438" s="4"/>
      <c r="XC438" s="4"/>
      <c r="XD438" s="4"/>
      <c r="XE438" s="4"/>
      <c r="XF438" s="4"/>
      <c r="XG438" s="4"/>
      <c r="XH438" s="4"/>
      <c r="XI438" s="4"/>
      <c r="XJ438" s="4"/>
      <c r="XK438" s="4"/>
      <c r="XL438" s="4"/>
      <c r="XM438" s="4"/>
      <c r="XN438" s="4"/>
      <c r="XO438" s="4"/>
      <c r="XP438" s="4"/>
      <c r="XQ438" s="4"/>
      <c r="XR438" s="4"/>
      <c r="XS438" s="4"/>
      <c r="XT438" s="4"/>
      <c r="XU438" s="4"/>
      <c r="XV438" s="4"/>
      <c r="XW438" s="4"/>
      <c r="XX438" s="4"/>
      <c r="XY438" s="4"/>
      <c r="XZ438" s="4"/>
      <c r="YA438" s="4"/>
      <c r="YB438" s="4"/>
      <c r="YC438" s="4"/>
      <c r="YD438" s="4"/>
      <c r="YE438" s="4"/>
      <c r="YF438" s="4"/>
      <c r="YG438" s="4"/>
      <c r="YH438" s="4"/>
      <c r="YI438" s="4"/>
      <c r="YJ438" s="4"/>
      <c r="YK438" s="4"/>
      <c r="YL438" s="4"/>
      <c r="YM438" s="4"/>
      <c r="YN438" s="4"/>
      <c r="YO438" s="4"/>
      <c r="YP438" s="4"/>
      <c r="YQ438" s="4"/>
      <c r="YR438" s="4"/>
      <c r="YS438" s="4"/>
      <c r="YT438" s="4"/>
      <c r="YU438" s="4"/>
      <c r="YV438" s="4"/>
      <c r="YW438" s="4"/>
      <c r="YX438" s="4"/>
      <c r="YY438" s="4"/>
      <c r="YZ438" s="4"/>
      <c r="ZA438" s="4"/>
      <c r="ZB438" s="4"/>
      <c r="ZC438" s="4"/>
      <c r="ZD438" s="4"/>
      <c r="ZE438" s="4"/>
      <c r="ZF438" s="4"/>
      <c r="ZG438" s="4"/>
      <c r="ZH438" s="4"/>
      <c r="ZI438" s="4"/>
      <c r="ZJ438" s="4"/>
      <c r="ZK438" s="4"/>
      <c r="ZL438" s="4"/>
    </row>
    <row r="439" spans="2:688" s="5" customFormat="1" ht="14.1" customHeight="1" x14ac:dyDescent="0.25">
      <c r="B439" s="4"/>
      <c r="C439" s="36"/>
      <c r="D439" s="23"/>
      <c r="E439" s="14"/>
      <c r="F439" s="1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  <c r="UG439" s="4"/>
      <c r="UH439" s="4"/>
      <c r="UI439" s="4"/>
      <c r="UJ439" s="4"/>
      <c r="UK439" s="4"/>
      <c r="UL439" s="4"/>
      <c r="UM439" s="4"/>
      <c r="UN439" s="4"/>
      <c r="UO439" s="4"/>
      <c r="UP439" s="4"/>
      <c r="UQ439" s="4"/>
      <c r="UR439" s="4"/>
      <c r="US439" s="4"/>
      <c r="UT439" s="4"/>
      <c r="UU439" s="4"/>
      <c r="UV439" s="4"/>
      <c r="UW439" s="4"/>
      <c r="UX439" s="4"/>
      <c r="UY439" s="4"/>
      <c r="UZ439" s="4"/>
      <c r="VA439" s="4"/>
      <c r="VB439" s="4"/>
      <c r="VC439" s="4"/>
      <c r="VD439" s="4"/>
      <c r="VE439" s="4"/>
      <c r="VF439" s="4"/>
      <c r="VG439" s="4"/>
      <c r="VH439" s="4"/>
      <c r="VI439" s="4"/>
      <c r="VJ439" s="4"/>
      <c r="VK439" s="4"/>
      <c r="VL439" s="4"/>
      <c r="VM439" s="4"/>
      <c r="VN439" s="4"/>
      <c r="VO439" s="4"/>
      <c r="VP439" s="4"/>
      <c r="VQ439" s="4"/>
      <c r="VR439" s="4"/>
      <c r="VS439" s="4"/>
      <c r="VT439" s="4"/>
      <c r="VU439" s="4"/>
      <c r="VV439" s="4"/>
      <c r="VW439" s="4"/>
      <c r="VX439" s="4"/>
      <c r="VY439" s="4"/>
      <c r="VZ439" s="4"/>
      <c r="WA439" s="4"/>
      <c r="WB439" s="4"/>
      <c r="WC439" s="4"/>
      <c r="WD439" s="4"/>
      <c r="WE439" s="4"/>
      <c r="WF439" s="4"/>
      <c r="WG439" s="4"/>
      <c r="WH439" s="4"/>
      <c r="WI439" s="4"/>
      <c r="WJ439" s="4"/>
      <c r="WK439" s="4"/>
      <c r="WL439" s="4"/>
      <c r="WM439" s="4"/>
      <c r="WN439" s="4"/>
      <c r="WO439" s="4"/>
      <c r="WP439" s="4"/>
      <c r="WQ439" s="4"/>
      <c r="WR439" s="4"/>
      <c r="WS439" s="4"/>
      <c r="WT439" s="4"/>
      <c r="WU439" s="4"/>
      <c r="WV439" s="4"/>
      <c r="WW439" s="4"/>
      <c r="WX439" s="4"/>
      <c r="WY439" s="4"/>
      <c r="WZ439" s="4"/>
      <c r="XA439" s="4"/>
      <c r="XB439" s="4"/>
      <c r="XC439" s="4"/>
      <c r="XD439" s="4"/>
      <c r="XE439" s="4"/>
      <c r="XF439" s="4"/>
      <c r="XG439" s="4"/>
      <c r="XH439" s="4"/>
      <c r="XI439" s="4"/>
      <c r="XJ439" s="4"/>
      <c r="XK439" s="4"/>
      <c r="XL439" s="4"/>
      <c r="XM439" s="4"/>
      <c r="XN439" s="4"/>
      <c r="XO439" s="4"/>
      <c r="XP439" s="4"/>
      <c r="XQ439" s="4"/>
      <c r="XR439" s="4"/>
      <c r="XS439" s="4"/>
      <c r="XT439" s="4"/>
      <c r="XU439" s="4"/>
      <c r="XV439" s="4"/>
      <c r="XW439" s="4"/>
      <c r="XX439" s="4"/>
      <c r="XY439" s="4"/>
      <c r="XZ439" s="4"/>
      <c r="YA439" s="4"/>
      <c r="YB439" s="4"/>
      <c r="YC439" s="4"/>
      <c r="YD439" s="4"/>
      <c r="YE439" s="4"/>
      <c r="YF439" s="4"/>
      <c r="YG439" s="4"/>
      <c r="YH439" s="4"/>
      <c r="YI439" s="4"/>
      <c r="YJ439" s="4"/>
      <c r="YK439" s="4"/>
      <c r="YL439" s="4"/>
      <c r="YM439" s="4"/>
      <c r="YN439" s="4"/>
      <c r="YO439" s="4"/>
      <c r="YP439" s="4"/>
      <c r="YQ439" s="4"/>
      <c r="YR439" s="4"/>
      <c r="YS439" s="4"/>
      <c r="YT439" s="4"/>
      <c r="YU439" s="4"/>
      <c r="YV439" s="4"/>
      <c r="YW439" s="4"/>
      <c r="YX439" s="4"/>
      <c r="YY439" s="4"/>
      <c r="YZ439" s="4"/>
      <c r="ZA439" s="4"/>
      <c r="ZB439" s="4"/>
      <c r="ZC439" s="4"/>
      <c r="ZD439" s="4"/>
      <c r="ZE439" s="4"/>
      <c r="ZF439" s="4"/>
      <c r="ZG439" s="4"/>
      <c r="ZH439" s="4"/>
      <c r="ZI439" s="4"/>
      <c r="ZJ439" s="4"/>
      <c r="ZK439" s="4"/>
      <c r="ZL439" s="4"/>
    </row>
    <row r="440" spans="2:688" s="5" customFormat="1" ht="14.1" customHeight="1" x14ac:dyDescent="0.25">
      <c r="B440" s="4"/>
      <c r="C440" s="36"/>
      <c r="D440" s="23"/>
      <c r="E440" s="14"/>
      <c r="F440" s="1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  <c r="UG440" s="4"/>
      <c r="UH440" s="4"/>
      <c r="UI440" s="4"/>
      <c r="UJ440" s="4"/>
      <c r="UK440" s="4"/>
      <c r="UL440" s="4"/>
      <c r="UM440" s="4"/>
      <c r="UN440" s="4"/>
      <c r="UO440" s="4"/>
      <c r="UP440" s="4"/>
      <c r="UQ440" s="4"/>
      <c r="UR440" s="4"/>
      <c r="US440" s="4"/>
      <c r="UT440" s="4"/>
      <c r="UU440" s="4"/>
      <c r="UV440" s="4"/>
      <c r="UW440" s="4"/>
      <c r="UX440" s="4"/>
      <c r="UY440" s="4"/>
      <c r="UZ440" s="4"/>
      <c r="VA440" s="4"/>
      <c r="VB440" s="4"/>
      <c r="VC440" s="4"/>
      <c r="VD440" s="4"/>
      <c r="VE440" s="4"/>
      <c r="VF440" s="4"/>
      <c r="VG440" s="4"/>
      <c r="VH440" s="4"/>
      <c r="VI440" s="4"/>
      <c r="VJ440" s="4"/>
      <c r="VK440" s="4"/>
      <c r="VL440" s="4"/>
      <c r="VM440" s="4"/>
      <c r="VN440" s="4"/>
      <c r="VO440" s="4"/>
      <c r="VP440" s="4"/>
      <c r="VQ440" s="4"/>
      <c r="VR440" s="4"/>
      <c r="VS440" s="4"/>
      <c r="VT440" s="4"/>
      <c r="VU440" s="4"/>
      <c r="VV440" s="4"/>
      <c r="VW440" s="4"/>
      <c r="VX440" s="4"/>
      <c r="VY440" s="4"/>
      <c r="VZ440" s="4"/>
      <c r="WA440" s="4"/>
      <c r="WB440" s="4"/>
      <c r="WC440" s="4"/>
      <c r="WD440" s="4"/>
      <c r="WE440" s="4"/>
      <c r="WF440" s="4"/>
      <c r="WG440" s="4"/>
      <c r="WH440" s="4"/>
      <c r="WI440" s="4"/>
      <c r="WJ440" s="4"/>
      <c r="WK440" s="4"/>
      <c r="WL440" s="4"/>
      <c r="WM440" s="4"/>
      <c r="WN440" s="4"/>
      <c r="WO440" s="4"/>
      <c r="WP440" s="4"/>
      <c r="WQ440" s="4"/>
      <c r="WR440" s="4"/>
      <c r="WS440" s="4"/>
      <c r="WT440" s="4"/>
      <c r="WU440" s="4"/>
      <c r="WV440" s="4"/>
      <c r="WW440" s="4"/>
      <c r="WX440" s="4"/>
      <c r="WY440" s="4"/>
      <c r="WZ440" s="4"/>
      <c r="XA440" s="4"/>
      <c r="XB440" s="4"/>
      <c r="XC440" s="4"/>
      <c r="XD440" s="4"/>
      <c r="XE440" s="4"/>
      <c r="XF440" s="4"/>
      <c r="XG440" s="4"/>
      <c r="XH440" s="4"/>
      <c r="XI440" s="4"/>
      <c r="XJ440" s="4"/>
      <c r="XK440" s="4"/>
      <c r="XL440" s="4"/>
      <c r="XM440" s="4"/>
      <c r="XN440" s="4"/>
      <c r="XO440" s="4"/>
      <c r="XP440" s="4"/>
      <c r="XQ440" s="4"/>
      <c r="XR440" s="4"/>
      <c r="XS440" s="4"/>
      <c r="XT440" s="4"/>
      <c r="XU440" s="4"/>
      <c r="XV440" s="4"/>
      <c r="XW440" s="4"/>
      <c r="XX440" s="4"/>
      <c r="XY440" s="4"/>
      <c r="XZ440" s="4"/>
      <c r="YA440" s="4"/>
      <c r="YB440" s="4"/>
      <c r="YC440" s="4"/>
      <c r="YD440" s="4"/>
      <c r="YE440" s="4"/>
      <c r="YF440" s="4"/>
      <c r="YG440" s="4"/>
      <c r="YH440" s="4"/>
      <c r="YI440" s="4"/>
      <c r="YJ440" s="4"/>
      <c r="YK440" s="4"/>
      <c r="YL440" s="4"/>
      <c r="YM440" s="4"/>
      <c r="YN440" s="4"/>
      <c r="YO440" s="4"/>
      <c r="YP440" s="4"/>
      <c r="YQ440" s="4"/>
      <c r="YR440" s="4"/>
      <c r="YS440" s="4"/>
      <c r="YT440" s="4"/>
      <c r="YU440" s="4"/>
      <c r="YV440" s="4"/>
      <c r="YW440" s="4"/>
      <c r="YX440" s="4"/>
      <c r="YY440" s="4"/>
      <c r="YZ440" s="4"/>
      <c r="ZA440" s="4"/>
      <c r="ZB440" s="4"/>
      <c r="ZC440" s="4"/>
      <c r="ZD440" s="4"/>
      <c r="ZE440" s="4"/>
      <c r="ZF440" s="4"/>
      <c r="ZG440" s="4"/>
      <c r="ZH440" s="4"/>
      <c r="ZI440" s="4"/>
      <c r="ZJ440" s="4"/>
      <c r="ZK440" s="4"/>
      <c r="ZL440" s="4"/>
    </row>
    <row r="441" spans="2:688" s="5" customFormat="1" ht="14.1" customHeight="1" x14ac:dyDescent="0.25">
      <c r="B441" s="4"/>
      <c r="C441" s="36"/>
      <c r="D441" s="23"/>
      <c r="E441" s="14"/>
      <c r="F441" s="1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V441" s="4"/>
      <c r="UW441" s="4"/>
      <c r="UX441" s="4"/>
      <c r="UY441" s="4"/>
      <c r="UZ441" s="4"/>
      <c r="VA441" s="4"/>
      <c r="VB441" s="4"/>
      <c r="VC441" s="4"/>
      <c r="VD441" s="4"/>
      <c r="VE441" s="4"/>
      <c r="VF441" s="4"/>
      <c r="VG441" s="4"/>
      <c r="VH441" s="4"/>
      <c r="VI441" s="4"/>
      <c r="VJ441" s="4"/>
      <c r="VK441" s="4"/>
      <c r="VL441" s="4"/>
      <c r="VM441" s="4"/>
      <c r="VN441" s="4"/>
      <c r="VO441" s="4"/>
      <c r="VP441" s="4"/>
      <c r="VQ441" s="4"/>
      <c r="VR441" s="4"/>
      <c r="VS441" s="4"/>
      <c r="VT441" s="4"/>
      <c r="VU441" s="4"/>
      <c r="VV441" s="4"/>
      <c r="VW441" s="4"/>
      <c r="VX441" s="4"/>
      <c r="VY441" s="4"/>
      <c r="VZ441" s="4"/>
      <c r="WA441" s="4"/>
      <c r="WB441" s="4"/>
      <c r="WC441" s="4"/>
      <c r="WD441" s="4"/>
      <c r="WE441" s="4"/>
      <c r="WF441" s="4"/>
      <c r="WG441" s="4"/>
      <c r="WH441" s="4"/>
      <c r="WI441" s="4"/>
      <c r="WJ441" s="4"/>
      <c r="WK441" s="4"/>
      <c r="WL441" s="4"/>
      <c r="WM441" s="4"/>
      <c r="WN441" s="4"/>
      <c r="WO441" s="4"/>
      <c r="WP441" s="4"/>
      <c r="WQ441" s="4"/>
      <c r="WR441" s="4"/>
      <c r="WS441" s="4"/>
      <c r="WT441" s="4"/>
      <c r="WU441" s="4"/>
      <c r="WV441" s="4"/>
      <c r="WW441" s="4"/>
      <c r="WX441" s="4"/>
      <c r="WY441" s="4"/>
      <c r="WZ441" s="4"/>
      <c r="XA441" s="4"/>
      <c r="XB441" s="4"/>
      <c r="XC441" s="4"/>
      <c r="XD441" s="4"/>
      <c r="XE441" s="4"/>
      <c r="XF441" s="4"/>
      <c r="XG441" s="4"/>
      <c r="XH441" s="4"/>
      <c r="XI441" s="4"/>
      <c r="XJ441" s="4"/>
      <c r="XK441" s="4"/>
      <c r="XL441" s="4"/>
      <c r="XM441" s="4"/>
      <c r="XN441" s="4"/>
      <c r="XO441" s="4"/>
      <c r="XP441" s="4"/>
      <c r="XQ441" s="4"/>
      <c r="XR441" s="4"/>
      <c r="XS441" s="4"/>
      <c r="XT441" s="4"/>
      <c r="XU441" s="4"/>
      <c r="XV441" s="4"/>
      <c r="XW441" s="4"/>
      <c r="XX441" s="4"/>
      <c r="XY441" s="4"/>
      <c r="XZ441" s="4"/>
      <c r="YA441" s="4"/>
      <c r="YB441" s="4"/>
      <c r="YC441" s="4"/>
      <c r="YD441" s="4"/>
      <c r="YE441" s="4"/>
      <c r="YF441" s="4"/>
      <c r="YG441" s="4"/>
      <c r="YH441" s="4"/>
      <c r="YI441" s="4"/>
      <c r="YJ441" s="4"/>
      <c r="YK441" s="4"/>
      <c r="YL441" s="4"/>
      <c r="YM441" s="4"/>
      <c r="YN441" s="4"/>
      <c r="YO441" s="4"/>
      <c r="YP441" s="4"/>
      <c r="YQ441" s="4"/>
      <c r="YR441" s="4"/>
      <c r="YS441" s="4"/>
      <c r="YT441" s="4"/>
      <c r="YU441" s="4"/>
      <c r="YV441" s="4"/>
      <c r="YW441" s="4"/>
      <c r="YX441" s="4"/>
      <c r="YY441" s="4"/>
      <c r="YZ441" s="4"/>
      <c r="ZA441" s="4"/>
      <c r="ZB441" s="4"/>
      <c r="ZC441" s="4"/>
      <c r="ZD441" s="4"/>
      <c r="ZE441" s="4"/>
      <c r="ZF441" s="4"/>
      <c r="ZG441" s="4"/>
      <c r="ZH441" s="4"/>
      <c r="ZI441" s="4"/>
      <c r="ZJ441" s="4"/>
      <c r="ZK441" s="4"/>
      <c r="ZL441" s="4"/>
    </row>
    <row r="442" spans="2:688" s="5" customFormat="1" ht="14.1" customHeight="1" x14ac:dyDescent="0.25">
      <c r="B442" s="4"/>
      <c r="C442" s="36"/>
      <c r="D442" s="23"/>
      <c r="E442" s="14"/>
      <c r="F442" s="1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  <c r="UG442" s="4"/>
      <c r="UH442" s="4"/>
      <c r="UI442" s="4"/>
      <c r="UJ442" s="4"/>
      <c r="UK442" s="4"/>
      <c r="UL442" s="4"/>
      <c r="UM442" s="4"/>
      <c r="UN442" s="4"/>
      <c r="UO442" s="4"/>
      <c r="UP442" s="4"/>
      <c r="UQ442" s="4"/>
      <c r="UR442" s="4"/>
      <c r="US442" s="4"/>
      <c r="UT442" s="4"/>
      <c r="UU442" s="4"/>
      <c r="UV442" s="4"/>
      <c r="UW442" s="4"/>
      <c r="UX442" s="4"/>
      <c r="UY442" s="4"/>
      <c r="UZ442" s="4"/>
      <c r="VA442" s="4"/>
      <c r="VB442" s="4"/>
      <c r="VC442" s="4"/>
      <c r="VD442" s="4"/>
      <c r="VE442" s="4"/>
      <c r="VF442" s="4"/>
      <c r="VG442" s="4"/>
      <c r="VH442" s="4"/>
      <c r="VI442" s="4"/>
      <c r="VJ442" s="4"/>
      <c r="VK442" s="4"/>
      <c r="VL442" s="4"/>
      <c r="VM442" s="4"/>
      <c r="VN442" s="4"/>
      <c r="VO442" s="4"/>
      <c r="VP442" s="4"/>
      <c r="VQ442" s="4"/>
      <c r="VR442" s="4"/>
      <c r="VS442" s="4"/>
      <c r="VT442" s="4"/>
      <c r="VU442" s="4"/>
      <c r="VV442" s="4"/>
      <c r="VW442" s="4"/>
      <c r="VX442" s="4"/>
      <c r="VY442" s="4"/>
      <c r="VZ442" s="4"/>
      <c r="WA442" s="4"/>
      <c r="WB442" s="4"/>
      <c r="WC442" s="4"/>
      <c r="WD442" s="4"/>
      <c r="WE442" s="4"/>
      <c r="WF442" s="4"/>
      <c r="WG442" s="4"/>
      <c r="WH442" s="4"/>
      <c r="WI442" s="4"/>
      <c r="WJ442" s="4"/>
      <c r="WK442" s="4"/>
      <c r="WL442" s="4"/>
      <c r="WM442" s="4"/>
      <c r="WN442" s="4"/>
      <c r="WO442" s="4"/>
      <c r="WP442" s="4"/>
      <c r="WQ442" s="4"/>
      <c r="WR442" s="4"/>
      <c r="WS442" s="4"/>
      <c r="WT442" s="4"/>
      <c r="WU442" s="4"/>
      <c r="WV442" s="4"/>
      <c r="WW442" s="4"/>
      <c r="WX442" s="4"/>
      <c r="WY442" s="4"/>
      <c r="WZ442" s="4"/>
      <c r="XA442" s="4"/>
      <c r="XB442" s="4"/>
      <c r="XC442" s="4"/>
      <c r="XD442" s="4"/>
      <c r="XE442" s="4"/>
      <c r="XF442" s="4"/>
      <c r="XG442" s="4"/>
      <c r="XH442" s="4"/>
      <c r="XI442" s="4"/>
      <c r="XJ442" s="4"/>
      <c r="XK442" s="4"/>
      <c r="XL442" s="4"/>
      <c r="XM442" s="4"/>
      <c r="XN442" s="4"/>
      <c r="XO442" s="4"/>
      <c r="XP442" s="4"/>
      <c r="XQ442" s="4"/>
      <c r="XR442" s="4"/>
      <c r="XS442" s="4"/>
      <c r="XT442" s="4"/>
      <c r="XU442" s="4"/>
      <c r="XV442" s="4"/>
      <c r="XW442" s="4"/>
      <c r="XX442" s="4"/>
      <c r="XY442" s="4"/>
      <c r="XZ442" s="4"/>
      <c r="YA442" s="4"/>
      <c r="YB442" s="4"/>
      <c r="YC442" s="4"/>
      <c r="YD442" s="4"/>
      <c r="YE442" s="4"/>
      <c r="YF442" s="4"/>
      <c r="YG442" s="4"/>
      <c r="YH442" s="4"/>
      <c r="YI442" s="4"/>
      <c r="YJ442" s="4"/>
      <c r="YK442" s="4"/>
      <c r="YL442" s="4"/>
      <c r="YM442" s="4"/>
      <c r="YN442" s="4"/>
      <c r="YO442" s="4"/>
      <c r="YP442" s="4"/>
      <c r="YQ442" s="4"/>
      <c r="YR442" s="4"/>
      <c r="YS442" s="4"/>
      <c r="YT442" s="4"/>
      <c r="YU442" s="4"/>
      <c r="YV442" s="4"/>
      <c r="YW442" s="4"/>
      <c r="YX442" s="4"/>
      <c r="YY442" s="4"/>
      <c r="YZ442" s="4"/>
      <c r="ZA442" s="4"/>
      <c r="ZB442" s="4"/>
      <c r="ZC442" s="4"/>
      <c r="ZD442" s="4"/>
      <c r="ZE442" s="4"/>
      <c r="ZF442" s="4"/>
      <c r="ZG442" s="4"/>
      <c r="ZH442" s="4"/>
      <c r="ZI442" s="4"/>
      <c r="ZJ442" s="4"/>
      <c r="ZK442" s="4"/>
      <c r="ZL442" s="4"/>
    </row>
    <row r="443" spans="2:688" s="5" customFormat="1" ht="14.1" customHeight="1" x14ac:dyDescent="0.25">
      <c r="B443" s="4"/>
      <c r="C443" s="36"/>
      <c r="D443" s="23"/>
      <c r="E443" s="14"/>
      <c r="F443" s="1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  <c r="UG443" s="4"/>
      <c r="UH443" s="4"/>
      <c r="UI443" s="4"/>
      <c r="UJ443" s="4"/>
      <c r="UK443" s="4"/>
      <c r="UL443" s="4"/>
      <c r="UM443" s="4"/>
      <c r="UN443" s="4"/>
      <c r="UO443" s="4"/>
      <c r="UP443" s="4"/>
      <c r="UQ443" s="4"/>
      <c r="UR443" s="4"/>
      <c r="US443" s="4"/>
      <c r="UT443" s="4"/>
      <c r="UU443" s="4"/>
      <c r="UV443" s="4"/>
      <c r="UW443" s="4"/>
      <c r="UX443" s="4"/>
      <c r="UY443" s="4"/>
      <c r="UZ443" s="4"/>
      <c r="VA443" s="4"/>
      <c r="VB443" s="4"/>
      <c r="VC443" s="4"/>
      <c r="VD443" s="4"/>
      <c r="VE443" s="4"/>
      <c r="VF443" s="4"/>
      <c r="VG443" s="4"/>
      <c r="VH443" s="4"/>
      <c r="VI443" s="4"/>
      <c r="VJ443" s="4"/>
      <c r="VK443" s="4"/>
      <c r="VL443" s="4"/>
      <c r="VM443" s="4"/>
      <c r="VN443" s="4"/>
      <c r="VO443" s="4"/>
      <c r="VP443" s="4"/>
      <c r="VQ443" s="4"/>
      <c r="VR443" s="4"/>
      <c r="VS443" s="4"/>
      <c r="VT443" s="4"/>
      <c r="VU443" s="4"/>
      <c r="VV443" s="4"/>
      <c r="VW443" s="4"/>
      <c r="VX443" s="4"/>
      <c r="VY443" s="4"/>
      <c r="VZ443" s="4"/>
      <c r="WA443" s="4"/>
      <c r="WB443" s="4"/>
      <c r="WC443" s="4"/>
      <c r="WD443" s="4"/>
      <c r="WE443" s="4"/>
      <c r="WF443" s="4"/>
      <c r="WG443" s="4"/>
      <c r="WH443" s="4"/>
      <c r="WI443" s="4"/>
      <c r="WJ443" s="4"/>
      <c r="WK443" s="4"/>
      <c r="WL443" s="4"/>
      <c r="WM443" s="4"/>
      <c r="WN443" s="4"/>
      <c r="WO443" s="4"/>
      <c r="WP443" s="4"/>
      <c r="WQ443" s="4"/>
      <c r="WR443" s="4"/>
      <c r="WS443" s="4"/>
      <c r="WT443" s="4"/>
      <c r="WU443" s="4"/>
      <c r="WV443" s="4"/>
      <c r="WW443" s="4"/>
      <c r="WX443" s="4"/>
      <c r="WY443" s="4"/>
      <c r="WZ443" s="4"/>
      <c r="XA443" s="4"/>
      <c r="XB443" s="4"/>
      <c r="XC443" s="4"/>
      <c r="XD443" s="4"/>
      <c r="XE443" s="4"/>
      <c r="XF443" s="4"/>
      <c r="XG443" s="4"/>
      <c r="XH443" s="4"/>
      <c r="XI443" s="4"/>
      <c r="XJ443" s="4"/>
      <c r="XK443" s="4"/>
      <c r="XL443" s="4"/>
      <c r="XM443" s="4"/>
      <c r="XN443" s="4"/>
      <c r="XO443" s="4"/>
      <c r="XP443" s="4"/>
      <c r="XQ443" s="4"/>
      <c r="XR443" s="4"/>
      <c r="XS443" s="4"/>
      <c r="XT443" s="4"/>
      <c r="XU443" s="4"/>
      <c r="XV443" s="4"/>
      <c r="XW443" s="4"/>
      <c r="XX443" s="4"/>
      <c r="XY443" s="4"/>
      <c r="XZ443" s="4"/>
      <c r="YA443" s="4"/>
      <c r="YB443" s="4"/>
      <c r="YC443" s="4"/>
      <c r="YD443" s="4"/>
      <c r="YE443" s="4"/>
      <c r="YF443" s="4"/>
      <c r="YG443" s="4"/>
      <c r="YH443" s="4"/>
      <c r="YI443" s="4"/>
      <c r="YJ443" s="4"/>
      <c r="YK443" s="4"/>
      <c r="YL443" s="4"/>
      <c r="YM443" s="4"/>
      <c r="YN443" s="4"/>
      <c r="YO443" s="4"/>
      <c r="YP443" s="4"/>
      <c r="YQ443" s="4"/>
      <c r="YR443" s="4"/>
      <c r="YS443" s="4"/>
      <c r="YT443" s="4"/>
      <c r="YU443" s="4"/>
      <c r="YV443" s="4"/>
      <c r="YW443" s="4"/>
      <c r="YX443" s="4"/>
      <c r="YY443" s="4"/>
      <c r="YZ443" s="4"/>
      <c r="ZA443" s="4"/>
      <c r="ZB443" s="4"/>
      <c r="ZC443" s="4"/>
      <c r="ZD443" s="4"/>
      <c r="ZE443" s="4"/>
      <c r="ZF443" s="4"/>
      <c r="ZG443" s="4"/>
      <c r="ZH443" s="4"/>
      <c r="ZI443" s="4"/>
      <c r="ZJ443" s="4"/>
      <c r="ZK443" s="4"/>
      <c r="ZL443" s="4"/>
    </row>
    <row r="444" spans="2:688" s="5" customFormat="1" ht="14.1" customHeight="1" x14ac:dyDescent="0.25">
      <c r="B444" s="4"/>
      <c r="C444" s="36"/>
      <c r="D444" s="23"/>
      <c r="E444" s="14"/>
      <c r="F444" s="1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  <c r="UG444" s="4"/>
      <c r="UH444" s="4"/>
      <c r="UI444" s="4"/>
      <c r="UJ444" s="4"/>
      <c r="UK444" s="4"/>
      <c r="UL444" s="4"/>
      <c r="UM444" s="4"/>
      <c r="UN444" s="4"/>
      <c r="UO444" s="4"/>
      <c r="UP444" s="4"/>
      <c r="UQ444" s="4"/>
      <c r="UR444" s="4"/>
      <c r="US444" s="4"/>
      <c r="UT444" s="4"/>
      <c r="UU444" s="4"/>
      <c r="UV444" s="4"/>
      <c r="UW444" s="4"/>
      <c r="UX444" s="4"/>
      <c r="UY444" s="4"/>
      <c r="UZ444" s="4"/>
      <c r="VA444" s="4"/>
      <c r="VB444" s="4"/>
      <c r="VC444" s="4"/>
      <c r="VD444" s="4"/>
      <c r="VE444" s="4"/>
      <c r="VF444" s="4"/>
      <c r="VG444" s="4"/>
      <c r="VH444" s="4"/>
      <c r="VI444" s="4"/>
      <c r="VJ444" s="4"/>
      <c r="VK444" s="4"/>
      <c r="VL444" s="4"/>
      <c r="VM444" s="4"/>
      <c r="VN444" s="4"/>
      <c r="VO444" s="4"/>
      <c r="VP444" s="4"/>
      <c r="VQ444" s="4"/>
      <c r="VR444" s="4"/>
      <c r="VS444" s="4"/>
      <c r="VT444" s="4"/>
      <c r="VU444" s="4"/>
      <c r="VV444" s="4"/>
      <c r="VW444" s="4"/>
      <c r="VX444" s="4"/>
      <c r="VY444" s="4"/>
      <c r="VZ444" s="4"/>
      <c r="WA444" s="4"/>
      <c r="WB444" s="4"/>
      <c r="WC444" s="4"/>
      <c r="WD444" s="4"/>
      <c r="WE444" s="4"/>
      <c r="WF444" s="4"/>
      <c r="WG444" s="4"/>
      <c r="WH444" s="4"/>
      <c r="WI444" s="4"/>
      <c r="WJ444" s="4"/>
      <c r="WK444" s="4"/>
      <c r="WL444" s="4"/>
      <c r="WM444" s="4"/>
      <c r="WN444" s="4"/>
      <c r="WO444" s="4"/>
      <c r="WP444" s="4"/>
      <c r="WQ444" s="4"/>
      <c r="WR444" s="4"/>
      <c r="WS444" s="4"/>
      <c r="WT444" s="4"/>
      <c r="WU444" s="4"/>
      <c r="WV444" s="4"/>
      <c r="WW444" s="4"/>
      <c r="WX444" s="4"/>
      <c r="WY444" s="4"/>
      <c r="WZ444" s="4"/>
      <c r="XA444" s="4"/>
      <c r="XB444" s="4"/>
      <c r="XC444" s="4"/>
      <c r="XD444" s="4"/>
      <c r="XE444" s="4"/>
      <c r="XF444" s="4"/>
      <c r="XG444" s="4"/>
      <c r="XH444" s="4"/>
      <c r="XI444" s="4"/>
      <c r="XJ444" s="4"/>
      <c r="XK444" s="4"/>
      <c r="XL444" s="4"/>
      <c r="XM444" s="4"/>
      <c r="XN444" s="4"/>
      <c r="XO444" s="4"/>
      <c r="XP444" s="4"/>
      <c r="XQ444" s="4"/>
      <c r="XR444" s="4"/>
      <c r="XS444" s="4"/>
      <c r="XT444" s="4"/>
      <c r="XU444" s="4"/>
      <c r="XV444" s="4"/>
      <c r="XW444" s="4"/>
      <c r="XX444" s="4"/>
      <c r="XY444" s="4"/>
      <c r="XZ444" s="4"/>
      <c r="YA444" s="4"/>
      <c r="YB444" s="4"/>
      <c r="YC444" s="4"/>
      <c r="YD444" s="4"/>
      <c r="YE444" s="4"/>
      <c r="YF444" s="4"/>
      <c r="YG444" s="4"/>
      <c r="YH444" s="4"/>
      <c r="YI444" s="4"/>
      <c r="YJ444" s="4"/>
      <c r="YK444" s="4"/>
      <c r="YL444" s="4"/>
      <c r="YM444" s="4"/>
      <c r="YN444" s="4"/>
      <c r="YO444" s="4"/>
      <c r="YP444" s="4"/>
      <c r="YQ444" s="4"/>
      <c r="YR444" s="4"/>
      <c r="YS444" s="4"/>
      <c r="YT444" s="4"/>
      <c r="YU444" s="4"/>
      <c r="YV444" s="4"/>
      <c r="YW444" s="4"/>
      <c r="YX444" s="4"/>
      <c r="YY444" s="4"/>
      <c r="YZ444" s="4"/>
      <c r="ZA444" s="4"/>
      <c r="ZB444" s="4"/>
      <c r="ZC444" s="4"/>
      <c r="ZD444" s="4"/>
      <c r="ZE444" s="4"/>
      <c r="ZF444" s="4"/>
      <c r="ZG444" s="4"/>
      <c r="ZH444" s="4"/>
      <c r="ZI444" s="4"/>
      <c r="ZJ444" s="4"/>
      <c r="ZK444" s="4"/>
      <c r="ZL444" s="4"/>
    </row>
    <row r="445" spans="2:688" s="5" customFormat="1" ht="14.1" customHeight="1" x14ac:dyDescent="0.25">
      <c r="B445" s="4"/>
      <c r="C445" s="36"/>
      <c r="D445" s="23"/>
      <c r="E445" s="14"/>
      <c r="F445" s="1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  <c r="UG445" s="4"/>
      <c r="UH445" s="4"/>
      <c r="UI445" s="4"/>
      <c r="UJ445" s="4"/>
      <c r="UK445" s="4"/>
      <c r="UL445" s="4"/>
      <c r="UM445" s="4"/>
      <c r="UN445" s="4"/>
      <c r="UO445" s="4"/>
      <c r="UP445" s="4"/>
      <c r="UQ445" s="4"/>
      <c r="UR445" s="4"/>
      <c r="US445" s="4"/>
      <c r="UT445" s="4"/>
      <c r="UU445" s="4"/>
      <c r="UV445" s="4"/>
      <c r="UW445" s="4"/>
      <c r="UX445" s="4"/>
      <c r="UY445" s="4"/>
      <c r="UZ445" s="4"/>
      <c r="VA445" s="4"/>
      <c r="VB445" s="4"/>
      <c r="VC445" s="4"/>
      <c r="VD445" s="4"/>
      <c r="VE445" s="4"/>
      <c r="VF445" s="4"/>
      <c r="VG445" s="4"/>
      <c r="VH445" s="4"/>
      <c r="VI445" s="4"/>
      <c r="VJ445" s="4"/>
      <c r="VK445" s="4"/>
      <c r="VL445" s="4"/>
      <c r="VM445" s="4"/>
      <c r="VN445" s="4"/>
      <c r="VO445" s="4"/>
      <c r="VP445" s="4"/>
      <c r="VQ445" s="4"/>
      <c r="VR445" s="4"/>
      <c r="VS445" s="4"/>
      <c r="VT445" s="4"/>
      <c r="VU445" s="4"/>
      <c r="VV445" s="4"/>
      <c r="VW445" s="4"/>
      <c r="VX445" s="4"/>
      <c r="VY445" s="4"/>
      <c r="VZ445" s="4"/>
      <c r="WA445" s="4"/>
      <c r="WB445" s="4"/>
      <c r="WC445" s="4"/>
      <c r="WD445" s="4"/>
      <c r="WE445" s="4"/>
      <c r="WF445" s="4"/>
      <c r="WG445" s="4"/>
      <c r="WH445" s="4"/>
      <c r="WI445" s="4"/>
      <c r="WJ445" s="4"/>
      <c r="WK445" s="4"/>
      <c r="WL445" s="4"/>
      <c r="WM445" s="4"/>
      <c r="WN445" s="4"/>
      <c r="WO445" s="4"/>
      <c r="WP445" s="4"/>
      <c r="WQ445" s="4"/>
      <c r="WR445" s="4"/>
      <c r="WS445" s="4"/>
      <c r="WT445" s="4"/>
      <c r="WU445" s="4"/>
      <c r="WV445" s="4"/>
      <c r="WW445" s="4"/>
      <c r="WX445" s="4"/>
      <c r="WY445" s="4"/>
      <c r="WZ445" s="4"/>
      <c r="XA445" s="4"/>
      <c r="XB445" s="4"/>
      <c r="XC445" s="4"/>
      <c r="XD445" s="4"/>
      <c r="XE445" s="4"/>
      <c r="XF445" s="4"/>
      <c r="XG445" s="4"/>
      <c r="XH445" s="4"/>
      <c r="XI445" s="4"/>
      <c r="XJ445" s="4"/>
      <c r="XK445" s="4"/>
      <c r="XL445" s="4"/>
      <c r="XM445" s="4"/>
      <c r="XN445" s="4"/>
      <c r="XO445" s="4"/>
      <c r="XP445" s="4"/>
      <c r="XQ445" s="4"/>
      <c r="XR445" s="4"/>
      <c r="XS445" s="4"/>
      <c r="XT445" s="4"/>
      <c r="XU445" s="4"/>
      <c r="XV445" s="4"/>
      <c r="XW445" s="4"/>
      <c r="XX445" s="4"/>
      <c r="XY445" s="4"/>
      <c r="XZ445" s="4"/>
      <c r="YA445" s="4"/>
      <c r="YB445" s="4"/>
      <c r="YC445" s="4"/>
      <c r="YD445" s="4"/>
      <c r="YE445" s="4"/>
      <c r="YF445" s="4"/>
      <c r="YG445" s="4"/>
      <c r="YH445" s="4"/>
      <c r="YI445" s="4"/>
      <c r="YJ445" s="4"/>
      <c r="YK445" s="4"/>
      <c r="YL445" s="4"/>
      <c r="YM445" s="4"/>
      <c r="YN445" s="4"/>
      <c r="YO445" s="4"/>
      <c r="YP445" s="4"/>
      <c r="YQ445" s="4"/>
      <c r="YR445" s="4"/>
      <c r="YS445" s="4"/>
      <c r="YT445" s="4"/>
      <c r="YU445" s="4"/>
      <c r="YV445" s="4"/>
      <c r="YW445" s="4"/>
      <c r="YX445" s="4"/>
      <c r="YY445" s="4"/>
      <c r="YZ445" s="4"/>
      <c r="ZA445" s="4"/>
      <c r="ZB445" s="4"/>
      <c r="ZC445" s="4"/>
      <c r="ZD445" s="4"/>
      <c r="ZE445" s="4"/>
      <c r="ZF445" s="4"/>
      <c r="ZG445" s="4"/>
      <c r="ZH445" s="4"/>
      <c r="ZI445" s="4"/>
      <c r="ZJ445" s="4"/>
      <c r="ZK445" s="4"/>
      <c r="ZL445" s="4"/>
    </row>
    <row r="446" spans="2:688" s="5" customFormat="1" ht="14.1" customHeight="1" x14ac:dyDescent="0.25">
      <c r="B446" s="4"/>
      <c r="C446" s="36"/>
      <c r="D446" s="23"/>
      <c r="E446" s="14"/>
      <c r="F446" s="1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  <c r="UG446" s="4"/>
      <c r="UH446" s="4"/>
      <c r="UI446" s="4"/>
      <c r="UJ446" s="4"/>
      <c r="UK446" s="4"/>
      <c r="UL446" s="4"/>
      <c r="UM446" s="4"/>
      <c r="UN446" s="4"/>
      <c r="UO446" s="4"/>
      <c r="UP446" s="4"/>
      <c r="UQ446" s="4"/>
      <c r="UR446" s="4"/>
      <c r="US446" s="4"/>
      <c r="UT446" s="4"/>
      <c r="UU446" s="4"/>
      <c r="UV446" s="4"/>
      <c r="UW446" s="4"/>
      <c r="UX446" s="4"/>
      <c r="UY446" s="4"/>
      <c r="UZ446" s="4"/>
      <c r="VA446" s="4"/>
      <c r="VB446" s="4"/>
      <c r="VC446" s="4"/>
      <c r="VD446" s="4"/>
      <c r="VE446" s="4"/>
      <c r="VF446" s="4"/>
      <c r="VG446" s="4"/>
      <c r="VH446" s="4"/>
      <c r="VI446" s="4"/>
      <c r="VJ446" s="4"/>
      <c r="VK446" s="4"/>
      <c r="VL446" s="4"/>
      <c r="VM446" s="4"/>
      <c r="VN446" s="4"/>
      <c r="VO446" s="4"/>
      <c r="VP446" s="4"/>
      <c r="VQ446" s="4"/>
      <c r="VR446" s="4"/>
      <c r="VS446" s="4"/>
      <c r="VT446" s="4"/>
      <c r="VU446" s="4"/>
      <c r="VV446" s="4"/>
      <c r="VW446" s="4"/>
      <c r="VX446" s="4"/>
      <c r="VY446" s="4"/>
      <c r="VZ446" s="4"/>
      <c r="WA446" s="4"/>
      <c r="WB446" s="4"/>
      <c r="WC446" s="4"/>
      <c r="WD446" s="4"/>
      <c r="WE446" s="4"/>
      <c r="WF446" s="4"/>
      <c r="WG446" s="4"/>
      <c r="WH446" s="4"/>
      <c r="WI446" s="4"/>
      <c r="WJ446" s="4"/>
      <c r="WK446" s="4"/>
      <c r="WL446" s="4"/>
      <c r="WM446" s="4"/>
      <c r="WN446" s="4"/>
      <c r="WO446" s="4"/>
      <c r="WP446" s="4"/>
      <c r="WQ446" s="4"/>
      <c r="WR446" s="4"/>
      <c r="WS446" s="4"/>
      <c r="WT446" s="4"/>
      <c r="WU446" s="4"/>
      <c r="WV446" s="4"/>
      <c r="WW446" s="4"/>
      <c r="WX446" s="4"/>
      <c r="WY446" s="4"/>
      <c r="WZ446" s="4"/>
      <c r="XA446" s="4"/>
      <c r="XB446" s="4"/>
      <c r="XC446" s="4"/>
      <c r="XD446" s="4"/>
      <c r="XE446" s="4"/>
      <c r="XF446" s="4"/>
      <c r="XG446" s="4"/>
      <c r="XH446" s="4"/>
      <c r="XI446" s="4"/>
      <c r="XJ446" s="4"/>
      <c r="XK446" s="4"/>
      <c r="XL446" s="4"/>
      <c r="XM446" s="4"/>
      <c r="XN446" s="4"/>
      <c r="XO446" s="4"/>
      <c r="XP446" s="4"/>
      <c r="XQ446" s="4"/>
      <c r="XR446" s="4"/>
      <c r="XS446" s="4"/>
      <c r="XT446" s="4"/>
      <c r="XU446" s="4"/>
      <c r="XV446" s="4"/>
      <c r="XW446" s="4"/>
      <c r="XX446" s="4"/>
      <c r="XY446" s="4"/>
      <c r="XZ446" s="4"/>
      <c r="YA446" s="4"/>
      <c r="YB446" s="4"/>
      <c r="YC446" s="4"/>
      <c r="YD446" s="4"/>
      <c r="YE446" s="4"/>
      <c r="YF446" s="4"/>
      <c r="YG446" s="4"/>
      <c r="YH446" s="4"/>
      <c r="YI446" s="4"/>
      <c r="YJ446" s="4"/>
      <c r="YK446" s="4"/>
      <c r="YL446" s="4"/>
      <c r="YM446" s="4"/>
      <c r="YN446" s="4"/>
      <c r="YO446" s="4"/>
      <c r="YP446" s="4"/>
      <c r="YQ446" s="4"/>
      <c r="YR446" s="4"/>
      <c r="YS446" s="4"/>
      <c r="YT446" s="4"/>
      <c r="YU446" s="4"/>
      <c r="YV446" s="4"/>
      <c r="YW446" s="4"/>
      <c r="YX446" s="4"/>
      <c r="YY446" s="4"/>
      <c r="YZ446" s="4"/>
      <c r="ZA446" s="4"/>
      <c r="ZB446" s="4"/>
      <c r="ZC446" s="4"/>
      <c r="ZD446" s="4"/>
      <c r="ZE446" s="4"/>
      <c r="ZF446" s="4"/>
      <c r="ZG446" s="4"/>
      <c r="ZH446" s="4"/>
      <c r="ZI446" s="4"/>
      <c r="ZJ446" s="4"/>
      <c r="ZK446" s="4"/>
      <c r="ZL446" s="4"/>
    </row>
    <row r="447" spans="2:688" s="5" customFormat="1" ht="14.1" customHeight="1" x14ac:dyDescent="0.25">
      <c r="B447" s="4"/>
      <c r="C447" s="36"/>
      <c r="D447" s="23"/>
      <c r="E447" s="14"/>
      <c r="F447" s="1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  <c r="UG447" s="4"/>
      <c r="UH447" s="4"/>
      <c r="UI447" s="4"/>
      <c r="UJ447" s="4"/>
      <c r="UK447" s="4"/>
      <c r="UL447" s="4"/>
      <c r="UM447" s="4"/>
      <c r="UN447" s="4"/>
      <c r="UO447" s="4"/>
      <c r="UP447" s="4"/>
      <c r="UQ447" s="4"/>
      <c r="UR447" s="4"/>
      <c r="US447" s="4"/>
      <c r="UT447" s="4"/>
      <c r="UU447" s="4"/>
      <c r="UV447" s="4"/>
      <c r="UW447" s="4"/>
      <c r="UX447" s="4"/>
      <c r="UY447" s="4"/>
      <c r="UZ447" s="4"/>
      <c r="VA447" s="4"/>
      <c r="VB447" s="4"/>
      <c r="VC447" s="4"/>
      <c r="VD447" s="4"/>
      <c r="VE447" s="4"/>
      <c r="VF447" s="4"/>
      <c r="VG447" s="4"/>
      <c r="VH447" s="4"/>
      <c r="VI447" s="4"/>
      <c r="VJ447" s="4"/>
      <c r="VK447" s="4"/>
      <c r="VL447" s="4"/>
      <c r="VM447" s="4"/>
      <c r="VN447" s="4"/>
      <c r="VO447" s="4"/>
      <c r="VP447" s="4"/>
      <c r="VQ447" s="4"/>
      <c r="VR447" s="4"/>
      <c r="VS447" s="4"/>
      <c r="VT447" s="4"/>
      <c r="VU447" s="4"/>
      <c r="VV447" s="4"/>
      <c r="VW447" s="4"/>
      <c r="VX447" s="4"/>
      <c r="VY447" s="4"/>
      <c r="VZ447" s="4"/>
      <c r="WA447" s="4"/>
      <c r="WB447" s="4"/>
      <c r="WC447" s="4"/>
      <c r="WD447" s="4"/>
      <c r="WE447" s="4"/>
      <c r="WF447" s="4"/>
      <c r="WG447" s="4"/>
      <c r="WH447" s="4"/>
      <c r="WI447" s="4"/>
      <c r="WJ447" s="4"/>
      <c r="WK447" s="4"/>
      <c r="WL447" s="4"/>
      <c r="WM447" s="4"/>
      <c r="WN447" s="4"/>
      <c r="WO447" s="4"/>
      <c r="WP447" s="4"/>
      <c r="WQ447" s="4"/>
      <c r="WR447" s="4"/>
      <c r="WS447" s="4"/>
      <c r="WT447" s="4"/>
      <c r="WU447" s="4"/>
      <c r="WV447" s="4"/>
      <c r="WW447" s="4"/>
      <c r="WX447" s="4"/>
      <c r="WY447" s="4"/>
      <c r="WZ447" s="4"/>
      <c r="XA447" s="4"/>
      <c r="XB447" s="4"/>
      <c r="XC447" s="4"/>
      <c r="XD447" s="4"/>
      <c r="XE447" s="4"/>
      <c r="XF447" s="4"/>
      <c r="XG447" s="4"/>
      <c r="XH447" s="4"/>
      <c r="XI447" s="4"/>
      <c r="XJ447" s="4"/>
      <c r="XK447" s="4"/>
      <c r="XL447" s="4"/>
      <c r="XM447" s="4"/>
      <c r="XN447" s="4"/>
      <c r="XO447" s="4"/>
      <c r="XP447" s="4"/>
      <c r="XQ447" s="4"/>
      <c r="XR447" s="4"/>
      <c r="XS447" s="4"/>
      <c r="XT447" s="4"/>
      <c r="XU447" s="4"/>
      <c r="XV447" s="4"/>
      <c r="XW447" s="4"/>
      <c r="XX447" s="4"/>
      <c r="XY447" s="4"/>
      <c r="XZ447" s="4"/>
      <c r="YA447" s="4"/>
      <c r="YB447" s="4"/>
      <c r="YC447" s="4"/>
      <c r="YD447" s="4"/>
      <c r="YE447" s="4"/>
      <c r="YF447" s="4"/>
      <c r="YG447" s="4"/>
      <c r="YH447" s="4"/>
      <c r="YI447" s="4"/>
      <c r="YJ447" s="4"/>
      <c r="YK447" s="4"/>
      <c r="YL447" s="4"/>
      <c r="YM447" s="4"/>
      <c r="YN447" s="4"/>
      <c r="YO447" s="4"/>
      <c r="YP447" s="4"/>
      <c r="YQ447" s="4"/>
      <c r="YR447" s="4"/>
      <c r="YS447" s="4"/>
      <c r="YT447" s="4"/>
      <c r="YU447" s="4"/>
      <c r="YV447" s="4"/>
      <c r="YW447" s="4"/>
      <c r="YX447" s="4"/>
      <c r="YY447" s="4"/>
      <c r="YZ447" s="4"/>
      <c r="ZA447" s="4"/>
      <c r="ZB447" s="4"/>
      <c r="ZC447" s="4"/>
      <c r="ZD447" s="4"/>
      <c r="ZE447" s="4"/>
      <c r="ZF447" s="4"/>
      <c r="ZG447" s="4"/>
      <c r="ZH447" s="4"/>
      <c r="ZI447" s="4"/>
      <c r="ZJ447" s="4"/>
      <c r="ZK447" s="4"/>
      <c r="ZL447" s="4"/>
    </row>
    <row r="448" spans="2:688" s="5" customFormat="1" ht="14.1" customHeight="1" x14ac:dyDescent="0.25">
      <c r="B448" s="4"/>
      <c r="C448" s="36"/>
      <c r="D448" s="23"/>
      <c r="E448" s="14"/>
      <c r="F448" s="1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  <c r="UG448" s="4"/>
      <c r="UH448" s="4"/>
      <c r="UI448" s="4"/>
      <c r="UJ448" s="4"/>
      <c r="UK448" s="4"/>
      <c r="UL448" s="4"/>
      <c r="UM448" s="4"/>
      <c r="UN448" s="4"/>
      <c r="UO448" s="4"/>
      <c r="UP448" s="4"/>
      <c r="UQ448" s="4"/>
      <c r="UR448" s="4"/>
      <c r="US448" s="4"/>
      <c r="UT448" s="4"/>
      <c r="UU448" s="4"/>
      <c r="UV448" s="4"/>
      <c r="UW448" s="4"/>
      <c r="UX448" s="4"/>
      <c r="UY448" s="4"/>
      <c r="UZ448" s="4"/>
      <c r="VA448" s="4"/>
      <c r="VB448" s="4"/>
      <c r="VC448" s="4"/>
      <c r="VD448" s="4"/>
      <c r="VE448" s="4"/>
      <c r="VF448" s="4"/>
      <c r="VG448" s="4"/>
      <c r="VH448" s="4"/>
      <c r="VI448" s="4"/>
      <c r="VJ448" s="4"/>
      <c r="VK448" s="4"/>
      <c r="VL448" s="4"/>
      <c r="VM448" s="4"/>
      <c r="VN448" s="4"/>
      <c r="VO448" s="4"/>
      <c r="VP448" s="4"/>
      <c r="VQ448" s="4"/>
      <c r="VR448" s="4"/>
      <c r="VS448" s="4"/>
      <c r="VT448" s="4"/>
      <c r="VU448" s="4"/>
      <c r="VV448" s="4"/>
      <c r="VW448" s="4"/>
      <c r="VX448" s="4"/>
      <c r="VY448" s="4"/>
      <c r="VZ448" s="4"/>
      <c r="WA448" s="4"/>
      <c r="WB448" s="4"/>
      <c r="WC448" s="4"/>
      <c r="WD448" s="4"/>
      <c r="WE448" s="4"/>
      <c r="WF448" s="4"/>
      <c r="WG448" s="4"/>
      <c r="WH448" s="4"/>
      <c r="WI448" s="4"/>
      <c r="WJ448" s="4"/>
      <c r="WK448" s="4"/>
      <c r="WL448" s="4"/>
      <c r="WM448" s="4"/>
      <c r="WN448" s="4"/>
      <c r="WO448" s="4"/>
      <c r="WP448" s="4"/>
      <c r="WQ448" s="4"/>
      <c r="WR448" s="4"/>
      <c r="WS448" s="4"/>
      <c r="WT448" s="4"/>
      <c r="WU448" s="4"/>
      <c r="WV448" s="4"/>
      <c r="WW448" s="4"/>
      <c r="WX448" s="4"/>
      <c r="WY448" s="4"/>
      <c r="WZ448" s="4"/>
      <c r="XA448" s="4"/>
      <c r="XB448" s="4"/>
      <c r="XC448" s="4"/>
      <c r="XD448" s="4"/>
      <c r="XE448" s="4"/>
      <c r="XF448" s="4"/>
      <c r="XG448" s="4"/>
      <c r="XH448" s="4"/>
      <c r="XI448" s="4"/>
      <c r="XJ448" s="4"/>
      <c r="XK448" s="4"/>
      <c r="XL448" s="4"/>
      <c r="XM448" s="4"/>
      <c r="XN448" s="4"/>
      <c r="XO448" s="4"/>
      <c r="XP448" s="4"/>
      <c r="XQ448" s="4"/>
      <c r="XR448" s="4"/>
      <c r="XS448" s="4"/>
      <c r="XT448" s="4"/>
      <c r="XU448" s="4"/>
      <c r="XV448" s="4"/>
      <c r="XW448" s="4"/>
      <c r="XX448" s="4"/>
      <c r="XY448" s="4"/>
      <c r="XZ448" s="4"/>
      <c r="YA448" s="4"/>
      <c r="YB448" s="4"/>
      <c r="YC448" s="4"/>
      <c r="YD448" s="4"/>
      <c r="YE448" s="4"/>
      <c r="YF448" s="4"/>
      <c r="YG448" s="4"/>
      <c r="YH448" s="4"/>
      <c r="YI448" s="4"/>
      <c r="YJ448" s="4"/>
      <c r="YK448" s="4"/>
      <c r="YL448" s="4"/>
      <c r="YM448" s="4"/>
      <c r="YN448" s="4"/>
      <c r="YO448" s="4"/>
      <c r="YP448" s="4"/>
      <c r="YQ448" s="4"/>
      <c r="YR448" s="4"/>
      <c r="YS448" s="4"/>
      <c r="YT448" s="4"/>
      <c r="YU448" s="4"/>
      <c r="YV448" s="4"/>
      <c r="YW448" s="4"/>
      <c r="YX448" s="4"/>
      <c r="YY448" s="4"/>
      <c r="YZ448" s="4"/>
      <c r="ZA448" s="4"/>
      <c r="ZB448" s="4"/>
      <c r="ZC448" s="4"/>
      <c r="ZD448" s="4"/>
      <c r="ZE448" s="4"/>
      <c r="ZF448" s="4"/>
      <c r="ZG448" s="4"/>
      <c r="ZH448" s="4"/>
      <c r="ZI448" s="4"/>
      <c r="ZJ448" s="4"/>
      <c r="ZK448" s="4"/>
      <c r="ZL448" s="4"/>
    </row>
    <row r="449" spans="2:688" s="5" customFormat="1" ht="14.1" customHeight="1" x14ac:dyDescent="0.25">
      <c r="B449" s="4"/>
      <c r="C449" s="36"/>
      <c r="D449" s="23"/>
      <c r="E449" s="14"/>
      <c r="F449" s="1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  <c r="UG449" s="4"/>
      <c r="UH449" s="4"/>
      <c r="UI449" s="4"/>
      <c r="UJ449" s="4"/>
      <c r="UK449" s="4"/>
      <c r="UL449" s="4"/>
      <c r="UM449" s="4"/>
      <c r="UN449" s="4"/>
      <c r="UO449" s="4"/>
      <c r="UP449" s="4"/>
      <c r="UQ449" s="4"/>
      <c r="UR449" s="4"/>
      <c r="US449" s="4"/>
      <c r="UT449" s="4"/>
      <c r="UU449" s="4"/>
      <c r="UV449" s="4"/>
      <c r="UW449" s="4"/>
      <c r="UX449" s="4"/>
      <c r="UY449" s="4"/>
      <c r="UZ449" s="4"/>
      <c r="VA449" s="4"/>
      <c r="VB449" s="4"/>
      <c r="VC449" s="4"/>
      <c r="VD449" s="4"/>
      <c r="VE449" s="4"/>
      <c r="VF449" s="4"/>
      <c r="VG449" s="4"/>
      <c r="VH449" s="4"/>
      <c r="VI449" s="4"/>
      <c r="VJ449" s="4"/>
      <c r="VK449" s="4"/>
      <c r="VL449" s="4"/>
      <c r="VM449" s="4"/>
      <c r="VN449" s="4"/>
      <c r="VO449" s="4"/>
      <c r="VP449" s="4"/>
      <c r="VQ449" s="4"/>
      <c r="VR449" s="4"/>
      <c r="VS449" s="4"/>
      <c r="VT449" s="4"/>
      <c r="VU449" s="4"/>
      <c r="VV449" s="4"/>
      <c r="VW449" s="4"/>
      <c r="VX449" s="4"/>
      <c r="VY449" s="4"/>
      <c r="VZ449" s="4"/>
      <c r="WA449" s="4"/>
      <c r="WB449" s="4"/>
      <c r="WC449" s="4"/>
      <c r="WD449" s="4"/>
      <c r="WE449" s="4"/>
      <c r="WF449" s="4"/>
      <c r="WG449" s="4"/>
      <c r="WH449" s="4"/>
      <c r="WI449" s="4"/>
      <c r="WJ449" s="4"/>
      <c r="WK449" s="4"/>
      <c r="WL449" s="4"/>
      <c r="WM449" s="4"/>
      <c r="WN449" s="4"/>
      <c r="WO449" s="4"/>
      <c r="WP449" s="4"/>
      <c r="WQ449" s="4"/>
      <c r="WR449" s="4"/>
      <c r="WS449" s="4"/>
      <c r="WT449" s="4"/>
      <c r="WU449" s="4"/>
      <c r="WV449" s="4"/>
      <c r="WW449" s="4"/>
      <c r="WX449" s="4"/>
      <c r="WY449" s="4"/>
      <c r="WZ449" s="4"/>
      <c r="XA449" s="4"/>
      <c r="XB449" s="4"/>
      <c r="XC449" s="4"/>
      <c r="XD449" s="4"/>
      <c r="XE449" s="4"/>
      <c r="XF449" s="4"/>
      <c r="XG449" s="4"/>
      <c r="XH449" s="4"/>
      <c r="XI449" s="4"/>
      <c r="XJ449" s="4"/>
      <c r="XK449" s="4"/>
      <c r="XL449" s="4"/>
      <c r="XM449" s="4"/>
      <c r="XN449" s="4"/>
      <c r="XO449" s="4"/>
      <c r="XP449" s="4"/>
      <c r="XQ449" s="4"/>
      <c r="XR449" s="4"/>
      <c r="XS449" s="4"/>
      <c r="XT449" s="4"/>
      <c r="XU449" s="4"/>
      <c r="XV449" s="4"/>
      <c r="XW449" s="4"/>
      <c r="XX449" s="4"/>
      <c r="XY449" s="4"/>
      <c r="XZ449" s="4"/>
      <c r="YA449" s="4"/>
      <c r="YB449" s="4"/>
      <c r="YC449" s="4"/>
      <c r="YD449" s="4"/>
      <c r="YE449" s="4"/>
      <c r="YF449" s="4"/>
      <c r="YG449" s="4"/>
      <c r="YH449" s="4"/>
      <c r="YI449" s="4"/>
      <c r="YJ449" s="4"/>
      <c r="YK449" s="4"/>
      <c r="YL449" s="4"/>
      <c r="YM449" s="4"/>
      <c r="YN449" s="4"/>
      <c r="YO449" s="4"/>
      <c r="YP449" s="4"/>
      <c r="YQ449" s="4"/>
      <c r="YR449" s="4"/>
      <c r="YS449" s="4"/>
      <c r="YT449" s="4"/>
      <c r="YU449" s="4"/>
      <c r="YV449" s="4"/>
      <c r="YW449" s="4"/>
      <c r="YX449" s="4"/>
      <c r="YY449" s="4"/>
      <c r="YZ449" s="4"/>
      <c r="ZA449" s="4"/>
      <c r="ZB449" s="4"/>
      <c r="ZC449" s="4"/>
      <c r="ZD449" s="4"/>
      <c r="ZE449" s="4"/>
      <c r="ZF449" s="4"/>
      <c r="ZG449" s="4"/>
      <c r="ZH449" s="4"/>
      <c r="ZI449" s="4"/>
      <c r="ZJ449" s="4"/>
      <c r="ZK449" s="4"/>
      <c r="ZL449" s="4"/>
    </row>
    <row r="450" spans="2:688" s="5" customFormat="1" ht="14.1" customHeight="1" x14ac:dyDescent="0.25">
      <c r="B450" s="4"/>
      <c r="C450" s="36"/>
      <c r="D450" s="23"/>
      <c r="E450" s="14"/>
      <c r="F450" s="1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  <c r="UG450" s="4"/>
      <c r="UH450" s="4"/>
      <c r="UI450" s="4"/>
      <c r="UJ450" s="4"/>
      <c r="UK450" s="4"/>
      <c r="UL450" s="4"/>
      <c r="UM450" s="4"/>
      <c r="UN450" s="4"/>
      <c r="UO450" s="4"/>
      <c r="UP450" s="4"/>
      <c r="UQ450" s="4"/>
      <c r="UR450" s="4"/>
      <c r="US450" s="4"/>
      <c r="UT450" s="4"/>
      <c r="UU450" s="4"/>
      <c r="UV450" s="4"/>
      <c r="UW450" s="4"/>
      <c r="UX450" s="4"/>
      <c r="UY450" s="4"/>
      <c r="UZ450" s="4"/>
      <c r="VA450" s="4"/>
      <c r="VB450" s="4"/>
      <c r="VC450" s="4"/>
      <c r="VD450" s="4"/>
      <c r="VE450" s="4"/>
      <c r="VF450" s="4"/>
      <c r="VG450" s="4"/>
      <c r="VH450" s="4"/>
      <c r="VI450" s="4"/>
      <c r="VJ450" s="4"/>
      <c r="VK450" s="4"/>
      <c r="VL450" s="4"/>
      <c r="VM450" s="4"/>
      <c r="VN450" s="4"/>
      <c r="VO450" s="4"/>
      <c r="VP450" s="4"/>
      <c r="VQ450" s="4"/>
      <c r="VR450" s="4"/>
      <c r="VS450" s="4"/>
      <c r="VT450" s="4"/>
      <c r="VU450" s="4"/>
      <c r="VV450" s="4"/>
      <c r="VW450" s="4"/>
      <c r="VX450" s="4"/>
      <c r="VY450" s="4"/>
      <c r="VZ450" s="4"/>
      <c r="WA450" s="4"/>
      <c r="WB450" s="4"/>
      <c r="WC450" s="4"/>
      <c r="WD450" s="4"/>
      <c r="WE450" s="4"/>
      <c r="WF450" s="4"/>
      <c r="WG450" s="4"/>
      <c r="WH450" s="4"/>
      <c r="WI450" s="4"/>
      <c r="WJ450" s="4"/>
      <c r="WK450" s="4"/>
      <c r="WL450" s="4"/>
      <c r="WM450" s="4"/>
      <c r="WN450" s="4"/>
      <c r="WO450" s="4"/>
      <c r="WP450" s="4"/>
      <c r="WQ450" s="4"/>
      <c r="WR450" s="4"/>
      <c r="WS450" s="4"/>
      <c r="WT450" s="4"/>
      <c r="WU450" s="4"/>
      <c r="WV450" s="4"/>
      <c r="WW450" s="4"/>
      <c r="WX450" s="4"/>
      <c r="WY450" s="4"/>
      <c r="WZ450" s="4"/>
      <c r="XA450" s="4"/>
      <c r="XB450" s="4"/>
      <c r="XC450" s="4"/>
      <c r="XD450" s="4"/>
      <c r="XE450" s="4"/>
      <c r="XF450" s="4"/>
      <c r="XG450" s="4"/>
      <c r="XH450" s="4"/>
      <c r="XI450" s="4"/>
      <c r="XJ450" s="4"/>
      <c r="XK450" s="4"/>
      <c r="XL450" s="4"/>
      <c r="XM450" s="4"/>
      <c r="XN450" s="4"/>
      <c r="XO450" s="4"/>
      <c r="XP450" s="4"/>
      <c r="XQ450" s="4"/>
      <c r="XR450" s="4"/>
      <c r="XS450" s="4"/>
      <c r="XT450" s="4"/>
      <c r="XU450" s="4"/>
      <c r="XV450" s="4"/>
      <c r="XW450" s="4"/>
      <c r="XX450" s="4"/>
      <c r="XY450" s="4"/>
      <c r="XZ450" s="4"/>
      <c r="YA450" s="4"/>
      <c r="YB450" s="4"/>
      <c r="YC450" s="4"/>
      <c r="YD450" s="4"/>
      <c r="YE450" s="4"/>
      <c r="YF450" s="4"/>
      <c r="YG450" s="4"/>
      <c r="YH450" s="4"/>
      <c r="YI450" s="4"/>
      <c r="YJ450" s="4"/>
      <c r="YK450" s="4"/>
      <c r="YL450" s="4"/>
      <c r="YM450" s="4"/>
      <c r="YN450" s="4"/>
      <c r="YO450" s="4"/>
      <c r="YP450" s="4"/>
      <c r="YQ450" s="4"/>
      <c r="YR450" s="4"/>
      <c r="YS450" s="4"/>
      <c r="YT450" s="4"/>
      <c r="YU450" s="4"/>
      <c r="YV450" s="4"/>
      <c r="YW450" s="4"/>
      <c r="YX450" s="4"/>
      <c r="YY450" s="4"/>
      <c r="YZ450" s="4"/>
      <c r="ZA450" s="4"/>
      <c r="ZB450" s="4"/>
      <c r="ZC450" s="4"/>
      <c r="ZD450" s="4"/>
      <c r="ZE450" s="4"/>
      <c r="ZF450" s="4"/>
      <c r="ZG450" s="4"/>
      <c r="ZH450" s="4"/>
      <c r="ZI450" s="4"/>
      <c r="ZJ450" s="4"/>
      <c r="ZK450" s="4"/>
      <c r="ZL450" s="4"/>
    </row>
    <row r="451" spans="2:688" s="5" customFormat="1" ht="14.1" customHeight="1" x14ac:dyDescent="0.25">
      <c r="B451" s="4"/>
      <c r="C451" s="36"/>
      <c r="D451" s="23"/>
      <c r="E451" s="14"/>
      <c r="F451" s="1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  <c r="UG451" s="4"/>
      <c r="UH451" s="4"/>
      <c r="UI451" s="4"/>
      <c r="UJ451" s="4"/>
      <c r="UK451" s="4"/>
      <c r="UL451" s="4"/>
      <c r="UM451" s="4"/>
      <c r="UN451" s="4"/>
      <c r="UO451" s="4"/>
      <c r="UP451" s="4"/>
      <c r="UQ451" s="4"/>
      <c r="UR451" s="4"/>
      <c r="US451" s="4"/>
      <c r="UT451" s="4"/>
      <c r="UU451" s="4"/>
      <c r="UV451" s="4"/>
      <c r="UW451" s="4"/>
      <c r="UX451" s="4"/>
      <c r="UY451" s="4"/>
      <c r="UZ451" s="4"/>
      <c r="VA451" s="4"/>
      <c r="VB451" s="4"/>
      <c r="VC451" s="4"/>
      <c r="VD451" s="4"/>
      <c r="VE451" s="4"/>
      <c r="VF451" s="4"/>
      <c r="VG451" s="4"/>
      <c r="VH451" s="4"/>
      <c r="VI451" s="4"/>
      <c r="VJ451" s="4"/>
      <c r="VK451" s="4"/>
      <c r="VL451" s="4"/>
      <c r="VM451" s="4"/>
      <c r="VN451" s="4"/>
      <c r="VO451" s="4"/>
      <c r="VP451" s="4"/>
      <c r="VQ451" s="4"/>
      <c r="VR451" s="4"/>
      <c r="VS451" s="4"/>
      <c r="VT451" s="4"/>
      <c r="VU451" s="4"/>
      <c r="VV451" s="4"/>
      <c r="VW451" s="4"/>
      <c r="VX451" s="4"/>
      <c r="VY451" s="4"/>
      <c r="VZ451" s="4"/>
      <c r="WA451" s="4"/>
      <c r="WB451" s="4"/>
      <c r="WC451" s="4"/>
      <c r="WD451" s="4"/>
      <c r="WE451" s="4"/>
      <c r="WF451" s="4"/>
      <c r="WG451" s="4"/>
      <c r="WH451" s="4"/>
      <c r="WI451" s="4"/>
      <c r="WJ451" s="4"/>
      <c r="WK451" s="4"/>
      <c r="WL451" s="4"/>
      <c r="WM451" s="4"/>
      <c r="WN451" s="4"/>
      <c r="WO451" s="4"/>
      <c r="WP451" s="4"/>
      <c r="WQ451" s="4"/>
      <c r="WR451" s="4"/>
      <c r="WS451" s="4"/>
      <c r="WT451" s="4"/>
      <c r="WU451" s="4"/>
      <c r="WV451" s="4"/>
      <c r="WW451" s="4"/>
      <c r="WX451" s="4"/>
      <c r="WY451" s="4"/>
      <c r="WZ451" s="4"/>
      <c r="XA451" s="4"/>
      <c r="XB451" s="4"/>
      <c r="XC451" s="4"/>
      <c r="XD451" s="4"/>
      <c r="XE451" s="4"/>
      <c r="XF451" s="4"/>
      <c r="XG451" s="4"/>
      <c r="XH451" s="4"/>
      <c r="XI451" s="4"/>
      <c r="XJ451" s="4"/>
      <c r="XK451" s="4"/>
      <c r="XL451" s="4"/>
      <c r="XM451" s="4"/>
      <c r="XN451" s="4"/>
      <c r="XO451" s="4"/>
      <c r="XP451" s="4"/>
      <c r="XQ451" s="4"/>
      <c r="XR451" s="4"/>
      <c r="XS451" s="4"/>
      <c r="XT451" s="4"/>
      <c r="XU451" s="4"/>
      <c r="XV451" s="4"/>
      <c r="XW451" s="4"/>
      <c r="XX451" s="4"/>
      <c r="XY451" s="4"/>
      <c r="XZ451" s="4"/>
      <c r="YA451" s="4"/>
      <c r="YB451" s="4"/>
      <c r="YC451" s="4"/>
      <c r="YD451" s="4"/>
      <c r="YE451" s="4"/>
      <c r="YF451" s="4"/>
      <c r="YG451" s="4"/>
      <c r="YH451" s="4"/>
      <c r="YI451" s="4"/>
      <c r="YJ451" s="4"/>
      <c r="YK451" s="4"/>
      <c r="YL451" s="4"/>
      <c r="YM451" s="4"/>
      <c r="YN451" s="4"/>
      <c r="YO451" s="4"/>
      <c r="YP451" s="4"/>
      <c r="YQ451" s="4"/>
      <c r="YR451" s="4"/>
      <c r="YS451" s="4"/>
      <c r="YT451" s="4"/>
      <c r="YU451" s="4"/>
      <c r="YV451" s="4"/>
      <c r="YW451" s="4"/>
      <c r="YX451" s="4"/>
      <c r="YY451" s="4"/>
      <c r="YZ451" s="4"/>
      <c r="ZA451" s="4"/>
      <c r="ZB451" s="4"/>
      <c r="ZC451" s="4"/>
      <c r="ZD451" s="4"/>
      <c r="ZE451" s="4"/>
      <c r="ZF451" s="4"/>
      <c r="ZG451" s="4"/>
      <c r="ZH451" s="4"/>
      <c r="ZI451" s="4"/>
      <c r="ZJ451" s="4"/>
      <c r="ZK451" s="4"/>
      <c r="ZL451" s="4"/>
    </row>
    <row r="452" spans="2:688" s="5" customFormat="1" ht="14.1" customHeight="1" x14ac:dyDescent="0.25">
      <c r="B452" s="4"/>
      <c r="C452" s="36"/>
      <c r="D452" s="23"/>
      <c r="E452" s="14"/>
      <c r="F452" s="1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  <c r="UG452" s="4"/>
      <c r="UH452" s="4"/>
      <c r="UI452" s="4"/>
      <c r="UJ452" s="4"/>
      <c r="UK452" s="4"/>
      <c r="UL452" s="4"/>
      <c r="UM452" s="4"/>
      <c r="UN452" s="4"/>
      <c r="UO452" s="4"/>
      <c r="UP452" s="4"/>
      <c r="UQ452" s="4"/>
      <c r="UR452" s="4"/>
      <c r="US452" s="4"/>
      <c r="UT452" s="4"/>
      <c r="UU452" s="4"/>
      <c r="UV452" s="4"/>
      <c r="UW452" s="4"/>
      <c r="UX452" s="4"/>
      <c r="UY452" s="4"/>
      <c r="UZ452" s="4"/>
      <c r="VA452" s="4"/>
      <c r="VB452" s="4"/>
      <c r="VC452" s="4"/>
      <c r="VD452" s="4"/>
      <c r="VE452" s="4"/>
      <c r="VF452" s="4"/>
      <c r="VG452" s="4"/>
      <c r="VH452" s="4"/>
      <c r="VI452" s="4"/>
      <c r="VJ452" s="4"/>
      <c r="VK452" s="4"/>
      <c r="VL452" s="4"/>
      <c r="VM452" s="4"/>
      <c r="VN452" s="4"/>
      <c r="VO452" s="4"/>
      <c r="VP452" s="4"/>
      <c r="VQ452" s="4"/>
      <c r="VR452" s="4"/>
      <c r="VS452" s="4"/>
      <c r="VT452" s="4"/>
      <c r="VU452" s="4"/>
      <c r="VV452" s="4"/>
      <c r="VW452" s="4"/>
      <c r="VX452" s="4"/>
      <c r="VY452" s="4"/>
      <c r="VZ452" s="4"/>
      <c r="WA452" s="4"/>
      <c r="WB452" s="4"/>
      <c r="WC452" s="4"/>
      <c r="WD452" s="4"/>
      <c r="WE452" s="4"/>
      <c r="WF452" s="4"/>
      <c r="WG452" s="4"/>
      <c r="WH452" s="4"/>
      <c r="WI452" s="4"/>
      <c r="WJ452" s="4"/>
      <c r="WK452" s="4"/>
      <c r="WL452" s="4"/>
      <c r="WM452" s="4"/>
      <c r="WN452" s="4"/>
      <c r="WO452" s="4"/>
      <c r="WP452" s="4"/>
      <c r="WQ452" s="4"/>
      <c r="WR452" s="4"/>
      <c r="WS452" s="4"/>
      <c r="WT452" s="4"/>
      <c r="WU452" s="4"/>
      <c r="WV452" s="4"/>
      <c r="WW452" s="4"/>
      <c r="WX452" s="4"/>
      <c r="WY452" s="4"/>
      <c r="WZ452" s="4"/>
      <c r="XA452" s="4"/>
      <c r="XB452" s="4"/>
      <c r="XC452" s="4"/>
      <c r="XD452" s="4"/>
      <c r="XE452" s="4"/>
      <c r="XF452" s="4"/>
      <c r="XG452" s="4"/>
      <c r="XH452" s="4"/>
      <c r="XI452" s="4"/>
      <c r="XJ452" s="4"/>
      <c r="XK452" s="4"/>
      <c r="XL452" s="4"/>
      <c r="XM452" s="4"/>
      <c r="XN452" s="4"/>
      <c r="XO452" s="4"/>
      <c r="XP452" s="4"/>
      <c r="XQ452" s="4"/>
      <c r="XR452" s="4"/>
      <c r="XS452" s="4"/>
      <c r="XT452" s="4"/>
      <c r="XU452" s="4"/>
      <c r="XV452" s="4"/>
      <c r="XW452" s="4"/>
      <c r="XX452" s="4"/>
      <c r="XY452" s="4"/>
      <c r="XZ452" s="4"/>
      <c r="YA452" s="4"/>
      <c r="YB452" s="4"/>
      <c r="YC452" s="4"/>
      <c r="YD452" s="4"/>
      <c r="YE452" s="4"/>
      <c r="YF452" s="4"/>
      <c r="YG452" s="4"/>
      <c r="YH452" s="4"/>
      <c r="YI452" s="4"/>
      <c r="YJ452" s="4"/>
      <c r="YK452" s="4"/>
      <c r="YL452" s="4"/>
      <c r="YM452" s="4"/>
      <c r="YN452" s="4"/>
      <c r="YO452" s="4"/>
      <c r="YP452" s="4"/>
      <c r="YQ452" s="4"/>
      <c r="YR452" s="4"/>
      <c r="YS452" s="4"/>
      <c r="YT452" s="4"/>
      <c r="YU452" s="4"/>
      <c r="YV452" s="4"/>
      <c r="YW452" s="4"/>
      <c r="YX452" s="4"/>
      <c r="YY452" s="4"/>
      <c r="YZ452" s="4"/>
      <c r="ZA452" s="4"/>
      <c r="ZB452" s="4"/>
      <c r="ZC452" s="4"/>
      <c r="ZD452" s="4"/>
      <c r="ZE452" s="4"/>
      <c r="ZF452" s="4"/>
      <c r="ZG452" s="4"/>
      <c r="ZH452" s="4"/>
      <c r="ZI452" s="4"/>
      <c r="ZJ452" s="4"/>
      <c r="ZK452" s="4"/>
      <c r="ZL452" s="4"/>
    </row>
    <row r="453" spans="2:688" s="5" customFormat="1" ht="14.1" customHeight="1" x14ac:dyDescent="0.25">
      <c r="B453" s="4"/>
      <c r="C453" s="36"/>
      <c r="D453" s="23"/>
      <c r="E453" s="14"/>
      <c r="F453" s="1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  <c r="UG453" s="4"/>
      <c r="UH453" s="4"/>
      <c r="UI453" s="4"/>
      <c r="UJ453" s="4"/>
      <c r="UK453" s="4"/>
      <c r="UL453" s="4"/>
      <c r="UM453" s="4"/>
      <c r="UN453" s="4"/>
      <c r="UO453" s="4"/>
      <c r="UP453" s="4"/>
      <c r="UQ453" s="4"/>
      <c r="UR453" s="4"/>
      <c r="US453" s="4"/>
      <c r="UT453" s="4"/>
      <c r="UU453" s="4"/>
      <c r="UV453" s="4"/>
      <c r="UW453" s="4"/>
      <c r="UX453" s="4"/>
      <c r="UY453" s="4"/>
      <c r="UZ453" s="4"/>
      <c r="VA453" s="4"/>
      <c r="VB453" s="4"/>
      <c r="VC453" s="4"/>
      <c r="VD453" s="4"/>
      <c r="VE453" s="4"/>
      <c r="VF453" s="4"/>
      <c r="VG453" s="4"/>
      <c r="VH453" s="4"/>
      <c r="VI453" s="4"/>
      <c r="VJ453" s="4"/>
      <c r="VK453" s="4"/>
      <c r="VL453" s="4"/>
      <c r="VM453" s="4"/>
      <c r="VN453" s="4"/>
      <c r="VO453" s="4"/>
      <c r="VP453" s="4"/>
      <c r="VQ453" s="4"/>
      <c r="VR453" s="4"/>
      <c r="VS453" s="4"/>
      <c r="VT453" s="4"/>
      <c r="VU453" s="4"/>
      <c r="VV453" s="4"/>
      <c r="VW453" s="4"/>
      <c r="VX453" s="4"/>
      <c r="VY453" s="4"/>
      <c r="VZ453" s="4"/>
      <c r="WA453" s="4"/>
      <c r="WB453" s="4"/>
      <c r="WC453" s="4"/>
      <c r="WD453" s="4"/>
      <c r="WE453" s="4"/>
      <c r="WF453" s="4"/>
      <c r="WG453" s="4"/>
      <c r="WH453" s="4"/>
      <c r="WI453" s="4"/>
      <c r="WJ453" s="4"/>
      <c r="WK453" s="4"/>
      <c r="WL453" s="4"/>
      <c r="WM453" s="4"/>
      <c r="WN453" s="4"/>
      <c r="WO453" s="4"/>
      <c r="WP453" s="4"/>
      <c r="WQ453" s="4"/>
      <c r="WR453" s="4"/>
      <c r="WS453" s="4"/>
      <c r="WT453" s="4"/>
      <c r="WU453" s="4"/>
      <c r="WV453" s="4"/>
      <c r="WW453" s="4"/>
      <c r="WX453" s="4"/>
      <c r="WY453" s="4"/>
      <c r="WZ453" s="4"/>
      <c r="XA453" s="4"/>
      <c r="XB453" s="4"/>
      <c r="XC453" s="4"/>
      <c r="XD453" s="4"/>
      <c r="XE453" s="4"/>
      <c r="XF453" s="4"/>
      <c r="XG453" s="4"/>
      <c r="XH453" s="4"/>
      <c r="XI453" s="4"/>
      <c r="XJ453" s="4"/>
      <c r="XK453" s="4"/>
      <c r="XL453" s="4"/>
      <c r="XM453" s="4"/>
      <c r="XN453" s="4"/>
      <c r="XO453" s="4"/>
      <c r="XP453" s="4"/>
      <c r="XQ453" s="4"/>
      <c r="XR453" s="4"/>
      <c r="XS453" s="4"/>
      <c r="XT453" s="4"/>
      <c r="XU453" s="4"/>
      <c r="XV453" s="4"/>
      <c r="XW453" s="4"/>
      <c r="XX453" s="4"/>
      <c r="XY453" s="4"/>
      <c r="XZ453" s="4"/>
      <c r="YA453" s="4"/>
      <c r="YB453" s="4"/>
      <c r="YC453" s="4"/>
      <c r="YD453" s="4"/>
      <c r="YE453" s="4"/>
      <c r="YF453" s="4"/>
      <c r="YG453" s="4"/>
      <c r="YH453" s="4"/>
      <c r="YI453" s="4"/>
      <c r="YJ453" s="4"/>
      <c r="YK453" s="4"/>
      <c r="YL453" s="4"/>
      <c r="YM453" s="4"/>
      <c r="YN453" s="4"/>
      <c r="YO453" s="4"/>
      <c r="YP453" s="4"/>
      <c r="YQ453" s="4"/>
      <c r="YR453" s="4"/>
      <c r="YS453" s="4"/>
      <c r="YT453" s="4"/>
      <c r="YU453" s="4"/>
      <c r="YV453" s="4"/>
      <c r="YW453" s="4"/>
      <c r="YX453" s="4"/>
      <c r="YY453" s="4"/>
      <c r="YZ453" s="4"/>
      <c r="ZA453" s="4"/>
      <c r="ZB453" s="4"/>
      <c r="ZC453" s="4"/>
      <c r="ZD453" s="4"/>
      <c r="ZE453" s="4"/>
      <c r="ZF453" s="4"/>
      <c r="ZG453" s="4"/>
      <c r="ZH453" s="4"/>
      <c r="ZI453" s="4"/>
      <c r="ZJ453" s="4"/>
      <c r="ZK453" s="4"/>
      <c r="ZL453" s="4"/>
    </row>
    <row r="454" spans="2:688" s="5" customFormat="1" ht="14.1" customHeight="1" x14ac:dyDescent="0.25">
      <c r="B454" s="4"/>
      <c r="C454" s="36"/>
      <c r="D454" s="23"/>
      <c r="E454" s="14"/>
      <c r="F454" s="1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  <c r="UG454" s="4"/>
      <c r="UH454" s="4"/>
      <c r="UI454" s="4"/>
      <c r="UJ454" s="4"/>
      <c r="UK454" s="4"/>
      <c r="UL454" s="4"/>
      <c r="UM454" s="4"/>
      <c r="UN454" s="4"/>
      <c r="UO454" s="4"/>
      <c r="UP454" s="4"/>
      <c r="UQ454" s="4"/>
      <c r="UR454" s="4"/>
      <c r="US454" s="4"/>
      <c r="UT454" s="4"/>
      <c r="UU454" s="4"/>
      <c r="UV454" s="4"/>
      <c r="UW454" s="4"/>
      <c r="UX454" s="4"/>
      <c r="UY454" s="4"/>
      <c r="UZ454" s="4"/>
      <c r="VA454" s="4"/>
      <c r="VB454" s="4"/>
      <c r="VC454" s="4"/>
      <c r="VD454" s="4"/>
      <c r="VE454" s="4"/>
      <c r="VF454" s="4"/>
      <c r="VG454" s="4"/>
      <c r="VH454" s="4"/>
      <c r="VI454" s="4"/>
      <c r="VJ454" s="4"/>
      <c r="VK454" s="4"/>
      <c r="VL454" s="4"/>
      <c r="VM454" s="4"/>
      <c r="VN454" s="4"/>
      <c r="VO454" s="4"/>
      <c r="VP454" s="4"/>
      <c r="VQ454" s="4"/>
      <c r="VR454" s="4"/>
      <c r="VS454" s="4"/>
      <c r="VT454" s="4"/>
      <c r="VU454" s="4"/>
      <c r="VV454" s="4"/>
      <c r="VW454" s="4"/>
      <c r="VX454" s="4"/>
      <c r="VY454" s="4"/>
      <c r="VZ454" s="4"/>
      <c r="WA454" s="4"/>
      <c r="WB454" s="4"/>
      <c r="WC454" s="4"/>
      <c r="WD454" s="4"/>
      <c r="WE454" s="4"/>
      <c r="WF454" s="4"/>
      <c r="WG454" s="4"/>
      <c r="WH454" s="4"/>
      <c r="WI454" s="4"/>
      <c r="WJ454" s="4"/>
      <c r="WK454" s="4"/>
      <c r="WL454" s="4"/>
      <c r="WM454" s="4"/>
      <c r="WN454" s="4"/>
      <c r="WO454" s="4"/>
      <c r="WP454" s="4"/>
      <c r="WQ454" s="4"/>
      <c r="WR454" s="4"/>
      <c r="WS454" s="4"/>
      <c r="WT454" s="4"/>
      <c r="WU454" s="4"/>
      <c r="WV454" s="4"/>
      <c r="WW454" s="4"/>
      <c r="WX454" s="4"/>
      <c r="WY454" s="4"/>
      <c r="WZ454" s="4"/>
      <c r="XA454" s="4"/>
      <c r="XB454" s="4"/>
      <c r="XC454" s="4"/>
      <c r="XD454" s="4"/>
      <c r="XE454" s="4"/>
      <c r="XF454" s="4"/>
      <c r="XG454" s="4"/>
      <c r="XH454" s="4"/>
      <c r="XI454" s="4"/>
      <c r="XJ454" s="4"/>
      <c r="XK454" s="4"/>
      <c r="XL454" s="4"/>
      <c r="XM454" s="4"/>
      <c r="XN454" s="4"/>
      <c r="XO454" s="4"/>
      <c r="XP454" s="4"/>
      <c r="XQ454" s="4"/>
      <c r="XR454" s="4"/>
      <c r="XS454" s="4"/>
      <c r="XT454" s="4"/>
      <c r="XU454" s="4"/>
      <c r="XV454" s="4"/>
      <c r="XW454" s="4"/>
      <c r="XX454" s="4"/>
      <c r="XY454" s="4"/>
      <c r="XZ454" s="4"/>
      <c r="YA454" s="4"/>
      <c r="YB454" s="4"/>
      <c r="YC454" s="4"/>
      <c r="YD454" s="4"/>
      <c r="YE454" s="4"/>
      <c r="YF454" s="4"/>
      <c r="YG454" s="4"/>
      <c r="YH454" s="4"/>
      <c r="YI454" s="4"/>
      <c r="YJ454" s="4"/>
      <c r="YK454" s="4"/>
      <c r="YL454" s="4"/>
      <c r="YM454" s="4"/>
      <c r="YN454" s="4"/>
      <c r="YO454" s="4"/>
      <c r="YP454" s="4"/>
      <c r="YQ454" s="4"/>
      <c r="YR454" s="4"/>
      <c r="YS454" s="4"/>
      <c r="YT454" s="4"/>
      <c r="YU454" s="4"/>
      <c r="YV454" s="4"/>
      <c r="YW454" s="4"/>
      <c r="YX454" s="4"/>
      <c r="YY454" s="4"/>
      <c r="YZ454" s="4"/>
      <c r="ZA454" s="4"/>
      <c r="ZB454" s="4"/>
      <c r="ZC454" s="4"/>
      <c r="ZD454" s="4"/>
      <c r="ZE454" s="4"/>
      <c r="ZF454" s="4"/>
      <c r="ZG454" s="4"/>
      <c r="ZH454" s="4"/>
      <c r="ZI454" s="4"/>
      <c r="ZJ454" s="4"/>
      <c r="ZK454" s="4"/>
      <c r="ZL454" s="4"/>
    </row>
    <row r="455" spans="2:688" s="5" customFormat="1" ht="14.1" customHeight="1" x14ac:dyDescent="0.25">
      <c r="B455" s="4"/>
      <c r="C455" s="36"/>
      <c r="D455" s="23"/>
      <c r="E455" s="14"/>
      <c r="F455" s="1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  <c r="UG455" s="4"/>
      <c r="UH455" s="4"/>
      <c r="UI455" s="4"/>
      <c r="UJ455" s="4"/>
      <c r="UK455" s="4"/>
      <c r="UL455" s="4"/>
      <c r="UM455" s="4"/>
      <c r="UN455" s="4"/>
      <c r="UO455" s="4"/>
      <c r="UP455" s="4"/>
      <c r="UQ455" s="4"/>
      <c r="UR455" s="4"/>
      <c r="US455" s="4"/>
      <c r="UT455" s="4"/>
      <c r="UU455" s="4"/>
      <c r="UV455" s="4"/>
      <c r="UW455" s="4"/>
      <c r="UX455" s="4"/>
      <c r="UY455" s="4"/>
      <c r="UZ455" s="4"/>
      <c r="VA455" s="4"/>
      <c r="VB455" s="4"/>
      <c r="VC455" s="4"/>
      <c r="VD455" s="4"/>
      <c r="VE455" s="4"/>
      <c r="VF455" s="4"/>
      <c r="VG455" s="4"/>
      <c r="VH455" s="4"/>
      <c r="VI455" s="4"/>
      <c r="VJ455" s="4"/>
      <c r="VK455" s="4"/>
      <c r="VL455" s="4"/>
      <c r="VM455" s="4"/>
      <c r="VN455" s="4"/>
      <c r="VO455" s="4"/>
      <c r="VP455" s="4"/>
      <c r="VQ455" s="4"/>
      <c r="VR455" s="4"/>
      <c r="VS455" s="4"/>
      <c r="VT455" s="4"/>
      <c r="VU455" s="4"/>
      <c r="VV455" s="4"/>
      <c r="VW455" s="4"/>
      <c r="VX455" s="4"/>
      <c r="VY455" s="4"/>
      <c r="VZ455" s="4"/>
      <c r="WA455" s="4"/>
      <c r="WB455" s="4"/>
      <c r="WC455" s="4"/>
      <c r="WD455" s="4"/>
      <c r="WE455" s="4"/>
      <c r="WF455" s="4"/>
      <c r="WG455" s="4"/>
      <c r="WH455" s="4"/>
      <c r="WI455" s="4"/>
      <c r="WJ455" s="4"/>
      <c r="WK455" s="4"/>
      <c r="WL455" s="4"/>
      <c r="WM455" s="4"/>
      <c r="WN455" s="4"/>
      <c r="WO455" s="4"/>
      <c r="WP455" s="4"/>
      <c r="WQ455" s="4"/>
      <c r="WR455" s="4"/>
      <c r="WS455" s="4"/>
      <c r="WT455" s="4"/>
      <c r="WU455" s="4"/>
      <c r="WV455" s="4"/>
      <c r="WW455" s="4"/>
      <c r="WX455" s="4"/>
      <c r="WY455" s="4"/>
      <c r="WZ455" s="4"/>
      <c r="XA455" s="4"/>
      <c r="XB455" s="4"/>
      <c r="XC455" s="4"/>
      <c r="XD455" s="4"/>
      <c r="XE455" s="4"/>
      <c r="XF455" s="4"/>
      <c r="XG455" s="4"/>
      <c r="XH455" s="4"/>
      <c r="XI455" s="4"/>
      <c r="XJ455" s="4"/>
      <c r="XK455" s="4"/>
      <c r="XL455" s="4"/>
      <c r="XM455" s="4"/>
      <c r="XN455" s="4"/>
      <c r="XO455" s="4"/>
      <c r="XP455" s="4"/>
      <c r="XQ455" s="4"/>
      <c r="XR455" s="4"/>
      <c r="XS455" s="4"/>
      <c r="XT455" s="4"/>
      <c r="XU455" s="4"/>
      <c r="XV455" s="4"/>
      <c r="XW455" s="4"/>
      <c r="XX455" s="4"/>
      <c r="XY455" s="4"/>
      <c r="XZ455" s="4"/>
      <c r="YA455" s="4"/>
      <c r="YB455" s="4"/>
      <c r="YC455" s="4"/>
      <c r="YD455" s="4"/>
      <c r="YE455" s="4"/>
      <c r="YF455" s="4"/>
      <c r="YG455" s="4"/>
      <c r="YH455" s="4"/>
      <c r="YI455" s="4"/>
      <c r="YJ455" s="4"/>
      <c r="YK455" s="4"/>
      <c r="YL455" s="4"/>
      <c r="YM455" s="4"/>
      <c r="YN455" s="4"/>
      <c r="YO455" s="4"/>
      <c r="YP455" s="4"/>
      <c r="YQ455" s="4"/>
      <c r="YR455" s="4"/>
      <c r="YS455" s="4"/>
      <c r="YT455" s="4"/>
      <c r="YU455" s="4"/>
      <c r="YV455" s="4"/>
      <c r="YW455" s="4"/>
      <c r="YX455" s="4"/>
      <c r="YY455" s="4"/>
      <c r="YZ455" s="4"/>
      <c r="ZA455" s="4"/>
      <c r="ZB455" s="4"/>
      <c r="ZC455" s="4"/>
      <c r="ZD455" s="4"/>
      <c r="ZE455" s="4"/>
      <c r="ZF455" s="4"/>
      <c r="ZG455" s="4"/>
      <c r="ZH455" s="4"/>
      <c r="ZI455" s="4"/>
      <c r="ZJ455" s="4"/>
      <c r="ZK455" s="4"/>
      <c r="ZL455" s="4"/>
    </row>
    <row r="456" spans="2:688" s="5" customFormat="1" ht="14.1" customHeight="1" x14ac:dyDescent="0.25">
      <c r="B456" s="4"/>
      <c r="C456" s="36"/>
      <c r="D456" s="23"/>
      <c r="E456" s="14"/>
      <c r="F456" s="1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  <c r="UG456" s="4"/>
      <c r="UH456" s="4"/>
      <c r="UI456" s="4"/>
      <c r="UJ456" s="4"/>
      <c r="UK456" s="4"/>
      <c r="UL456" s="4"/>
      <c r="UM456" s="4"/>
      <c r="UN456" s="4"/>
      <c r="UO456" s="4"/>
      <c r="UP456" s="4"/>
      <c r="UQ456" s="4"/>
      <c r="UR456" s="4"/>
      <c r="US456" s="4"/>
      <c r="UT456" s="4"/>
      <c r="UU456" s="4"/>
      <c r="UV456" s="4"/>
      <c r="UW456" s="4"/>
      <c r="UX456" s="4"/>
      <c r="UY456" s="4"/>
      <c r="UZ456" s="4"/>
      <c r="VA456" s="4"/>
      <c r="VB456" s="4"/>
      <c r="VC456" s="4"/>
      <c r="VD456" s="4"/>
      <c r="VE456" s="4"/>
      <c r="VF456" s="4"/>
      <c r="VG456" s="4"/>
      <c r="VH456" s="4"/>
      <c r="VI456" s="4"/>
      <c r="VJ456" s="4"/>
      <c r="VK456" s="4"/>
      <c r="VL456" s="4"/>
      <c r="VM456" s="4"/>
      <c r="VN456" s="4"/>
      <c r="VO456" s="4"/>
      <c r="VP456" s="4"/>
      <c r="VQ456" s="4"/>
      <c r="VR456" s="4"/>
      <c r="VS456" s="4"/>
      <c r="VT456" s="4"/>
      <c r="VU456" s="4"/>
      <c r="VV456" s="4"/>
      <c r="VW456" s="4"/>
      <c r="VX456" s="4"/>
      <c r="VY456" s="4"/>
      <c r="VZ456" s="4"/>
      <c r="WA456" s="4"/>
      <c r="WB456" s="4"/>
      <c r="WC456" s="4"/>
      <c r="WD456" s="4"/>
      <c r="WE456" s="4"/>
      <c r="WF456" s="4"/>
      <c r="WG456" s="4"/>
      <c r="WH456" s="4"/>
      <c r="WI456" s="4"/>
      <c r="WJ456" s="4"/>
      <c r="WK456" s="4"/>
      <c r="WL456" s="4"/>
      <c r="WM456" s="4"/>
      <c r="WN456" s="4"/>
      <c r="WO456" s="4"/>
      <c r="WP456" s="4"/>
      <c r="WQ456" s="4"/>
      <c r="WR456" s="4"/>
      <c r="WS456" s="4"/>
      <c r="WT456" s="4"/>
      <c r="WU456" s="4"/>
      <c r="WV456" s="4"/>
      <c r="WW456" s="4"/>
      <c r="WX456" s="4"/>
      <c r="WY456" s="4"/>
      <c r="WZ456" s="4"/>
      <c r="XA456" s="4"/>
      <c r="XB456" s="4"/>
      <c r="XC456" s="4"/>
      <c r="XD456" s="4"/>
      <c r="XE456" s="4"/>
      <c r="XF456" s="4"/>
      <c r="XG456" s="4"/>
      <c r="XH456" s="4"/>
      <c r="XI456" s="4"/>
      <c r="XJ456" s="4"/>
      <c r="XK456" s="4"/>
      <c r="XL456" s="4"/>
      <c r="XM456" s="4"/>
      <c r="XN456" s="4"/>
      <c r="XO456" s="4"/>
      <c r="XP456" s="4"/>
      <c r="XQ456" s="4"/>
      <c r="XR456" s="4"/>
      <c r="XS456" s="4"/>
      <c r="XT456" s="4"/>
      <c r="XU456" s="4"/>
      <c r="XV456" s="4"/>
      <c r="XW456" s="4"/>
      <c r="XX456" s="4"/>
      <c r="XY456" s="4"/>
      <c r="XZ456" s="4"/>
      <c r="YA456" s="4"/>
      <c r="YB456" s="4"/>
      <c r="YC456" s="4"/>
      <c r="YD456" s="4"/>
      <c r="YE456" s="4"/>
      <c r="YF456" s="4"/>
      <c r="YG456" s="4"/>
      <c r="YH456" s="4"/>
      <c r="YI456" s="4"/>
      <c r="YJ456" s="4"/>
      <c r="YK456" s="4"/>
      <c r="YL456" s="4"/>
      <c r="YM456" s="4"/>
      <c r="YN456" s="4"/>
      <c r="YO456" s="4"/>
      <c r="YP456" s="4"/>
      <c r="YQ456" s="4"/>
      <c r="YR456" s="4"/>
      <c r="YS456" s="4"/>
      <c r="YT456" s="4"/>
      <c r="YU456" s="4"/>
      <c r="YV456" s="4"/>
      <c r="YW456" s="4"/>
      <c r="YX456" s="4"/>
      <c r="YY456" s="4"/>
      <c r="YZ456" s="4"/>
      <c r="ZA456" s="4"/>
      <c r="ZB456" s="4"/>
      <c r="ZC456" s="4"/>
      <c r="ZD456" s="4"/>
      <c r="ZE456" s="4"/>
      <c r="ZF456" s="4"/>
      <c r="ZG456" s="4"/>
      <c r="ZH456" s="4"/>
      <c r="ZI456" s="4"/>
      <c r="ZJ456" s="4"/>
      <c r="ZK456" s="4"/>
      <c r="ZL456" s="4"/>
    </row>
    <row r="457" spans="2:688" s="5" customFormat="1" ht="14.1" customHeight="1" x14ac:dyDescent="0.25">
      <c r="B457" s="4"/>
      <c r="C457" s="36"/>
      <c r="D457" s="23"/>
      <c r="E457" s="14"/>
      <c r="F457" s="1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  <c r="UG457" s="4"/>
      <c r="UH457" s="4"/>
      <c r="UI457" s="4"/>
      <c r="UJ457" s="4"/>
      <c r="UK457" s="4"/>
      <c r="UL457" s="4"/>
      <c r="UM457" s="4"/>
      <c r="UN457" s="4"/>
      <c r="UO457" s="4"/>
      <c r="UP457" s="4"/>
      <c r="UQ457" s="4"/>
      <c r="UR457" s="4"/>
      <c r="US457" s="4"/>
      <c r="UT457" s="4"/>
      <c r="UU457" s="4"/>
      <c r="UV457" s="4"/>
      <c r="UW457" s="4"/>
      <c r="UX457" s="4"/>
      <c r="UY457" s="4"/>
      <c r="UZ457" s="4"/>
      <c r="VA457" s="4"/>
      <c r="VB457" s="4"/>
      <c r="VC457" s="4"/>
      <c r="VD457" s="4"/>
      <c r="VE457" s="4"/>
      <c r="VF457" s="4"/>
      <c r="VG457" s="4"/>
      <c r="VH457" s="4"/>
      <c r="VI457" s="4"/>
      <c r="VJ457" s="4"/>
      <c r="VK457" s="4"/>
      <c r="VL457" s="4"/>
      <c r="VM457" s="4"/>
      <c r="VN457" s="4"/>
      <c r="VO457" s="4"/>
      <c r="VP457" s="4"/>
      <c r="VQ457" s="4"/>
      <c r="VR457" s="4"/>
      <c r="VS457" s="4"/>
      <c r="VT457" s="4"/>
      <c r="VU457" s="4"/>
      <c r="VV457" s="4"/>
      <c r="VW457" s="4"/>
      <c r="VX457" s="4"/>
      <c r="VY457" s="4"/>
      <c r="VZ457" s="4"/>
      <c r="WA457" s="4"/>
      <c r="WB457" s="4"/>
      <c r="WC457" s="4"/>
      <c r="WD457" s="4"/>
      <c r="WE457" s="4"/>
      <c r="WF457" s="4"/>
      <c r="WG457" s="4"/>
      <c r="WH457" s="4"/>
      <c r="WI457" s="4"/>
      <c r="WJ457" s="4"/>
      <c r="WK457" s="4"/>
      <c r="WL457" s="4"/>
      <c r="WM457" s="4"/>
      <c r="WN457" s="4"/>
      <c r="WO457" s="4"/>
      <c r="WP457" s="4"/>
      <c r="WQ457" s="4"/>
      <c r="WR457" s="4"/>
      <c r="WS457" s="4"/>
      <c r="WT457" s="4"/>
      <c r="WU457" s="4"/>
      <c r="WV457" s="4"/>
      <c r="WW457" s="4"/>
      <c r="WX457" s="4"/>
      <c r="WY457" s="4"/>
      <c r="WZ457" s="4"/>
      <c r="XA457" s="4"/>
      <c r="XB457" s="4"/>
      <c r="XC457" s="4"/>
      <c r="XD457" s="4"/>
      <c r="XE457" s="4"/>
      <c r="XF457" s="4"/>
      <c r="XG457" s="4"/>
      <c r="XH457" s="4"/>
      <c r="XI457" s="4"/>
      <c r="XJ457" s="4"/>
      <c r="XK457" s="4"/>
      <c r="XL457" s="4"/>
      <c r="XM457" s="4"/>
      <c r="XN457" s="4"/>
      <c r="XO457" s="4"/>
      <c r="XP457" s="4"/>
      <c r="XQ457" s="4"/>
      <c r="XR457" s="4"/>
      <c r="XS457" s="4"/>
      <c r="XT457" s="4"/>
      <c r="XU457" s="4"/>
      <c r="XV457" s="4"/>
      <c r="XW457" s="4"/>
      <c r="XX457" s="4"/>
      <c r="XY457" s="4"/>
      <c r="XZ457" s="4"/>
      <c r="YA457" s="4"/>
      <c r="YB457" s="4"/>
      <c r="YC457" s="4"/>
      <c r="YD457" s="4"/>
      <c r="YE457" s="4"/>
      <c r="YF457" s="4"/>
      <c r="YG457" s="4"/>
      <c r="YH457" s="4"/>
      <c r="YI457" s="4"/>
      <c r="YJ457" s="4"/>
      <c r="YK457" s="4"/>
      <c r="YL457" s="4"/>
      <c r="YM457" s="4"/>
      <c r="YN457" s="4"/>
      <c r="YO457" s="4"/>
      <c r="YP457" s="4"/>
      <c r="YQ457" s="4"/>
      <c r="YR457" s="4"/>
      <c r="YS457" s="4"/>
      <c r="YT457" s="4"/>
      <c r="YU457" s="4"/>
      <c r="YV457" s="4"/>
      <c r="YW457" s="4"/>
      <c r="YX457" s="4"/>
      <c r="YY457" s="4"/>
      <c r="YZ457" s="4"/>
      <c r="ZA457" s="4"/>
      <c r="ZB457" s="4"/>
      <c r="ZC457" s="4"/>
      <c r="ZD457" s="4"/>
      <c r="ZE457" s="4"/>
      <c r="ZF457" s="4"/>
      <c r="ZG457" s="4"/>
      <c r="ZH457" s="4"/>
      <c r="ZI457" s="4"/>
      <c r="ZJ457" s="4"/>
      <c r="ZK457" s="4"/>
      <c r="ZL457" s="4"/>
    </row>
    <row r="458" spans="2:688" s="5" customFormat="1" ht="14.1" customHeight="1" x14ac:dyDescent="0.25">
      <c r="B458" s="4"/>
      <c r="C458" s="36"/>
      <c r="D458" s="23"/>
      <c r="E458" s="14"/>
      <c r="F458" s="1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  <c r="UG458" s="4"/>
      <c r="UH458" s="4"/>
      <c r="UI458" s="4"/>
      <c r="UJ458" s="4"/>
      <c r="UK458" s="4"/>
      <c r="UL458" s="4"/>
      <c r="UM458" s="4"/>
      <c r="UN458" s="4"/>
      <c r="UO458" s="4"/>
      <c r="UP458" s="4"/>
      <c r="UQ458" s="4"/>
      <c r="UR458" s="4"/>
      <c r="US458" s="4"/>
      <c r="UT458" s="4"/>
      <c r="UU458" s="4"/>
      <c r="UV458" s="4"/>
      <c r="UW458" s="4"/>
      <c r="UX458" s="4"/>
      <c r="UY458" s="4"/>
      <c r="UZ458" s="4"/>
      <c r="VA458" s="4"/>
      <c r="VB458" s="4"/>
      <c r="VC458" s="4"/>
      <c r="VD458" s="4"/>
      <c r="VE458" s="4"/>
      <c r="VF458" s="4"/>
      <c r="VG458" s="4"/>
      <c r="VH458" s="4"/>
      <c r="VI458" s="4"/>
      <c r="VJ458" s="4"/>
      <c r="VK458" s="4"/>
      <c r="VL458" s="4"/>
      <c r="VM458" s="4"/>
      <c r="VN458" s="4"/>
      <c r="VO458" s="4"/>
      <c r="VP458" s="4"/>
      <c r="VQ458" s="4"/>
      <c r="VR458" s="4"/>
      <c r="VS458" s="4"/>
      <c r="VT458" s="4"/>
      <c r="VU458" s="4"/>
      <c r="VV458" s="4"/>
      <c r="VW458" s="4"/>
      <c r="VX458" s="4"/>
      <c r="VY458" s="4"/>
      <c r="VZ458" s="4"/>
      <c r="WA458" s="4"/>
      <c r="WB458" s="4"/>
      <c r="WC458" s="4"/>
      <c r="WD458" s="4"/>
      <c r="WE458" s="4"/>
      <c r="WF458" s="4"/>
      <c r="WG458" s="4"/>
      <c r="WH458" s="4"/>
      <c r="WI458" s="4"/>
      <c r="WJ458" s="4"/>
      <c r="WK458" s="4"/>
      <c r="WL458" s="4"/>
      <c r="WM458" s="4"/>
      <c r="WN458" s="4"/>
      <c r="WO458" s="4"/>
      <c r="WP458" s="4"/>
      <c r="WQ458" s="4"/>
      <c r="WR458" s="4"/>
      <c r="WS458" s="4"/>
      <c r="WT458" s="4"/>
      <c r="WU458" s="4"/>
      <c r="WV458" s="4"/>
      <c r="WW458" s="4"/>
      <c r="WX458" s="4"/>
      <c r="WY458" s="4"/>
      <c r="WZ458" s="4"/>
      <c r="XA458" s="4"/>
      <c r="XB458" s="4"/>
      <c r="XC458" s="4"/>
      <c r="XD458" s="4"/>
      <c r="XE458" s="4"/>
      <c r="XF458" s="4"/>
      <c r="XG458" s="4"/>
      <c r="XH458" s="4"/>
      <c r="XI458" s="4"/>
      <c r="XJ458" s="4"/>
      <c r="XK458" s="4"/>
      <c r="XL458" s="4"/>
      <c r="XM458" s="4"/>
      <c r="XN458" s="4"/>
      <c r="XO458" s="4"/>
      <c r="XP458" s="4"/>
      <c r="XQ458" s="4"/>
      <c r="XR458" s="4"/>
      <c r="XS458" s="4"/>
      <c r="XT458" s="4"/>
      <c r="XU458" s="4"/>
      <c r="XV458" s="4"/>
      <c r="XW458" s="4"/>
      <c r="XX458" s="4"/>
      <c r="XY458" s="4"/>
      <c r="XZ458" s="4"/>
      <c r="YA458" s="4"/>
      <c r="YB458" s="4"/>
      <c r="YC458" s="4"/>
      <c r="YD458" s="4"/>
      <c r="YE458" s="4"/>
      <c r="YF458" s="4"/>
      <c r="YG458" s="4"/>
      <c r="YH458" s="4"/>
      <c r="YI458" s="4"/>
      <c r="YJ458" s="4"/>
      <c r="YK458" s="4"/>
      <c r="YL458" s="4"/>
      <c r="YM458" s="4"/>
      <c r="YN458" s="4"/>
      <c r="YO458" s="4"/>
      <c r="YP458" s="4"/>
      <c r="YQ458" s="4"/>
      <c r="YR458" s="4"/>
      <c r="YS458" s="4"/>
      <c r="YT458" s="4"/>
      <c r="YU458" s="4"/>
      <c r="YV458" s="4"/>
      <c r="YW458" s="4"/>
      <c r="YX458" s="4"/>
      <c r="YY458" s="4"/>
      <c r="YZ458" s="4"/>
      <c r="ZA458" s="4"/>
      <c r="ZB458" s="4"/>
      <c r="ZC458" s="4"/>
      <c r="ZD458" s="4"/>
      <c r="ZE458" s="4"/>
      <c r="ZF458" s="4"/>
      <c r="ZG458" s="4"/>
      <c r="ZH458" s="4"/>
      <c r="ZI458" s="4"/>
      <c r="ZJ458" s="4"/>
      <c r="ZK458" s="4"/>
      <c r="ZL458" s="4"/>
    </row>
    <row r="459" spans="2:688" s="5" customFormat="1" ht="14.1" customHeight="1" x14ac:dyDescent="0.25">
      <c r="B459" s="4"/>
      <c r="C459" s="36"/>
      <c r="D459" s="23"/>
      <c r="E459" s="14"/>
      <c r="F459" s="1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  <c r="UG459" s="4"/>
      <c r="UH459" s="4"/>
      <c r="UI459" s="4"/>
      <c r="UJ459" s="4"/>
      <c r="UK459" s="4"/>
      <c r="UL459" s="4"/>
      <c r="UM459" s="4"/>
      <c r="UN459" s="4"/>
      <c r="UO459" s="4"/>
      <c r="UP459" s="4"/>
      <c r="UQ459" s="4"/>
      <c r="UR459" s="4"/>
      <c r="US459" s="4"/>
      <c r="UT459" s="4"/>
      <c r="UU459" s="4"/>
      <c r="UV459" s="4"/>
      <c r="UW459" s="4"/>
      <c r="UX459" s="4"/>
      <c r="UY459" s="4"/>
      <c r="UZ459" s="4"/>
      <c r="VA459" s="4"/>
      <c r="VB459" s="4"/>
      <c r="VC459" s="4"/>
      <c r="VD459" s="4"/>
      <c r="VE459" s="4"/>
      <c r="VF459" s="4"/>
      <c r="VG459" s="4"/>
      <c r="VH459" s="4"/>
      <c r="VI459" s="4"/>
      <c r="VJ459" s="4"/>
      <c r="VK459" s="4"/>
      <c r="VL459" s="4"/>
      <c r="VM459" s="4"/>
      <c r="VN459" s="4"/>
      <c r="VO459" s="4"/>
      <c r="VP459" s="4"/>
      <c r="VQ459" s="4"/>
      <c r="VR459" s="4"/>
      <c r="VS459" s="4"/>
      <c r="VT459" s="4"/>
      <c r="VU459" s="4"/>
      <c r="VV459" s="4"/>
      <c r="VW459" s="4"/>
      <c r="VX459" s="4"/>
      <c r="VY459" s="4"/>
      <c r="VZ459" s="4"/>
      <c r="WA459" s="4"/>
      <c r="WB459" s="4"/>
      <c r="WC459" s="4"/>
      <c r="WD459" s="4"/>
      <c r="WE459" s="4"/>
      <c r="WF459" s="4"/>
      <c r="WG459" s="4"/>
      <c r="WH459" s="4"/>
      <c r="WI459" s="4"/>
      <c r="WJ459" s="4"/>
      <c r="WK459" s="4"/>
      <c r="WL459" s="4"/>
      <c r="WM459" s="4"/>
      <c r="WN459" s="4"/>
      <c r="WO459" s="4"/>
      <c r="WP459" s="4"/>
      <c r="WQ459" s="4"/>
      <c r="WR459" s="4"/>
      <c r="WS459" s="4"/>
      <c r="WT459" s="4"/>
      <c r="WU459" s="4"/>
      <c r="WV459" s="4"/>
      <c r="WW459" s="4"/>
      <c r="WX459" s="4"/>
      <c r="WY459" s="4"/>
      <c r="WZ459" s="4"/>
      <c r="XA459" s="4"/>
      <c r="XB459" s="4"/>
      <c r="XC459" s="4"/>
      <c r="XD459" s="4"/>
      <c r="XE459" s="4"/>
      <c r="XF459" s="4"/>
      <c r="XG459" s="4"/>
      <c r="XH459" s="4"/>
      <c r="XI459" s="4"/>
      <c r="XJ459" s="4"/>
      <c r="XK459" s="4"/>
      <c r="XL459" s="4"/>
      <c r="XM459" s="4"/>
      <c r="XN459" s="4"/>
      <c r="XO459" s="4"/>
      <c r="XP459" s="4"/>
      <c r="XQ459" s="4"/>
      <c r="XR459" s="4"/>
      <c r="XS459" s="4"/>
      <c r="XT459" s="4"/>
      <c r="XU459" s="4"/>
      <c r="XV459" s="4"/>
      <c r="XW459" s="4"/>
      <c r="XX459" s="4"/>
      <c r="XY459" s="4"/>
      <c r="XZ459" s="4"/>
      <c r="YA459" s="4"/>
      <c r="YB459" s="4"/>
      <c r="YC459" s="4"/>
      <c r="YD459" s="4"/>
      <c r="YE459" s="4"/>
      <c r="YF459" s="4"/>
      <c r="YG459" s="4"/>
      <c r="YH459" s="4"/>
      <c r="YI459" s="4"/>
      <c r="YJ459" s="4"/>
      <c r="YK459" s="4"/>
      <c r="YL459" s="4"/>
      <c r="YM459" s="4"/>
      <c r="YN459" s="4"/>
      <c r="YO459" s="4"/>
      <c r="YP459" s="4"/>
      <c r="YQ459" s="4"/>
      <c r="YR459" s="4"/>
      <c r="YS459" s="4"/>
      <c r="YT459" s="4"/>
      <c r="YU459" s="4"/>
      <c r="YV459" s="4"/>
      <c r="YW459" s="4"/>
      <c r="YX459" s="4"/>
      <c r="YY459" s="4"/>
      <c r="YZ459" s="4"/>
      <c r="ZA459" s="4"/>
      <c r="ZB459" s="4"/>
      <c r="ZC459" s="4"/>
      <c r="ZD459" s="4"/>
      <c r="ZE459" s="4"/>
      <c r="ZF459" s="4"/>
      <c r="ZG459" s="4"/>
      <c r="ZH459" s="4"/>
      <c r="ZI459" s="4"/>
      <c r="ZJ459" s="4"/>
      <c r="ZK459" s="4"/>
      <c r="ZL459" s="4"/>
    </row>
    <row r="460" spans="2:688" s="5" customFormat="1" ht="14.1" customHeight="1" x14ac:dyDescent="0.25">
      <c r="B460" s="4"/>
      <c r="C460" s="36"/>
      <c r="D460" s="23"/>
      <c r="E460" s="14"/>
      <c r="F460" s="1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  <c r="UG460" s="4"/>
      <c r="UH460" s="4"/>
      <c r="UI460" s="4"/>
      <c r="UJ460" s="4"/>
      <c r="UK460" s="4"/>
      <c r="UL460" s="4"/>
      <c r="UM460" s="4"/>
      <c r="UN460" s="4"/>
      <c r="UO460" s="4"/>
      <c r="UP460" s="4"/>
      <c r="UQ460" s="4"/>
      <c r="UR460" s="4"/>
      <c r="US460" s="4"/>
      <c r="UT460" s="4"/>
      <c r="UU460" s="4"/>
      <c r="UV460" s="4"/>
      <c r="UW460" s="4"/>
      <c r="UX460" s="4"/>
      <c r="UY460" s="4"/>
      <c r="UZ460" s="4"/>
      <c r="VA460" s="4"/>
      <c r="VB460" s="4"/>
      <c r="VC460" s="4"/>
      <c r="VD460" s="4"/>
      <c r="VE460" s="4"/>
      <c r="VF460" s="4"/>
      <c r="VG460" s="4"/>
      <c r="VH460" s="4"/>
      <c r="VI460" s="4"/>
      <c r="VJ460" s="4"/>
      <c r="VK460" s="4"/>
      <c r="VL460" s="4"/>
      <c r="VM460" s="4"/>
      <c r="VN460" s="4"/>
      <c r="VO460" s="4"/>
      <c r="VP460" s="4"/>
      <c r="VQ460" s="4"/>
      <c r="VR460" s="4"/>
      <c r="VS460" s="4"/>
      <c r="VT460" s="4"/>
      <c r="VU460" s="4"/>
      <c r="VV460" s="4"/>
      <c r="VW460" s="4"/>
      <c r="VX460" s="4"/>
      <c r="VY460" s="4"/>
      <c r="VZ460" s="4"/>
      <c r="WA460" s="4"/>
      <c r="WB460" s="4"/>
      <c r="WC460" s="4"/>
      <c r="WD460" s="4"/>
      <c r="WE460" s="4"/>
      <c r="WF460" s="4"/>
      <c r="WG460" s="4"/>
      <c r="WH460" s="4"/>
      <c r="WI460" s="4"/>
      <c r="WJ460" s="4"/>
      <c r="WK460" s="4"/>
      <c r="WL460" s="4"/>
      <c r="WM460" s="4"/>
      <c r="WN460" s="4"/>
      <c r="WO460" s="4"/>
      <c r="WP460" s="4"/>
      <c r="WQ460" s="4"/>
      <c r="WR460" s="4"/>
      <c r="WS460" s="4"/>
      <c r="WT460" s="4"/>
      <c r="WU460" s="4"/>
      <c r="WV460" s="4"/>
      <c r="WW460" s="4"/>
      <c r="WX460" s="4"/>
      <c r="WY460" s="4"/>
      <c r="WZ460" s="4"/>
      <c r="XA460" s="4"/>
      <c r="XB460" s="4"/>
      <c r="XC460" s="4"/>
      <c r="XD460" s="4"/>
      <c r="XE460" s="4"/>
      <c r="XF460" s="4"/>
      <c r="XG460" s="4"/>
      <c r="XH460" s="4"/>
      <c r="XI460" s="4"/>
      <c r="XJ460" s="4"/>
      <c r="XK460" s="4"/>
      <c r="XL460" s="4"/>
      <c r="XM460" s="4"/>
      <c r="XN460" s="4"/>
      <c r="XO460" s="4"/>
      <c r="XP460" s="4"/>
      <c r="XQ460" s="4"/>
      <c r="XR460" s="4"/>
      <c r="XS460" s="4"/>
      <c r="XT460" s="4"/>
      <c r="XU460" s="4"/>
      <c r="XV460" s="4"/>
      <c r="XW460" s="4"/>
      <c r="XX460" s="4"/>
      <c r="XY460" s="4"/>
      <c r="XZ460" s="4"/>
      <c r="YA460" s="4"/>
      <c r="YB460" s="4"/>
      <c r="YC460" s="4"/>
      <c r="YD460" s="4"/>
      <c r="YE460" s="4"/>
      <c r="YF460" s="4"/>
      <c r="YG460" s="4"/>
      <c r="YH460" s="4"/>
      <c r="YI460" s="4"/>
      <c r="YJ460" s="4"/>
      <c r="YK460" s="4"/>
      <c r="YL460" s="4"/>
      <c r="YM460" s="4"/>
      <c r="YN460" s="4"/>
      <c r="YO460" s="4"/>
      <c r="YP460" s="4"/>
      <c r="YQ460" s="4"/>
      <c r="YR460" s="4"/>
      <c r="YS460" s="4"/>
      <c r="YT460" s="4"/>
      <c r="YU460" s="4"/>
      <c r="YV460" s="4"/>
      <c r="YW460" s="4"/>
      <c r="YX460" s="4"/>
      <c r="YY460" s="4"/>
      <c r="YZ460" s="4"/>
      <c r="ZA460" s="4"/>
      <c r="ZB460" s="4"/>
      <c r="ZC460" s="4"/>
      <c r="ZD460" s="4"/>
      <c r="ZE460" s="4"/>
      <c r="ZF460" s="4"/>
      <c r="ZG460" s="4"/>
      <c r="ZH460" s="4"/>
      <c r="ZI460" s="4"/>
      <c r="ZJ460" s="4"/>
      <c r="ZK460" s="4"/>
      <c r="ZL460" s="4"/>
    </row>
    <row r="461" spans="2:688" s="5" customFormat="1" ht="14.1" customHeight="1" x14ac:dyDescent="0.25">
      <c r="B461" s="4"/>
      <c r="C461" s="36"/>
      <c r="D461" s="23"/>
      <c r="E461" s="14"/>
      <c r="F461" s="1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  <c r="UG461" s="4"/>
      <c r="UH461" s="4"/>
      <c r="UI461" s="4"/>
      <c r="UJ461" s="4"/>
      <c r="UK461" s="4"/>
      <c r="UL461" s="4"/>
      <c r="UM461" s="4"/>
      <c r="UN461" s="4"/>
      <c r="UO461" s="4"/>
      <c r="UP461" s="4"/>
      <c r="UQ461" s="4"/>
      <c r="UR461" s="4"/>
      <c r="US461" s="4"/>
      <c r="UT461" s="4"/>
      <c r="UU461" s="4"/>
      <c r="UV461" s="4"/>
      <c r="UW461" s="4"/>
      <c r="UX461" s="4"/>
      <c r="UY461" s="4"/>
      <c r="UZ461" s="4"/>
      <c r="VA461" s="4"/>
      <c r="VB461" s="4"/>
      <c r="VC461" s="4"/>
      <c r="VD461" s="4"/>
      <c r="VE461" s="4"/>
      <c r="VF461" s="4"/>
      <c r="VG461" s="4"/>
      <c r="VH461" s="4"/>
      <c r="VI461" s="4"/>
      <c r="VJ461" s="4"/>
      <c r="VK461" s="4"/>
      <c r="VL461" s="4"/>
      <c r="VM461" s="4"/>
      <c r="VN461" s="4"/>
      <c r="VO461" s="4"/>
      <c r="VP461" s="4"/>
      <c r="VQ461" s="4"/>
      <c r="VR461" s="4"/>
      <c r="VS461" s="4"/>
      <c r="VT461" s="4"/>
      <c r="VU461" s="4"/>
      <c r="VV461" s="4"/>
      <c r="VW461" s="4"/>
      <c r="VX461" s="4"/>
      <c r="VY461" s="4"/>
      <c r="VZ461" s="4"/>
      <c r="WA461" s="4"/>
      <c r="WB461" s="4"/>
      <c r="WC461" s="4"/>
      <c r="WD461" s="4"/>
      <c r="WE461" s="4"/>
      <c r="WF461" s="4"/>
      <c r="WG461" s="4"/>
      <c r="WH461" s="4"/>
      <c r="WI461" s="4"/>
      <c r="WJ461" s="4"/>
      <c r="WK461" s="4"/>
      <c r="WL461" s="4"/>
      <c r="WM461" s="4"/>
      <c r="WN461" s="4"/>
      <c r="WO461" s="4"/>
      <c r="WP461" s="4"/>
      <c r="WQ461" s="4"/>
      <c r="WR461" s="4"/>
      <c r="WS461" s="4"/>
      <c r="WT461" s="4"/>
      <c r="WU461" s="4"/>
      <c r="WV461" s="4"/>
      <c r="WW461" s="4"/>
      <c r="WX461" s="4"/>
      <c r="WY461" s="4"/>
      <c r="WZ461" s="4"/>
      <c r="XA461" s="4"/>
      <c r="XB461" s="4"/>
      <c r="XC461" s="4"/>
      <c r="XD461" s="4"/>
      <c r="XE461" s="4"/>
      <c r="XF461" s="4"/>
      <c r="XG461" s="4"/>
      <c r="XH461" s="4"/>
      <c r="XI461" s="4"/>
      <c r="XJ461" s="4"/>
      <c r="XK461" s="4"/>
      <c r="XL461" s="4"/>
      <c r="XM461" s="4"/>
      <c r="XN461" s="4"/>
      <c r="XO461" s="4"/>
      <c r="XP461" s="4"/>
      <c r="XQ461" s="4"/>
      <c r="XR461" s="4"/>
      <c r="XS461" s="4"/>
      <c r="XT461" s="4"/>
      <c r="XU461" s="4"/>
      <c r="XV461" s="4"/>
      <c r="XW461" s="4"/>
      <c r="XX461" s="4"/>
      <c r="XY461" s="4"/>
      <c r="XZ461" s="4"/>
      <c r="YA461" s="4"/>
      <c r="YB461" s="4"/>
      <c r="YC461" s="4"/>
      <c r="YD461" s="4"/>
      <c r="YE461" s="4"/>
      <c r="YF461" s="4"/>
      <c r="YG461" s="4"/>
      <c r="YH461" s="4"/>
      <c r="YI461" s="4"/>
      <c r="YJ461" s="4"/>
      <c r="YK461" s="4"/>
      <c r="YL461" s="4"/>
      <c r="YM461" s="4"/>
      <c r="YN461" s="4"/>
      <c r="YO461" s="4"/>
      <c r="YP461" s="4"/>
      <c r="YQ461" s="4"/>
      <c r="YR461" s="4"/>
      <c r="YS461" s="4"/>
      <c r="YT461" s="4"/>
      <c r="YU461" s="4"/>
      <c r="YV461" s="4"/>
      <c r="YW461" s="4"/>
      <c r="YX461" s="4"/>
      <c r="YY461" s="4"/>
      <c r="YZ461" s="4"/>
      <c r="ZA461" s="4"/>
      <c r="ZB461" s="4"/>
      <c r="ZC461" s="4"/>
      <c r="ZD461" s="4"/>
      <c r="ZE461" s="4"/>
      <c r="ZF461" s="4"/>
      <c r="ZG461" s="4"/>
      <c r="ZH461" s="4"/>
      <c r="ZI461" s="4"/>
      <c r="ZJ461" s="4"/>
      <c r="ZK461" s="4"/>
      <c r="ZL461" s="4"/>
    </row>
    <row r="462" spans="2:688" s="5" customFormat="1" ht="14.1" customHeight="1" x14ac:dyDescent="0.25">
      <c r="B462" s="4"/>
      <c r="C462" s="36"/>
      <c r="D462" s="23"/>
      <c r="E462" s="14"/>
      <c r="F462" s="1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  <c r="UG462" s="4"/>
      <c r="UH462" s="4"/>
      <c r="UI462" s="4"/>
      <c r="UJ462" s="4"/>
      <c r="UK462" s="4"/>
      <c r="UL462" s="4"/>
      <c r="UM462" s="4"/>
      <c r="UN462" s="4"/>
      <c r="UO462" s="4"/>
      <c r="UP462" s="4"/>
      <c r="UQ462" s="4"/>
      <c r="UR462" s="4"/>
      <c r="US462" s="4"/>
      <c r="UT462" s="4"/>
      <c r="UU462" s="4"/>
      <c r="UV462" s="4"/>
      <c r="UW462" s="4"/>
      <c r="UX462" s="4"/>
      <c r="UY462" s="4"/>
      <c r="UZ462" s="4"/>
      <c r="VA462" s="4"/>
      <c r="VB462" s="4"/>
      <c r="VC462" s="4"/>
      <c r="VD462" s="4"/>
      <c r="VE462" s="4"/>
      <c r="VF462" s="4"/>
      <c r="VG462" s="4"/>
      <c r="VH462" s="4"/>
      <c r="VI462" s="4"/>
      <c r="VJ462" s="4"/>
      <c r="VK462" s="4"/>
      <c r="VL462" s="4"/>
      <c r="VM462" s="4"/>
      <c r="VN462" s="4"/>
      <c r="VO462" s="4"/>
      <c r="VP462" s="4"/>
      <c r="VQ462" s="4"/>
      <c r="VR462" s="4"/>
      <c r="VS462" s="4"/>
      <c r="VT462" s="4"/>
      <c r="VU462" s="4"/>
      <c r="VV462" s="4"/>
      <c r="VW462" s="4"/>
      <c r="VX462" s="4"/>
      <c r="VY462" s="4"/>
      <c r="VZ462" s="4"/>
      <c r="WA462" s="4"/>
      <c r="WB462" s="4"/>
      <c r="WC462" s="4"/>
      <c r="WD462" s="4"/>
      <c r="WE462" s="4"/>
      <c r="WF462" s="4"/>
      <c r="WG462" s="4"/>
      <c r="WH462" s="4"/>
      <c r="WI462" s="4"/>
      <c r="WJ462" s="4"/>
      <c r="WK462" s="4"/>
      <c r="WL462" s="4"/>
      <c r="WM462" s="4"/>
      <c r="WN462" s="4"/>
      <c r="WO462" s="4"/>
      <c r="WP462" s="4"/>
      <c r="WQ462" s="4"/>
      <c r="WR462" s="4"/>
      <c r="WS462" s="4"/>
      <c r="WT462" s="4"/>
      <c r="WU462" s="4"/>
      <c r="WV462" s="4"/>
      <c r="WW462" s="4"/>
      <c r="WX462" s="4"/>
      <c r="WY462" s="4"/>
      <c r="WZ462" s="4"/>
      <c r="XA462" s="4"/>
      <c r="XB462" s="4"/>
      <c r="XC462" s="4"/>
      <c r="XD462" s="4"/>
      <c r="XE462" s="4"/>
      <c r="XF462" s="4"/>
      <c r="XG462" s="4"/>
      <c r="XH462" s="4"/>
      <c r="XI462" s="4"/>
      <c r="XJ462" s="4"/>
      <c r="XK462" s="4"/>
      <c r="XL462" s="4"/>
      <c r="XM462" s="4"/>
      <c r="XN462" s="4"/>
      <c r="XO462" s="4"/>
      <c r="XP462" s="4"/>
      <c r="XQ462" s="4"/>
      <c r="XR462" s="4"/>
      <c r="XS462" s="4"/>
      <c r="XT462" s="4"/>
      <c r="XU462" s="4"/>
      <c r="XV462" s="4"/>
      <c r="XW462" s="4"/>
      <c r="XX462" s="4"/>
      <c r="XY462" s="4"/>
      <c r="XZ462" s="4"/>
      <c r="YA462" s="4"/>
      <c r="YB462" s="4"/>
      <c r="YC462" s="4"/>
      <c r="YD462" s="4"/>
      <c r="YE462" s="4"/>
      <c r="YF462" s="4"/>
      <c r="YG462" s="4"/>
      <c r="YH462" s="4"/>
      <c r="YI462" s="4"/>
      <c r="YJ462" s="4"/>
      <c r="YK462" s="4"/>
      <c r="YL462" s="4"/>
      <c r="YM462" s="4"/>
      <c r="YN462" s="4"/>
      <c r="YO462" s="4"/>
      <c r="YP462" s="4"/>
      <c r="YQ462" s="4"/>
      <c r="YR462" s="4"/>
      <c r="YS462" s="4"/>
      <c r="YT462" s="4"/>
      <c r="YU462" s="4"/>
      <c r="YV462" s="4"/>
      <c r="YW462" s="4"/>
      <c r="YX462" s="4"/>
      <c r="YY462" s="4"/>
      <c r="YZ462" s="4"/>
      <c r="ZA462" s="4"/>
      <c r="ZB462" s="4"/>
      <c r="ZC462" s="4"/>
      <c r="ZD462" s="4"/>
      <c r="ZE462" s="4"/>
      <c r="ZF462" s="4"/>
      <c r="ZG462" s="4"/>
      <c r="ZH462" s="4"/>
      <c r="ZI462" s="4"/>
      <c r="ZJ462" s="4"/>
      <c r="ZK462" s="4"/>
      <c r="ZL462" s="4"/>
    </row>
    <row r="463" spans="2:688" s="5" customFormat="1" ht="14.1" customHeight="1" x14ac:dyDescent="0.25">
      <c r="B463" s="4"/>
      <c r="C463" s="36"/>
      <c r="D463" s="23"/>
      <c r="E463" s="14"/>
      <c r="F463" s="1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  <c r="UG463" s="4"/>
      <c r="UH463" s="4"/>
      <c r="UI463" s="4"/>
      <c r="UJ463" s="4"/>
      <c r="UK463" s="4"/>
      <c r="UL463" s="4"/>
      <c r="UM463" s="4"/>
      <c r="UN463" s="4"/>
      <c r="UO463" s="4"/>
      <c r="UP463" s="4"/>
      <c r="UQ463" s="4"/>
      <c r="UR463" s="4"/>
      <c r="US463" s="4"/>
      <c r="UT463" s="4"/>
      <c r="UU463" s="4"/>
      <c r="UV463" s="4"/>
      <c r="UW463" s="4"/>
      <c r="UX463" s="4"/>
      <c r="UY463" s="4"/>
      <c r="UZ463" s="4"/>
      <c r="VA463" s="4"/>
      <c r="VB463" s="4"/>
      <c r="VC463" s="4"/>
      <c r="VD463" s="4"/>
      <c r="VE463" s="4"/>
      <c r="VF463" s="4"/>
      <c r="VG463" s="4"/>
      <c r="VH463" s="4"/>
      <c r="VI463" s="4"/>
      <c r="VJ463" s="4"/>
      <c r="VK463" s="4"/>
      <c r="VL463" s="4"/>
      <c r="VM463" s="4"/>
      <c r="VN463" s="4"/>
      <c r="VO463" s="4"/>
      <c r="VP463" s="4"/>
      <c r="VQ463" s="4"/>
      <c r="VR463" s="4"/>
      <c r="VS463" s="4"/>
      <c r="VT463" s="4"/>
      <c r="VU463" s="4"/>
      <c r="VV463" s="4"/>
      <c r="VW463" s="4"/>
      <c r="VX463" s="4"/>
      <c r="VY463" s="4"/>
      <c r="VZ463" s="4"/>
      <c r="WA463" s="4"/>
      <c r="WB463" s="4"/>
      <c r="WC463" s="4"/>
      <c r="WD463" s="4"/>
      <c r="WE463" s="4"/>
      <c r="WF463" s="4"/>
      <c r="WG463" s="4"/>
      <c r="WH463" s="4"/>
      <c r="WI463" s="4"/>
      <c r="WJ463" s="4"/>
      <c r="WK463" s="4"/>
      <c r="WL463" s="4"/>
      <c r="WM463" s="4"/>
      <c r="WN463" s="4"/>
      <c r="WO463" s="4"/>
      <c r="WP463" s="4"/>
      <c r="WQ463" s="4"/>
      <c r="WR463" s="4"/>
      <c r="WS463" s="4"/>
      <c r="WT463" s="4"/>
      <c r="WU463" s="4"/>
      <c r="WV463" s="4"/>
      <c r="WW463" s="4"/>
      <c r="WX463" s="4"/>
      <c r="WY463" s="4"/>
      <c r="WZ463" s="4"/>
      <c r="XA463" s="4"/>
      <c r="XB463" s="4"/>
      <c r="XC463" s="4"/>
      <c r="XD463" s="4"/>
      <c r="XE463" s="4"/>
      <c r="XF463" s="4"/>
      <c r="XG463" s="4"/>
      <c r="XH463" s="4"/>
      <c r="XI463" s="4"/>
      <c r="XJ463" s="4"/>
      <c r="XK463" s="4"/>
      <c r="XL463" s="4"/>
      <c r="XM463" s="4"/>
      <c r="XN463" s="4"/>
      <c r="XO463" s="4"/>
      <c r="XP463" s="4"/>
      <c r="XQ463" s="4"/>
      <c r="XR463" s="4"/>
      <c r="XS463" s="4"/>
      <c r="XT463" s="4"/>
      <c r="XU463" s="4"/>
      <c r="XV463" s="4"/>
      <c r="XW463" s="4"/>
      <c r="XX463" s="4"/>
      <c r="XY463" s="4"/>
      <c r="XZ463" s="4"/>
      <c r="YA463" s="4"/>
      <c r="YB463" s="4"/>
      <c r="YC463" s="4"/>
      <c r="YD463" s="4"/>
      <c r="YE463" s="4"/>
      <c r="YF463" s="4"/>
      <c r="YG463" s="4"/>
      <c r="YH463" s="4"/>
      <c r="YI463" s="4"/>
      <c r="YJ463" s="4"/>
      <c r="YK463" s="4"/>
      <c r="YL463" s="4"/>
      <c r="YM463" s="4"/>
      <c r="YN463" s="4"/>
      <c r="YO463" s="4"/>
      <c r="YP463" s="4"/>
      <c r="YQ463" s="4"/>
      <c r="YR463" s="4"/>
      <c r="YS463" s="4"/>
      <c r="YT463" s="4"/>
      <c r="YU463" s="4"/>
      <c r="YV463" s="4"/>
      <c r="YW463" s="4"/>
      <c r="YX463" s="4"/>
      <c r="YY463" s="4"/>
      <c r="YZ463" s="4"/>
      <c r="ZA463" s="4"/>
      <c r="ZB463" s="4"/>
      <c r="ZC463" s="4"/>
      <c r="ZD463" s="4"/>
      <c r="ZE463" s="4"/>
      <c r="ZF463" s="4"/>
      <c r="ZG463" s="4"/>
      <c r="ZH463" s="4"/>
      <c r="ZI463" s="4"/>
      <c r="ZJ463" s="4"/>
      <c r="ZK463" s="4"/>
      <c r="ZL463" s="4"/>
    </row>
    <row r="464" spans="2:688" s="5" customFormat="1" ht="14.1" customHeight="1" x14ac:dyDescent="0.25">
      <c r="B464" s="4"/>
      <c r="C464" s="36"/>
      <c r="D464" s="23"/>
      <c r="E464" s="14"/>
      <c r="F464" s="1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WP464" s="4"/>
      <c r="WQ464" s="4"/>
      <c r="WR464" s="4"/>
      <c r="WS464" s="4"/>
      <c r="WT464" s="4"/>
      <c r="WU464" s="4"/>
      <c r="WV464" s="4"/>
      <c r="WW464" s="4"/>
      <c r="WX464" s="4"/>
      <c r="WY464" s="4"/>
      <c r="WZ464" s="4"/>
      <c r="XA464" s="4"/>
      <c r="XB464" s="4"/>
      <c r="XC464" s="4"/>
      <c r="XD464" s="4"/>
      <c r="XE464" s="4"/>
      <c r="XF464" s="4"/>
      <c r="XG464" s="4"/>
      <c r="XH464" s="4"/>
      <c r="XI464" s="4"/>
      <c r="XJ464" s="4"/>
      <c r="XK464" s="4"/>
      <c r="XL464" s="4"/>
      <c r="XM464" s="4"/>
      <c r="XN464" s="4"/>
      <c r="XO464" s="4"/>
      <c r="XP464" s="4"/>
      <c r="XQ464" s="4"/>
      <c r="XR464" s="4"/>
      <c r="XS464" s="4"/>
      <c r="XT464" s="4"/>
      <c r="XU464" s="4"/>
      <c r="XV464" s="4"/>
      <c r="XW464" s="4"/>
      <c r="XX464" s="4"/>
      <c r="XY464" s="4"/>
      <c r="XZ464" s="4"/>
      <c r="YA464" s="4"/>
      <c r="YB464" s="4"/>
      <c r="YC464" s="4"/>
      <c r="YD464" s="4"/>
      <c r="YE464" s="4"/>
      <c r="YF464" s="4"/>
      <c r="YG464" s="4"/>
      <c r="YH464" s="4"/>
      <c r="YI464" s="4"/>
      <c r="YJ464" s="4"/>
      <c r="YK464" s="4"/>
      <c r="YL464" s="4"/>
      <c r="YM464" s="4"/>
      <c r="YN464" s="4"/>
      <c r="YO464" s="4"/>
      <c r="YP464" s="4"/>
      <c r="YQ464" s="4"/>
      <c r="YR464" s="4"/>
      <c r="YS464" s="4"/>
      <c r="YT464" s="4"/>
      <c r="YU464" s="4"/>
      <c r="YV464" s="4"/>
      <c r="YW464" s="4"/>
      <c r="YX464" s="4"/>
      <c r="YY464" s="4"/>
      <c r="YZ464" s="4"/>
      <c r="ZA464" s="4"/>
      <c r="ZB464" s="4"/>
      <c r="ZC464" s="4"/>
      <c r="ZD464" s="4"/>
      <c r="ZE464" s="4"/>
      <c r="ZF464" s="4"/>
      <c r="ZG464" s="4"/>
      <c r="ZH464" s="4"/>
      <c r="ZI464" s="4"/>
      <c r="ZJ464" s="4"/>
      <c r="ZK464" s="4"/>
      <c r="ZL464" s="4"/>
    </row>
    <row r="465" spans="2:688" s="5" customFormat="1" ht="14.1" customHeight="1" x14ac:dyDescent="0.25">
      <c r="B465" s="4"/>
      <c r="C465" s="36"/>
      <c r="D465" s="23"/>
      <c r="E465" s="14"/>
      <c r="F465" s="1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  <c r="UG465" s="4"/>
      <c r="UH465" s="4"/>
      <c r="UI465" s="4"/>
      <c r="UJ465" s="4"/>
      <c r="UK465" s="4"/>
      <c r="UL465" s="4"/>
      <c r="UM465" s="4"/>
      <c r="UN465" s="4"/>
      <c r="UO465" s="4"/>
      <c r="UP465" s="4"/>
      <c r="UQ465" s="4"/>
      <c r="UR465" s="4"/>
      <c r="US465" s="4"/>
      <c r="UT465" s="4"/>
      <c r="UU465" s="4"/>
      <c r="UV465" s="4"/>
      <c r="UW465" s="4"/>
      <c r="UX465" s="4"/>
      <c r="UY465" s="4"/>
      <c r="UZ465" s="4"/>
      <c r="VA465" s="4"/>
      <c r="VB465" s="4"/>
      <c r="VC465" s="4"/>
      <c r="VD465" s="4"/>
      <c r="VE465" s="4"/>
      <c r="VF465" s="4"/>
      <c r="VG465" s="4"/>
      <c r="VH465" s="4"/>
      <c r="VI465" s="4"/>
      <c r="VJ465" s="4"/>
      <c r="VK465" s="4"/>
      <c r="VL465" s="4"/>
      <c r="VM465" s="4"/>
      <c r="VN465" s="4"/>
      <c r="VO465" s="4"/>
      <c r="VP465" s="4"/>
      <c r="VQ465" s="4"/>
      <c r="VR465" s="4"/>
      <c r="VS465" s="4"/>
      <c r="VT465" s="4"/>
      <c r="VU465" s="4"/>
      <c r="VV465" s="4"/>
      <c r="VW465" s="4"/>
      <c r="VX465" s="4"/>
      <c r="VY465" s="4"/>
      <c r="VZ465" s="4"/>
      <c r="WA465" s="4"/>
      <c r="WB465" s="4"/>
      <c r="WC465" s="4"/>
      <c r="WD465" s="4"/>
      <c r="WE465" s="4"/>
      <c r="WF465" s="4"/>
      <c r="WG465" s="4"/>
      <c r="WH465" s="4"/>
      <c r="WI465" s="4"/>
      <c r="WJ465" s="4"/>
      <c r="WK465" s="4"/>
      <c r="WL465" s="4"/>
      <c r="WM465" s="4"/>
      <c r="WN465" s="4"/>
      <c r="WO465" s="4"/>
      <c r="WP465" s="4"/>
      <c r="WQ465" s="4"/>
      <c r="WR465" s="4"/>
      <c r="WS465" s="4"/>
      <c r="WT465" s="4"/>
      <c r="WU465" s="4"/>
      <c r="WV465" s="4"/>
      <c r="WW465" s="4"/>
      <c r="WX465" s="4"/>
      <c r="WY465" s="4"/>
      <c r="WZ465" s="4"/>
      <c r="XA465" s="4"/>
      <c r="XB465" s="4"/>
      <c r="XC465" s="4"/>
      <c r="XD465" s="4"/>
      <c r="XE465" s="4"/>
      <c r="XF465" s="4"/>
      <c r="XG465" s="4"/>
      <c r="XH465" s="4"/>
      <c r="XI465" s="4"/>
      <c r="XJ465" s="4"/>
      <c r="XK465" s="4"/>
      <c r="XL465" s="4"/>
      <c r="XM465" s="4"/>
      <c r="XN465" s="4"/>
      <c r="XO465" s="4"/>
      <c r="XP465" s="4"/>
      <c r="XQ465" s="4"/>
      <c r="XR465" s="4"/>
      <c r="XS465" s="4"/>
      <c r="XT465" s="4"/>
      <c r="XU465" s="4"/>
      <c r="XV465" s="4"/>
      <c r="XW465" s="4"/>
      <c r="XX465" s="4"/>
      <c r="XY465" s="4"/>
      <c r="XZ465" s="4"/>
      <c r="YA465" s="4"/>
      <c r="YB465" s="4"/>
      <c r="YC465" s="4"/>
      <c r="YD465" s="4"/>
      <c r="YE465" s="4"/>
      <c r="YF465" s="4"/>
      <c r="YG465" s="4"/>
      <c r="YH465" s="4"/>
      <c r="YI465" s="4"/>
      <c r="YJ465" s="4"/>
      <c r="YK465" s="4"/>
      <c r="YL465" s="4"/>
      <c r="YM465" s="4"/>
      <c r="YN465" s="4"/>
      <c r="YO465" s="4"/>
      <c r="YP465" s="4"/>
      <c r="YQ465" s="4"/>
      <c r="YR465" s="4"/>
      <c r="YS465" s="4"/>
      <c r="YT465" s="4"/>
      <c r="YU465" s="4"/>
      <c r="YV465" s="4"/>
      <c r="YW465" s="4"/>
      <c r="YX465" s="4"/>
      <c r="YY465" s="4"/>
      <c r="YZ465" s="4"/>
      <c r="ZA465" s="4"/>
      <c r="ZB465" s="4"/>
      <c r="ZC465" s="4"/>
      <c r="ZD465" s="4"/>
      <c r="ZE465" s="4"/>
      <c r="ZF465" s="4"/>
      <c r="ZG465" s="4"/>
      <c r="ZH465" s="4"/>
      <c r="ZI465" s="4"/>
      <c r="ZJ465" s="4"/>
      <c r="ZK465" s="4"/>
      <c r="ZL465" s="4"/>
    </row>
    <row r="466" spans="2:688" s="5" customFormat="1" ht="14.1" customHeight="1" x14ac:dyDescent="0.25">
      <c r="B466" s="4"/>
      <c r="C466" s="36"/>
      <c r="D466" s="23"/>
      <c r="E466" s="14"/>
      <c r="F466" s="1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  <c r="UG466" s="4"/>
      <c r="UH466" s="4"/>
      <c r="UI466" s="4"/>
      <c r="UJ466" s="4"/>
      <c r="UK466" s="4"/>
      <c r="UL466" s="4"/>
      <c r="UM466" s="4"/>
      <c r="UN466" s="4"/>
      <c r="UO466" s="4"/>
      <c r="UP466" s="4"/>
      <c r="UQ466" s="4"/>
      <c r="UR466" s="4"/>
      <c r="US466" s="4"/>
      <c r="UT466" s="4"/>
      <c r="UU466" s="4"/>
      <c r="UV466" s="4"/>
      <c r="UW466" s="4"/>
      <c r="UX466" s="4"/>
      <c r="UY466" s="4"/>
      <c r="UZ466" s="4"/>
      <c r="VA466" s="4"/>
      <c r="VB466" s="4"/>
      <c r="VC466" s="4"/>
      <c r="VD466" s="4"/>
      <c r="VE466" s="4"/>
      <c r="VF466" s="4"/>
      <c r="VG466" s="4"/>
      <c r="VH466" s="4"/>
      <c r="VI466" s="4"/>
      <c r="VJ466" s="4"/>
      <c r="VK466" s="4"/>
      <c r="VL466" s="4"/>
      <c r="VM466" s="4"/>
      <c r="VN466" s="4"/>
      <c r="VO466" s="4"/>
      <c r="VP466" s="4"/>
      <c r="VQ466" s="4"/>
      <c r="VR466" s="4"/>
      <c r="VS466" s="4"/>
      <c r="VT466" s="4"/>
      <c r="VU466" s="4"/>
      <c r="VV466" s="4"/>
      <c r="VW466" s="4"/>
      <c r="VX466" s="4"/>
      <c r="VY466" s="4"/>
      <c r="VZ466" s="4"/>
      <c r="WA466" s="4"/>
      <c r="WB466" s="4"/>
      <c r="WC466" s="4"/>
      <c r="WD466" s="4"/>
      <c r="WE466" s="4"/>
      <c r="WF466" s="4"/>
      <c r="WG466" s="4"/>
      <c r="WH466" s="4"/>
      <c r="WI466" s="4"/>
      <c r="WJ466" s="4"/>
      <c r="WK466" s="4"/>
      <c r="WL466" s="4"/>
      <c r="WM466" s="4"/>
      <c r="WN466" s="4"/>
      <c r="WO466" s="4"/>
      <c r="WP466" s="4"/>
      <c r="WQ466" s="4"/>
      <c r="WR466" s="4"/>
      <c r="WS466" s="4"/>
      <c r="WT466" s="4"/>
      <c r="WU466" s="4"/>
      <c r="WV466" s="4"/>
      <c r="WW466" s="4"/>
      <c r="WX466" s="4"/>
      <c r="WY466" s="4"/>
      <c r="WZ466" s="4"/>
      <c r="XA466" s="4"/>
      <c r="XB466" s="4"/>
      <c r="XC466" s="4"/>
      <c r="XD466" s="4"/>
      <c r="XE466" s="4"/>
      <c r="XF466" s="4"/>
      <c r="XG466" s="4"/>
      <c r="XH466" s="4"/>
      <c r="XI466" s="4"/>
      <c r="XJ466" s="4"/>
      <c r="XK466" s="4"/>
      <c r="XL466" s="4"/>
      <c r="XM466" s="4"/>
      <c r="XN466" s="4"/>
      <c r="XO466" s="4"/>
      <c r="XP466" s="4"/>
      <c r="XQ466" s="4"/>
      <c r="XR466" s="4"/>
      <c r="XS466" s="4"/>
      <c r="XT466" s="4"/>
      <c r="XU466" s="4"/>
      <c r="XV466" s="4"/>
      <c r="XW466" s="4"/>
      <c r="XX466" s="4"/>
      <c r="XY466" s="4"/>
      <c r="XZ466" s="4"/>
      <c r="YA466" s="4"/>
      <c r="YB466" s="4"/>
      <c r="YC466" s="4"/>
      <c r="YD466" s="4"/>
      <c r="YE466" s="4"/>
      <c r="YF466" s="4"/>
      <c r="YG466" s="4"/>
      <c r="YH466" s="4"/>
      <c r="YI466" s="4"/>
      <c r="YJ466" s="4"/>
      <c r="YK466" s="4"/>
      <c r="YL466" s="4"/>
      <c r="YM466" s="4"/>
      <c r="YN466" s="4"/>
      <c r="YO466" s="4"/>
      <c r="YP466" s="4"/>
      <c r="YQ466" s="4"/>
      <c r="YR466" s="4"/>
      <c r="YS466" s="4"/>
      <c r="YT466" s="4"/>
      <c r="YU466" s="4"/>
      <c r="YV466" s="4"/>
      <c r="YW466" s="4"/>
      <c r="YX466" s="4"/>
      <c r="YY466" s="4"/>
      <c r="YZ466" s="4"/>
      <c r="ZA466" s="4"/>
      <c r="ZB466" s="4"/>
      <c r="ZC466" s="4"/>
      <c r="ZD466" s="4"/>
      <c r="ZE466" s="4"/>
      <c r="ZF466" s="4"/>
      <c r="ZG466" s="4"/>
      <c r="ZH466" s="4"/>
      <c r="ZI466" s="4"/>
      <c r="ZJ466" s="4"/>
      <c r="ZK466" s="4"/>
      <c r="ZL466" s="4"/>
    </row>
    <row r="467" spans="2:688" s="5" customFormat="1" ht="14.1" customHeight="1" x14ac:dyDescent="0.25">
      <c r="B467" s="4"/>
      <c r="C467" s="36"/>
      <c r="D467" s="23"/>
      <c r="E467" s="14"/>
      <c r="F467" s="1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  <c r="UG467" s="4"/>
      <c r="UH467" s="4"/>
      <c r="UI467" s="4"/>
      <c r="UJ467" s="4"/>
      <c r="UK467" s="4"/>
      <c r="UL467" s="4"/>
      <c r="UM467" s="4"/>
      <c r="UN467" s="4"/>
      <c r="UO467" s="4"/>
      <c r="UP467" s="4"/>
      <c r="UQ467" s="4"/>
      <c r="UR467" s="4"/>
      <c r="US467" s="4"/>
      <c r="UT467" s="4"/>
      <c r="UU467" s="4"/>
      <c r="UV467" s="4"/>
      <c r="UW467" s="4"/>
      <c r="UX467" s="4"/>
      <c r="UY467" s="4"/>
      <c r="UZ467" s="4"/>
      <c r="VA467" s="4"/>
      <c r="VB467" s="4"/>
      <c r="VC467" s="4"/>
      <c r="VD467" s="4"/>
      <c r="VE467" s="4"/>
      <c r="VF467" s="4"/>
      <c r="VG467" s="4"/>
      <c r="VH467" s="4"/>
      <c r="VI467" s="4"/>
      <c r="VJ467" s="4"/>
      <c r="VK467" s="4"/>
      <c r="VL467" s="4"/>
      <c r="VM467" s="4"/>
      <c r="VN467" s="4"/>
      <c r="VO467" s="4"/>
      <c r="VP467" s="4"/>
      <c r="VQ467" s="4"/>
      <c r="VR467" s="4"/>
      <c r="VS467" s="4"/>
      <c r="VT467" s="4"/>
      <c r="VU467" s="4"/>
      <c r="VV467" s="4"/>
      <c r="VW467" s="4"/>
      <c r="VX467" s="4"/>
      <c r="VY467" s="4"/>
      <c r="VZ467" s="4"/>
      <c r="WA467" s="4"/>
      <c r="WB467" s="4"/>
      <c r="WC467" s="4"/>
      <c r="WD467" s="4"/>
      <c r="WE467" s="4"/>
      <c r="WF467" s="4"/>
      <c r="WG467" s="4"/>
      <c r="WH467" s="4"/>
      <c r="WI467" s="4"/>
      <c r="WJ467" s="4"/>
      <c r="WK467" s="4"/>
      <c r="WL467" s="4"/>
      <c r="WM467" s="4"/>
      <c r="WN467" s="4"/>
      <c r="WO467" s="4"/>
      <c r="WP467" s="4"/>
      <c r="WQ467" s="4"/>
      <c r="WR467" s="4"/>
      <c r="WS467" s="4"/>
      <c r="WT467" s="4"/>
      <c r="WU467" s="4"/>
      <c r="WV467" s="4"/>
      <c r="WW467" s="4"/>
      <c r="WX467" s="4"/>
      <c r="WY467" s="4"/>
      <c r="WZ467" s="4"/>
      <c r="XA467" s="4"/>
      <c r="XB467" s="4"/>
      <c r="XC467" s="4"/>
      <c r="XD467" s="4"/>
      <c r="XE467" s="4"/>
      <c r="XF467" s="4"/>
      <c r="XG467" s="4"/>
      <c r="XH467" s="4"/>
      <c r="XI467" s="4"/>
      <c r="XJ467" s="4"/>
      <c r="XK467" s="4"/>
      <c r="XL467" s="4"/>
      <c r="XM467" s="4"/>
      <c r="XN467" s="4"/>
      <c r="XO467" s="4"/>
      <c r="XP467" s="4"/>
      <c r="XQ467" s="4"/>
      <c r="XR467" s="4"/>
      <c r="XS467" s="4"/>
      <c r="XT467" s="4"/>
      <c r="XU467" s="4"/>
      <c r="XV467" s="4"/>
      <c r="XW467" s="4"/>
      <c r="XX467" s="4"/>
      <c r="XY467" s="4"/>
      <c r="XZ467" s="4"/>
      <c r="YA467" s="4"/>
      <c r="YB467" s="4"/>
      <c r="YC467" s="4"/>
      <c r="YD467" s="4"/>
      <c r="YE467" s="4"/>
      <c r="YF467" s="4"/>
      <c r="YG467" s="4"/>
      <c r="YH467" s="4"/>
      <c r="YI467" s="4"/>
      <c r="YJ467" s="4"/>
      <c r="YK467" s="4"/>
      <c r="YL467" s="4"/>
      <c r="YM467" s="4"/>
      <c r="YN467" s="4"/>
      <c r="YO467" s="4"/>
      <c r="YP467" s="4"/>
      <c r="YQ467" s="4"/>
      <c r="YR467" s="4"/>
      <c r="YS467" s="4"/>
      <c r="YT467" s="4"/>
      <c r="YU467" s="4"/>
      <c r="YV467" s="4"/>
      <c r="YW467" s="4"/>
      <c r="YX467" s="4"/>
      <c r="YY467" s="4"/>
      <c r="YZ467" s="4"/>
      <c r="ZA467" s="4"/>
      <c r="ZB467" s="4"/>
      <c r="ZC467" s="4"/>
      <c r="ZD467" s="4"/>
      <c r="ZE467" s="4"/>
      <c r="ZF467" s="4"/>
      <c r="ZG467" s="4"/>
      <c r="ZH467" s="4"/>
      <c r="ZI467" s="4"/>
      <c r="ZJ467" s="4"/>
      <c r="ZK467" s="4"/>
      <c r="ZL467" s="4"/>
    </row>
    <row r="468" spans="2:688" s="5" customFormat="1" ht="14.1" customHeight="1" x14ac:dyDescent="0.25">
      <c r="B468" s="4"/>
      <c r="C468" s="36"/>
      <c r="D468" s="23"/>
      <c r="E468" s="14"/>
      <c r="F468" s="1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  <c r="UG468" s="4"/>
      <c r="UH468" s="4"/>
      <c r="UI468" s="4"/>
      <c r="UJ468" s="4"/>
      <c r="UK468" s="4"/>
      <c r="UL468" s="4"/>
      <c r="UM468" s="4"/>
      <c r="UN468" s="4"/>
      <c r="UO468" s="4"/>
      <c r="UP468" s="4"/>
      <c r="UQ468" s="4"/>
      <c r="UR468" s="4"/>
      <c r="US468" s="4"/>
      <c r="UT468" s="4"/>
      <c r="UU468" s="4"/>
      <c r="UV468" s="4"/>
      <c r="UW468" s="4"/>
      <c r="UX468" s="4"/>
      <c r="UY468" s="4"/>
      <c r="UZ468" s="4"/>
      <c r="VA468" s="4"/>
      <c r="VB468" s="4"/>
      <c r="VC468" s="4"/>
      <c r="VD468" s="4"/>
      <c r="VE468" s="4"/>
      <c r="VF468" s="4"/>
      <c r="VG468" s="4"/>
      <c r="VH468" s="4"/>
      <c r="VI468" s="4"/>
      <c r="VJ468" s="4"/>
      <c r="VK468" s="4"/>
      <c r="VL468" s="4"/>
      <c r="VM468" s="4"/>
      <c r="VN468" s="4"/>
      <c r="VO468" s="4"/>
      <c r="VP468" s="4"/>
      <c r="VQ468" s="4"/>
      <c r="VR468" s="4"/>
      <c r="VS468" s="4"/>
      <c r="VT468" s="4"/>
      <c r="VU468" s="4"/>
      <c r="VV468" s="4"/>
      <c r="VW468" s="4"/>
      <c r="VX468" s="4"/>
      <c r="VY468" s="4"/>
      <c r="VZ468" s="4"/>
      <c r="WA468" s="4"/>
      <c r="WB468" s="4"/>
      <c r="WC468" s="4"/>
      <c r="WD468" s="4"/>
      <c r="WE468" s="4"/>
      <c r="WF468" s="4"/>
      <c r="WG468" s="4"/>
      <c r="WH468" s="4"/>
      <c r="WI468" s="4"/>
      <c r="WJ468" s="4"/>
      <c r="WK468" s="4"/>
      <c r="WL468" s="4"/>
      <c r="WM468" s="4"/>
      <c r="WN468" s="4"/>
      <c r="WO468" s="4"/>
      <c r="WP468" s="4"/>
      <c r="WQ468" s="4"/>
      <c r="WR468" s="4"/>
      <c r="WS468" s="4"/>
      <c r="WT468" s="4"/>
      <c r="WU468" s="4"/>
      <c r="WV468" s="4"/>
      <c r="WW468" s="4"/>
      <c r="WX468" s="4"/>
      <c r="WY468" s="4"/>
      <c r="WZ468" s="4"/>
      <c r="XA468" s="4"/>
      <c r="XB468" s="4"/>
      <c r="XC468" s="4"/>
      <c r="XD468" s="4"/>
      <c r="XE468" s="4"/>
      <c r="XF468" s="4"/>
      <c r="XG468" s="4"/>
      <c r="XH468" s="4"/>
      <c r="XI468" s="4"/>
      <c r="XJ468" s="4"/>
      <c r="XK468" s="4"/>
      <c r="XL468" s="4"/>
      <c r="XM468" s="4"/>
      <c r="XN468" s="4"/>
      <c r="XO468" s="4"/>
      <c r="XP468" s="4"/>
      <c r="XQ468" s="4"/>
      <c r="XR468" s="4"/>
      <c r="XS468" s="4"/>
      <c r="XT468" s="4"/>
      <c r="XU468" s="4"/>
      <c r="XV468" s="4"/>
      <c r="XW468" s="4"/>
      <c r="XX468" s="4"/>
      <c r="XY468" s="4"/>
      <c r="XZ468" s="4"/>
      <c r="YA468" s="4"/>
      <c r="YB468" s="4"/>
      <c r="YC468" s="4"/>
      <c r="YD468" s="4"/>
      <c r="YE468" s="4"/>
      <c r="YF468" s="4"/>
      <c r="YG468" s="4"/>
      <c r="YH468" s="4"/>
      <c r="YI468" s="4"/>
      <c r="YJ468" s="4"/>
      <c r="YK468" s="4"/>
      <c r="YL468" s="4"/>
      <c r="YM468" s="4"/>
      <c r="YN468" s="4"/>
      <c r="YO468" s="4"/>
      <c r="YP468" s="4"/>
      <c r="YQ468" s="4"/>
      <c r="YR468" s="4"/>
      <c r="YS468" s="4"/>
      <c r="YT468" s="4"/>
      <c r="YU468" s="4"/>
      <c r="YV468" s="4"/>
      <c r="YW468" s="4"/>
      <c r="YX468" s="4"/>
      <c r="YY468" s="4"/>
      <c r="YZ468" s="4"/>
      <c r="ZA468" s="4"/>
      <c r="ZB468" s="4"/>
      <c r="ZC468" s="4"/>
      <c r="ZD468" s="4"/>
      <c r="ZE468" s="4"/>
      <c r="ZF468" s="4"/>
      <c r="ZG468" s="4"/>
      <c r="ZH468" s="4"/>
      <c r="ZI468" s="4"/>
      <c r="ZJ468" s="4"/>
      <c r="ZK468" s="4"/>
      <c r="ZL468" s="4"/>
    </row>
    <row r="469" spans="2:688" s="5" customFormat="1" ht="14.1" customHeight="1" x14ac:dyDescent="0.25">
      <c r="B469" s="4"/>
      <c r="C469" s="36"/>
      <c r="D469" s="23"/>
      <c r="E469" s="14"/>
      <c r="F469" s="1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  <c r="UG469" s="4"/>
      <c r="UH469" s="4"/>
      <c r="UI469" s="4"/>
      <c r="UJ469" s="4"/>
      <c r="UK469" s="4"/>
      <c r="UL469" s="4"/>
      <c r="UM469" s="4"/>
      <c r="UN469" s="4"/>
      <c r="UO469" s="4"/>
      <c r="UP469" s="4"/>
      <c r="UQ469" s="4"/>
      <c r="UR469" s="4"/>
      <c r="US469" s="4"/>
      <c r="UT469" s="4"/>
      <c r="UU469" s="4"/>
      <c r="UV469" s="4"/>
      <c r="UW469" s="4"/>
      <c r="UX469" s="4"/>
      <c r="UY469" s="4"/>
      <c r="UZ469" s="4"/>
      <c r="VA469" s="4"/>
      <c r="VB469" s="4"/>
      <c r="VC469" s="4"/>
      <c r="VD469" s="4"/>
      <c r="VE469" s="4"/>
      <c r="VF469" s="4"/>
      <c r="VG469" s="4"/>
      <c r="VH469" s="4"/>
      <c r="VI469" s="4"/>
      <c r="VJ469" s="4"/>
      <c r="VK469" s="4"/>
      <c r="VL469" s="4"/>
      <c r="VM469" s="4"/>
      <c r="VN469" s="4"/>
      <c r="VO469" s="4"/>
      <c r="VP469" s="4"/>
      <c r="VQ469" s="4"/>
      <c r="VR469" s="4"/>
      <c r="VS469" s="4"/>
      <c r="VT469" s="4"/>
      <c r="VU469" s="4"/>
      <c r="VV469" s="4"/>
      <c r="VW469" s="4"/>
      <c r="VX469" s="4"/>
      <c r="VY469" s="4"/>
      <c r="VZ469" s="4"/>
      <c r="WA469" s="4"/>
      <c r="WB469" s="4"/>
      <c r="WC469" s="4"/>
      <c r="WD469" s="4"/>
      <c r="WE469" s="4"/>
      <c r="WF469" s="4"/>
      <c r="WG469" s="4"/>
      <c r="WH469" s="4"/>
      <c r="WI469" s="4"/>
      <c r="WJ469" s="4"/>
      <c r="WK469" s="4"/>
      <c r="WL469" s="4"/>
      <c r="WM469" s="4"/>
      <c r="WN469" s="4"/>
      <c r="WO469" s="4"/>
      <c r="WP469" s="4"/>
      <c r="WQ469" s="4"/>
      <c r="WR469" s="4"/>
      <c r="WS469" s="4"/>
      <c r="WT469" s="4"/>
      <c r="WU469" s="4"/>
      <c r="WV469" s="4"/>
      <c r="WW469" s="4"/>
      <c r="WX469" s="4"/>
      <c r="WY469" s="4"/>
      <c r="WZ469" s="4"/>
      <c r="XA469" s="4"/>
      <c r="XB469" s="4"/>
      <c r="XC469" s="4"/>
      <c r="XD469" s="4"/>
      <c r="XE469" s="4"/>
      <c r="XF469" s="4"/>
      <c r="XG469" s="4"/>
      <c r="XH469" s="4"/>
      <c r="XI469" s="4"/>
      <c r="XJ469" s="4"/>
      <c r="XK469" s="4"/>
      <c r="XL469" s="4"/>
      <c r="XM469" s="4"/>
      <c r="XN469" s="4"/>
      <c r="XO469" s="4"/>
      <c r="XP469" s="4"/>
      <c r="XQ469" s="4"/>
      <c r="XR469" s="4"/>
      <c r="XS469" s="4"/>
      <c r="XT469" s="4"/>
      <c r="XU469" s="4"/>
      <c r="XV469" s="4"/>
      <c r="XW469" s="4"/>
      <c r="XX469" s="4"/>
      <c r="XY469" s="4"/>
      <c r="XZ469" s="4"/>
      <c r="YA469" s="4"/>
      <c r="YB469" s="4"/>
      <c r="YC469" s="4"/>
      <c r="YD469" s="4"/>
      <c r="YE469" s="4"/>
      <c r="YF469" s="4"/>
      <c r="YG469" s="4"/>
      <c r="YH469" s="4"/>
      <c r="YI469" s="4"/>
      <c r="YJ469" s="4"/>
      <c r="YK469" s="4"/>
      <c r="YL469" s="4"/>
      <c r="YM469" s="4"/>
      <c r="YN469" s="4"/>
      <c r="YO469" s="4"/>
      <c r="YP469" s="4"/>
      <c r="YQ469" s="4"/>
      <c r="YR469" s="4"/>
      <c r="YS469" s="4"/>
      <c r="YT469" s="4"/>
      <c r="YU469" s="4"/>
      <c r="YV469" s="4"/>
      <c r="YW469" s="4"/>
      <c r="YX469" s="4"/>
      <c r="YY469" s="4"/>
      <c r="YZ469" s="4"/>
      <c r="ZA469" s="4"/>
      <c r="ZB469" s="4"/>
      <c r="ZC469" s="4"/>
      <c r="ZD469" s="4"/>
      <c r="ZE469" s="4"/>
      <c r="ZF469" s="4"/>
      <c r="ZG469" s="4"/>
      <c r="ZH469" s="4"/>
      <c r="ZI469" s="4"/>
      <c r="ZJ469" s="4"/>
      <c r="ZK469" s="4"/>
      <c r="ZL469" s="4"/>
    </row>
    <row r="470" spans="2:688" s="5" customFormat="1" ht="14.1" customHeight="1" x14ac:dyDescent="0.25">
      <c r="B470" s="4"/>
      <c r="C470" s="36"/>
      <c r="D470" s="23"/>
      <c r="E470" s="14"/>
      <c r="F470" s="1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  <c r="UG470" s="4"/>
      <c r="UH470" s="4"/>
      <c r="UI470" s="4"/>
      <c r="UJ470" s="4"/>
      <c r="UK470" s="4"/>
      <c r="UL470" s="4"/>
      <c r="UM470" s="4"/>
      <c r="UN470" s="4"/>
      <c r="UO470" s="4"/>
      <c r="UP470" s="4"/>
      <c r="UQ470" s="4"/>
      <c r="UR470" s="4"/>
      <c r="US470" s="4"/>
      <c r="UT470" s="4"/>
      <c r="UU470" s="4"/>
      <c r="UV470" s="4"/>
      <c r="UW470" s="4"/>
      <c r="UX470" s="4"/>
      <c r="UY470" s="4"/>
      <c r="UZ470" s="4"/>
      <c r="VA470" s="4"/>
      <c r="VB470" s="4"/>
      <c r="VC470" s="4"/>
      <c r="VD470" s="4"/>
      <c r="VE470" s="4"/>
      <c r="VF470" s="4"/>
      <c r="VG470" s="4"/>
      <c r="VH470" s="4"/>
      <c r="VI470" s="4"/>
      <c r="VJ470" s="4"/>
      <c r="VK470" s="4"/>
      <c r="VL470" s="4"/>
      <c r="VM470" s="4"/>
      <c r="VN470" s="4"/>
      <c r="VO470" s="4"/>
      <c r="VP470" s="4"/>
      <c r="VQ470" s="4"/>
      <c r="VR470" s="4"/>
      <c r="VS470" s="4"/>
      <c r="VT470" s="4"/>
      <c r="VU470" s="4"/>
      <c r="VV470" s="4"/>
      <c r="VW470" s="4"/>
      <c r="VX470" s="4"/>
      <c r="VY470" s="4"/>
      <c r="VZ470" s="4"/>
      <c r="WA470" s="4"/>
      <c r="WB470" s="4"/>
      <c r="WC470" s="4"/>
      <c r="WD470" s="4"/>
      <c r="WE470" s="4"/>
      <c r="WF470" s="4"/>
      <c r="WG470" s="4"/>
      <c r="WH470" s="4"/>
      <c r="WI470" s="4"/>
      <c r="WJ470" s="4"/>
      <c r="WK470" s="4"/>
      <c r="WL470" s="4"/>
      <c r="WM470" s="4"/>
      <c r="WN470" s="4"/>
      <c r="WO470" s="4"/>
      <c r="WP470" s="4"/>
      <c r="WQ470" s="4"/>
      <c r="WR470" s="4"/>
      <c r="WS470" s="4"/>
      <c r="WT470" s="4"/>
      <c r="WU470" s="4"/>
      <c r="WV470" s="4"/>
      <c r="WW470" s="4"/>
      <c r="WX470" s="4"/>
      <c r="WY470" s="4"/>
      <c r="WZ470" s="4"/>
      <c r="XA470" s="4"/>
      <c r="XB470" s="4"/>
      <c r="XC470" s="4"/>
      <c r="XD470" s="4"/>
      <c r="XE470" s="4"/>
      <c r="XF470" s="4"/>
      <c r="XG470" s="4"/>
      <c r="XH470" s="4"/>
      <c r="XI470" s="4"/>
      <c r="XJ470" s="4"/>
      <c r="XK470" s="4"/>
      <c r="XL470" s="4"/>
      <c r="XM470" s="4"/>
      <c r="XN470" s="4"/>
      <c r="XO470" s="4"/>
      <c r="XP470" s="4"/>
      <c r="XQ470" s="4"/>
      <c r="XR470" s="4"/>
      <c r="XS470" s="4"/>
      <c r="XT470" s="4"/>
      <c r="XU470" s="4"/>
      <c r="XV470" s="4"/>
      <c r="XW470" s="4"/>
      <c r="XX470" s="4"/>
      <c r="XY470" s="4"/>
      <c r="XZ470" s="4"/>
      <c r="YA470" s="4"/>
      <c r="YB470" s="4"/>
      <c r="YC470" s="4"/>
      <c r="YD470" s="4"/>
      <c r="YE470" s="4"/>
      <c r="YF470" s="4"/>
      <c r="YG470" s="4"/>
      <c r="YH470" s="4"/>
      <c r="YI470" s="4"/>
      <c r="YJ470" s="4"/>
      <c r="YK470" s="4"/>
      <c r="YL470" s="4"/>
      <c r="YM470" s="4"/>
      <c r="YN470" s="4"/>
      <c r="YO470" s="4"/>
      <c r="YP470" s="4"/>
      <c r="YQ470" s="4"/>
      <c r="YR470" s="4"/>
      <c r="YS470" s="4"/>
      <c r="YT470" s="4"/>
      <c r="YU470" s="4"/>
      <c r="YV470" s="4"/>
      <c r="YW470" s="4"/>
      <c r="YX470" s="4"/>
      <c r="YY470" s="4"/>
      <c r="YZ470" s="4"/>
      <c r="ZA470" s="4"/>
      <c r="ZB470" s="4"/>
      <c r="ZC470" s="4"/>
      <c r="ZD470" s="4"/>
      <c r="ZE470" s="4"/>
      <c r="ZF470" s="4"/>
      <c r="ZG470" s="4"/>
      <c r="ZH470" s="4"/>
      <c r="ZI470" s="4"/>
      <c r="ZJ470" s="4"/>
      <c r="ZK470" s="4"/>
      <c r="ZL470" s="4"/>
    </row>
    <row r="471" spans="2:688" s="5" customFormat="1" ht="14.1" customHeight="1" x14ac:dyDescent="0.25">
      <c r="B471" s="4"/>
      <c r="C471" s="36"/>
      <c r="D471" s="23"/>
      <c r="E471" s="14"/>
      <c r="F471" s="1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  <c r="UG471" s="4"/>
      <c r="UH471" s="4"/>
      <c r="UI471" s="4"/>
      <c r="UJ471" s="4"/>
      <c r="UK471" s="4"/>
      <c r="UL471" s="4"/>
      <c r="UM471" s="4"/>
      <c r="UN471" s="4"/>
      <c r="UO471" s="4"/>
      <c r="UP471" s="4"/>
      <c r="UQ471" s="4"/>
      <c r="UR471" s="4"/>
      <c r="US471" s="4"/>
      <c r="UT471" s="4"/>
      <c r="UU471" s="4"/>
      <c r="UV471" s="4"/>
      <c r="UW471" s="4"/>
      <c r="UX471" s="4"/>
      <c r="UY471" s="4"/>
      <c r="UZ471" s="4"/>
      <c r="VA471" s="4"/>
      <c r="VB471" s="4"/>
      <c r="VC471" s="4"/>
      <c r="VD471" s="4"/>
      <c r="VE471" s="4"/>
      <c r="VF471" s="4"/>
      <c r="VG471" s="4"/>
      <c r="VH471" s="4"/>
      <c r="VI471" s="4"/>
      <c r="VJ471" s="4"/>
      <c r="VK471" s="4"/>
      <c r="VL471" s="4"/>
      <c r="VM471" s="4"/>
      <c r="VN471" s="4"/>
      <c r="VO471" s="4"/>
      <c r="VP471" s="4"/>
      <c r="VQ471" s="4"/>
      <c r="VR471" s="4"/>
      <c r="VS471" s="4"/>
      <c r="VT471" s="4"/>
      <c r="VU471" s="4"/>
      <c r="VV471" s="4"/>
      <c r="VW471" s="4"/>
      <c r="VX471" s="4"/>
      <c r="VY471" s="4"/>
      <c r="VZ471" s="4"/>
      <c r="WA471" s="4"/>
      <c r="WB471" s="4"/>
      <c r="WC471" s="4"/>
      <c r="WD471" s="4"/>
      <c r="WE471" s="4"/>
      <c r="WF471" s="4"/>
      <c r="WG471" s="4"/>
      <c r="WH471" s="4"/>
      <c r="WI471" s="4"/>
      <c r="WJ471" s="4"/>
      <c r="WK471" s="4"/>
      <c r="WL471" s="4"/>
      <c r="WM471" s="4"/>
      <c r="WN471" s="4"/>
      <c r="WO471" s="4"/>
      <c r="WP471" s="4"/>
      <c r="WQ471" s="4"/>
      <c r="WR471" s="4"/>
      <c r="WS471" s="4"/>
      <c r="WT471" s="4"/>
      <c r="WU471" s="4"/>
      <c r="WV471" s="4"/>
      <c r="WW471" s="4"/>
      <c r="WX471" s="4"/>
      <c r="WY471" s="4"/>
      <c r="WZ471" s="4"/>
      <c r="XA471" s="4"/>
      <c r="XB471" s="4"/>
      <c r="XC471" s="4"/>
      <c r="XD471" s="4"/>
      <c r="XE471" s="4"/>
      <c r="XF471" s="4"/>
      <c r="XG471" s="4"/>
      <c r="XH471" s="4"/>
      <c r="XI471" s="4"/>
      <c r="XJ471" s="4"/>
      <c r="XK471" s="4"/>
      <c r="XL471" s="4"/>
      <c r="XM471" s="4"/>
      <c r="XN471" s="4"/>
      <c r="XO471" s="4"/>
      <c r="XP471" s="4"/>
      <c r="XQ471" s="4"/>
      <c r="XR471" s="4"/>
      <c r="XS471" s="4"/>
      <c r="XT471" s="4"/>
      <c r="XU471" s="4"/>
      <c r="XV471" s="4"/>
      <c r="XW471" s="4"/>
      <c r="XX471" s="4"/>
      <c r="XY471" s="4"/>
      <c r="XZ471" s="4"/>
      <c r="YA471" s="4"/>
      <c r="YB471" s="4"/>
      <c r="YC471" s="4"/>
      <c r="YD471" s="4"/>
      <c r="YE471" s="4"/>
      <c r="YF471" s="4"/>
      <c r="YG471" s="4"/>
      <c r="YH471" s="4"/>
      <c r="YI471" s="4"/>
      <c r="YJ471" s="4"/>
      <c r="YK471" s="4"/>
      <c r="YL471" s="4"/>
      <c r="YM471" s="4"/>
      <c r="YN471" s="4"/>
      <c r="YO471" s="4"/>
      <c r="YP471" s="4"/>
      <c r="YQ471" s="4"/>
      <c r="YR471" s="4"/>
      <c r="YS471" s="4"/>
      <c r="YT471" s="4"/>
      <c r="YU471" s="4"/>
      <c r="YV471" s="4"/>
      <c r="YW471" s="4"/>
      <c r="YX471" s="4"/>
      <c r="YY471" s="4"/>
      <c r="YZ471" s="4"/>
      <c r="ZA471" s="4"/>
      <c r="ZB471" s="4"/>
      <c r="ZC471" s="4"/>
      <c r="ZD471" s="4"/>
      <c r="ZE471" s="4"/>
      <c r="ZF471" s="4"/>
      <c r="ZG471" s="4"/>
      <c r="ZH471" s="4"/>
      <c r="ZI471" s="4"/>
      <c r="ZJ471" s="4"/>
      <c r="ZK471" s="4"/>
      <c r="ZL471" s="4"/>
    </row>
    <row r="472" spans="2:688" s="5" customFormat="1" ht="14.1" customHeight="1" x14ac:dyDescent="0.25">
      <c r="B472" s="4"/>
      <c r="C472" s="36"/>
      <c r="D472" s="23"/>
      <c r="E472" s="14"/>
      <c r="F472" s="1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  <c r="UG472" s="4"/>
      <c r="UH472" s="4"/>
      <c r="UI472" s="4"/>
      <c r="UJ472" s="4"/>
      <c r="UK472" s="4"/>
      <c r="UL472" s="4"/>
      <c r="UM472" s="4"/>
      <c r="UN472" s="4"/>
      <c r="UO472" s="4"/>
      <c r="UP472" s="4"/>
      <c r="UQ472" s="4"/>
      <c r="UR472" s="4"/>
      <c r="US472" s="4"/>
      <c r="UT472" s="4"/>
      <c r="UU472" s="4"/>
      <c r="UV472" s="4"/>
      <c r="UW472" s="4"/>
      <c r="UX472" s="4"/>
      <c r="UY472" s="4"/>
      <c r="UZ472" s="4"/>
      <c r="VA472" s="4"/>
      <c r="VB472" s="4"/>
      <c r="VC472" s="4"/>
      <c r="VD472" s="4"/>
      <c r="VE472" s="4"/>
      <c r="VF472" s="4"/>
      <c r="VG472" s="4"/>
      <c r="VH472" s="4"/>
      <c r="VI472" s="4"/>
      <c r="VJ472" s="4"/>
      <c r="VK472" s="4"/>
      <c r="VL472" s="4"/>
      <c r="VM472" s="4"/>
      <c r="VN472" s="4"/>
      <c r="VO472" s="4"/>
      <c r="VP472" s="4"/>
      <c r="VQ472" s="4"/>
      <c r="VR472" s="4"/>
      <c r="VS472" s="4"/>
      <c r="VT472" s="4"/>
      <c r="VU472" s="4"/>
      <c r="VV472" s="4"/>
      <c r="VW472" s="4"/>
      <c r="VX472" s="4"/>
      <c r="VY472" s="4"/>
      <c r="VZ472" s="4"/>
      <c r="WA472" s="4"/>
      <c r="WB472" s="4"/>
      <c r="WC472" s="4"/>
      <c r="WD472" s="4"/>
      <c r="WE472" s="4"/>
      <c r="WF472" s="4"/>
      <c r="WG472" s="4"/>
      <c r="WH472" s="4"/>
      <c r="WI472" s="4"/>
      <c r="WJ472" s="4"/>
      <c r="WK472" s="4"/>
      <c r="WL472" s="4"/>
      <c r="WM472" s="4"/>
      <c r="WN472" s="4"/>
      <c r="WO472" s="4"/>
      <c r="WP472" s="4"/>
      <c r="WQ472" s="4"/>
      <c r="WR472" s="4"/>
      <c r="WS472" s="4"/>
      <c r="WT472" s="4"/>
      <c r="WU472" s="4"/>
      <c r="WV472" s="4"/>
      <c r="WW472" s="4"/>
      <c r="WX472" s="4"/>
      <c r="WY472" s="4"/>
      <c r="WZ472" s="4"/>
      <c r="XA472" s="4"/>
      <c r="XB472" s="4"/>
      <c r="XC472" s="4"/>
      <c r="XD472" s="4"/>
      <c r="XE472" s="4"/>
      <c r="XF472" s="4"/>
      <c r="XG472" s="4"/>
      <c r="XH472" s="4"/>
      <c r="XI472" s="4"/>
      <c r="XJ472" s="4"/>
      <c r="XK472" s="4"/>
      <c r="XL472" s="4"/>
      <c r="XM472" s="4"/>
      <c r="XN472" s="4"/>
      <c r="XO472" s="4"/>
      <c r="XP472" s="4"/>
      <c r="XQ472" s="4"/>
      <c r="XR472" s="4"/>
      <c r="XS472" s="4"/>
      <c r="XT472" s="4"/>
      <c r="XU472" s="4"/>
      <c r="XV472" s="4"/>
      <c r="XW472" s="4"/>
      <c r="XX472" s="4"/>
      <c r="XY472" s="4"/>
      <c r="XZ472" s="4"/>
      <c r="YA472" s="4"/>
      <c r="YB472" s="4"/>
      <c r="YC472" s="4"/>
      <c r="YD472" s="4"/>
      <c r="YE472" s="4"/>
      <c r="YF472" s="4"/>
      <c r="YG472" s="4"/>
      <c r="YH472" s="4"/>
      <c r="YI472" s="4"/>
      <c r="YJ472" s="4"/>
      <c r="YK472" s="4"/>
      <c r="YL472" s="4"/>
      <c r="YM472" s="4"/>
      <c r="YN472" s="4"/>
      <c r="YO472" s="4"/>
      <c r="YP472" s="4"/>
      <c r="YQ472" s="4"/>
      <c r="YR472" s="4"/>
      <c r="YS472" s="4"/>
      <c r="YT472" s="4"/>
      <c r="YU472" s="4"/>
      <c r="YV472" s="4"/>
      <c r="YW472" s="4"/>
      <c r="YX472" s="4"/>
      <c r="YY472" s="4"/>
      <c r="YZ472" s="4"/>
      <c r="ZA472" s="4"/>
      <c r="ZB472" s="4"/>
      <c r="ZC472" s="4"/>
      <c r="ZD472" s="4"/>
      <c r="ZE472" s="4"/>
      <c r="ZF472" s="4"/>
      <c r="ZG472" s="4"/>
      <c r="ZH472" s="4"/>
      <c r="ZI472" s="4"/>
      <c r="ZJ472" s="4"/>
      <c r="ZK472" s="4"/>
      <c r="ZL472" s="4"/>
    </row>
    <row r="473" spans="2:688" s="5" customFormat="1" ht="14.1" customHeight="1" x14ac:dyDescent="0.25">
      <c r="B473" s="4"/>
      <c r="C473" s="36"/>
      <c r="D473" s="23"/>
      <c r="E473" s="14"/>
      <c r="F473" s="1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  <c r="UG473" s="4"/>
      <c r="UH473" s="4"/>
      <c r="UI473" s="4"/>
      <c r="UJ473" s="4"/>
      <c r="UK473" s="4"/>
      <c r="UL473" s="4"/>
      <c r="UM473" s="4"/>
      <c r="UN473" s="4"/>
      <c r="UO473" s="4"/>
      <c r="UP473" s="4"/>
      <c r="UQ473" s="4"/>
      <c r="UR473" s="4"/>
      <c r="US473" s="4"/>
      <c r="UT473" s="4"/>
      <c r="UU473" s="4"/>
      <c r="UV473" s="4"/>
      <c r="UW473" s="4"/>
      <c r="UX473" s="4"/>
      <c r="UY473" s="4"/>
      <c r="UZ473" s="4"/>
      <c r="VA473" s="4"/>
      <c r="VB473" s="4"/>
      <c r="VC473" s="4"/>
      <c r="VD473" s="4"/>
      <c r="VE473" s="4"/>
      <c r="VF473" s="4"/>
      <c r="VG473" s="4"/>
      <c r="VH473" s="4"/>
      <c r="VI473" s="4"/>
      <c r="VJ473" s="4"/>
      <c r="VK473" s="4"/>
      <c r="VL473" s="4"/>
      <c r="VM473" s="4"/>
      <c r="VN473" s="4"/>
      <c r="VO473" s="4"/>
      <c r="VP473" s="4"/>
      <c r="VQ473" s="4"/>
      <c r="VR473" s="4"/>
      <c r="VS473" s="4"/>
      <c r="VT473" s="4"/>
      <c r="VU473" s="4"/>
      <c r="VV473" s="4"/>
      <c r="VW473" s="4"/>
      <c r="VX473" s="4"/>
      <c r="VY473" s="4"/>
      <c r="VZ473" s="4"/>
      <c r="WA473" s="4"/>
      <c r="WB473" s="4"/>
      <c r="WC473" s="4"/>
      <c r="WD473" s="4"/>
      <c r="WE473" s="4"/>
      <c r="WF473" s="4"/>
      <c r="WG473" s="4"/>
      <c r="WH473" s="4"/>
      <c r="WI473" s="4"/>
      <c r="WJ473" s="4"/>
      <c r="WK473" s="4"/>
      <c r="WL473" s="4"/>
      <c r="WM473" s="4"/>
      <c r="WN473" s="4"/>
      <c r="WO473" s="4"/>
      <c r="WP473" s="4"/>
      <c r="WQ473" s="4"/>
      <c r="WR473" s="4"/>
      <c r="WS473" s="4"/>
      <c r="WT473" s="4"/>
      <c r="WU473" s="4"/>
      <c r="WV473" s="4"/>
      <c r="WW473" s="4"/>
      <c r="WX473" s="4"/>
      <c r="WY473" s="4"/>
      <c r="WZ473" s="4"/>
      <c r="XA473" s="4"/>
      <c r="XB473" s="4"/>
      <c r="XC473" s="4"/>
      <c r="XD473" s="4"/>
      <c r="XE473" s="4"/>
      <c r="XF473" s="4"/>
      <c r="XG473" s="4"/>
      <c r="XH473" s="4"/>
      <c r="XI473" s="4"/>
      <c r="XJ473" s="4"/>
      <c r="XK473" s="4"/>
      <c r="XL473" s="4"/>
      <c r="XM473" s="4"/>
      <c r="XN473" s="4"/>
      <c r="XO473" s="4"/>
      <c r="XP473" s="4"/>
      <c r="XQ473" s="4"/>
      <c r="XR473" s="4"/>
      <c r="XS473" s="4"/>
      <c r="XT473" s="4"/>
      <c r="XU473" s="4"/>
      <c r="XV473" s="4"/>
      <c r="XW473" s="4"/>
      <c r="XX473" s="4"/>
      <c r="XY473" s="4"/>
      <c r="XZ473" s="4"/>
      <c r="YA473" s="4"/>
      <c r="YB473" s="4"/>
      <c r="YC473" s="4"/>
      <c r="YD473" s="4"/>
      <c r="YE473" s="4"/>
      <c r="YF473" s="4"/>
      <c r="YG473" s="4"/>
      <c r="YH473" s="4"/>
      <c r="YI473" s="4"/>
      <c r="YJ473" s="4"/>
      <c r="YK473" s="4"/>
      <c r="YL473" s="4"/>
      <c r="YM473" s="4"/>
      <c r="YN473" s="4"/>
      <c r="YO473" s="4"/>
      <c r="YP473" s="4"/>
      <c r="YQ473" s="4"/>
      <c r="YR473" s="4"/>
      <c r="YS473" s="4"/>
      <c r="YT473" s="4"/>
      <c r="YU473" s="4"/>
      <c r="YV473" s="4"/>
      <c r="YW473" s="4"/>
      <c r="YX473" s="4"/>
      <c r="YY473" s="4"/>
      <c r="YZ473" s="4"/>
      <c r="ZA473" s="4"/>
      <c r="ZB473" s="4"/>
      <c r="ZC473" s="4"/>
      <c r="ZD473" s="4"/>
      <c r="ZE473" s="4"/>
      <c r="ZF473" s="4"/>
      <c r="ZG473" s="4"/>
      <c r="ZH473" s="4"/>
      <c r="ZI473" s="4"/>
      <c r="ZJ473" s="4"/>
      <c r="ZK473" s="4"/>
      <c r="ZL473" s="4"/>
    </row>
    <row r="474" spans="2:688" s="5" customFormat="1" ht="14.1" customHeight="1" x14ac:dyDescent="0.25">
      <c r="B474" s="4"/>
      <c r="C474" s="36"/>
      <c r="D474" s="23"/>
      <c r="E474" s="14"/>
      <c r="F474" s="1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  <c r="UG474" s="4"/>
      <c r="UH474" s="4"/>
      <c r="UI474" s="4"/>
      <c r="UJ474" s="4"/>
      <c r="UK474" s="4"/>
      <c r="UL474" s="4"/>
      <c r="UM474" s="4"/>
      <c r="UN474" s="4"/>
      <c r="UO474" s="4"/>
      <c r="UP474" s="4"/>
      <c r="UQ474" s="4"/>
      <c r="UR474" s="4"/>
      <c r="US474" s="4"/>
      <c r="UT474" s="4"/>
      <c r="UU474" s="4"/>
      <c r="UV474" s="4"/>
      <c r="UW474" s="4"/>
      <c r="UX474" s="4"/>
      <c r="UY474" s="4"/>
      <c r="UZ474" s="4"/>
      <c r="VA474" s="4"/>
      <c r="VB474" s="4"/>
      <c r="VC474" s="4"/>
      <c r="VD474" s="4"/>
      <c r="VE474" s="4"/>
      <c r="VF474" s="4"/>
      <c r="VG474" s="4"/>
      <c r="VH474" s="4"/>
      <c r="VI474" s="4"/>
      <c r="VJ474" s="4"/>
      <c r="VK474" s="4"/>
      <c r="VL474" s="4"/>
      <c r="VM474" s="4"/>
      <c r="VN474" s="4"/>
      <c r="VO474" s="4"/>
      <c r="VP474" s="4"/>
      <c r="VQ474" s="4"/>
      <c r="VR474" s="4"/>
      <c r="VS474" s="4"/>
      <c r="VT474" s="4"/>
      <c r="VU474" s="4"/>
      <c r="VV474" s="4"/>
      <c r="VW474" s="4"/>
      <c r="VX474" s="4"/>
      <c r="VY474" s="4"/>
      <c r="VZ474" s="4"/>
      <c r="WA474" s="4"/>
      <c r="WB474" s="4"/>
      <c r="WC474" s="4"/>
      <c r="WD474" s="4"/>
      <c r="WE474" s="4"/>
      <c r="WF474" s="4"/>
      <c r="WG474" s="4"/>
      <c r="WH474" s="4"/>
      <c r="WI474" s="4"/>
      <c r="WJ474" s="4"/>
      <c r="WK474" s="4"/>
      <c r="WL474" s="4"/>
      <c r="WM474" s="4"/>
      <c r="WN474" s="4"/>
      <c r="WO474" s="4"/>
      <c r="WP474" s="4"/>
      <c r="WQ474" s="4"/>
      <c r="WR474" s="4"/>
      <c r="WS474" s="4"/>
      <c r="WT474" s="4"/>
      <c r="WU474" s="4"/>
      <c r="WV474" s="4"/>
      <c r="WW474" s="4"/>
      <c r="WX474" s="4"/>
      <c r="WY474" s="4"/>
      <c r="WZ474" s="4"/>
      <c r="XA474" s="4"/>
      <c r="XB474" s="4"/>
      <c r="XC474" s="4"/>
      <c r="XD474" s="4"/>
      <c r="XE474" s="4"/>
      <c r="XF474" s="4"/>
      <c r="XG474" s="4"/>
      <c r="XH474" s="4"/>
      <c r="XI474" s="4"/>
      <c r="XJ474" s="4"/>
      <c r="XK474" s="4"/>
      <c r="XL474" s="4"/>
      <c r="XM474" s="4"/>
      <c r="XN474" s="4"/>
      <c r="XO474" s="4"/>
      <c r="XP474" s="4"/>
      <c r="XQ474" s="4"/>
      <c r="XR474" s="4"/>
      <c r="XS474" s="4"/>
      <c r="XT474" s="4"/>
      <c r="XU474" s="4"/>
      <c r="XV474" s="4"/>
      <c r="XW474" s="4"/>
      <c r="XX474" s="4"/>
      <c r="XY474" s="4"/>
      <c r="XZ474" s="4"/>
      <c r="YA474" s="4"/>
      <c r="YB474" s="4"/>
      <c r="YC474" s="4"/>
      <c r="YD474" s="4"/>
      <c r="YE474" s="4"/>
      <c r="YF474" s="4"/>
      <c r="YG474" s="4"/>
      <c r="YH474" s="4"/>
      <c r="YI474" s="4"/>
      <c r="YJ474" s="4"/>
      <c r="YK474" s="4"/>
      <c r="YL474" s="4"/>
      <c r="YM474" s="4"/>
      <c r="YN474" s="4"/>
      <c r="YO474" s="4"/>
      <c r="YP474" s="4"/>
      <c r="YQ474" s="4"/>
      <c r="YR474" s="4"/>
      <c r="YS474" s="4"/>
      <c r="YT474" s="4"/>
      <c r="YU474" s="4"/>
      <c r="YV474" s="4"/>
      <c r="YW474" s="4"/>
      <c r="YX474" s="4"/>
      <c r="YY474" s="4"/>
      <c r="YZ474" s="4"/>
      <c r="ZA474" s="4"/>
      <c r="ZB474" s="4"/>
      <c r="ZC474" s="4"/>
      <c r="ZD474" s="4"/>
      <c r="ZE474" s="4"/>
      <c r="ZF474" s="4"/>
      <c r="ZG474" s="4"/>
      <c r="ZH474" s="4"/>
      <c r="ZI474" s="4"/>
      <c r="ZJ474" s="4"/>
      <c r="ZK474" s="4"/>
      <c r="ZL474" s="4"/>
    </row>
    <row r="475" spans="2:688" s="5" customFormat="1" ht="14.1" customHeight="1" x14ac:dyDescent="0.25">
      <c r="B475" s="4"/>
      <c r="C475" s="36"/>
      <c r="D475" s="23"/>
      <c r="E475" s="14"/>
      <c r="F475" s="1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  <c r="UG475" s="4"/>
      <c r="UH475" s="4"/>
      <c r="UI475" s="4"/>
      <c r="UJ475" s="4"/>
      <c r="UK475" s="4"/>
      <c r="UL475" s="4"/>
      <c r="UM475" s="4"/>
      <c r="UN475" s="4"/>
      <c r="UO475" s="4"/>
      <c r="UP475" s="4"/>
      <c r="UQ475" s="4"/>
      <c r="UR475" s="4"/>
      <c r="US475" s="4"/>
      <c r="UT475" s="4"/>
      <c r="UU475" s="4"/>
      <c r="UV475" s="4"/>
      <c r="UW475" s="4"/>
      <c r="UX475" s="4"/>
      <c r="UY475" s="4"/>
      <c r="UZ475" s="4"/>
      <c r="VA475" s="4"/>
      <c r="VB475" s="4"/>
      <c r="VC475" s="4"/>
      <c r="VD475" s="4"/>
      <c r="VE475" s="4"/>
      <c r="VF475" s="4"/>
      <c r="VG475" s="4"/>
      <c r="VH475" s="4"/>
      <c r="VI475" s="4"/>
      <c r="VJ475" s="4"/>
      <c r="VK475" s="4"/>
      <c r="VL475" s="4"/>
      <c r="VM475" s="4"/>
      <c r="VN475" s="4"/>
      <c r="VO475" s="4"/>
      <c r="VP475" s="4"/>
      <c r="VQ475" s="4"/>
      <c r="VR475" s="4"/>
      <c r="VS475" s="4"/>
      <c r="VT475" s="4"/>
      <c r="VU475" s="4"/>
      <c r="VV475" s="4"/>
      <c r="VW475" s="4"/>
      <c r="VX475" s="4"/>
      <c r="VY475" s="4"/>
      <c r="VZ475" s="4"/>
      <c r="WA475" s="4"/>
      <c r="WB475" s="4"/>
      <c r="WC475" s="4"/>
      <c r="WD475" s="4"/>
      <c r="WE475" s="4"/>
      <c r="WF475" s="4"/>
      <c r="WG475" s="4"/>
      <c r="WH475" s="4"/>
      <c r="WI475" s="4"/>
      <c r="WJ475" s="4"/>
      <c r="WK475" s="4"/>
      <c r="WL475" s="4"/>
      <c r="WM475" s="4"/>
      <c r="WN475" s="4"/>
      <c r="WO475" s="4"/>
      <c r="WP475" s="4"/>
      <c r="WQ475" s="4"/>
      <c r="WR475" s="4"/>
      <c r="WS475" s="4"/>
      <c r="WT475" s="4"/>
      <c r="WU475" s="4"/>
      <c r="WV475" s="4"/>
      <c r="WW475" s="4"/>
      <c r="WX475" s="4"/>
      <c r="WY475" s="4"/>
      <c r="WZ475" s="4"/>
      <c r="XA475" s="4"/>
      <c r="XB475" s="4"/>
      <c r="XC475" s="4"/>
      <c r="XD475" s="4"/>
      <c r="XE475" s="4"/>
      <c r="XF475" s="4"/>
      <c r="XG475" s="4"/>
      <c r="XH475" s="4"/>
      <c r="XI475" s="4"/>
      <c r="XJ475" s="4"/>
      <c r="XK475" s="4"/>
      <c r="XL475" s="4"/>
      <c r="XM475" s="4"/>
      <c r="XN475" s="4"/>
      <c r="XO475" s="4"/>
      <c r="XP475" s="4"/>
      <c r="XQ475" s="4"/>
      <c r="XR475" s="4"/>
      <c r="XS475" s="4"/>
      <c r="XT475" s="4"/>
      <c r="XU475" s="4"/>
      <c r="XV475" s="4"/>
      <c r="XW475" s="4"/>
      <c r="XX475" s="4"/>
      <c r="XY475" s="4"/>
      <c r="XZ475" s="4"/>
      <c r="YA475" s="4"/>
      <c r="YB475" s="4"/>
      <c r="YC475" s="4"/>
      <c r="YD475" s="4"/>
      <c r="YE475" s="4"/>
      <c r="YF475" s="4"/>
      <c r="YG475" s="4"/>
      <c r="YH475" s="4"/>
      <c r="YI475" s="4"/>
      <c r="YJ475" s="4"/>
      <c r="YK475" s="4"/>
      <c r="YL475" s="4"/>
      <c r="YM475" s="4"/>
      <c r="YN475" s="4"/>
      <c r="YO475" s="4"/>
      <c r="YP475" s="4"/>
      <c r="YQ475" s="4"/>
      <c r="YR475" s="4"/>
      <c r="YS475" s="4"/>
      <c r="YT475" s="4"/>
      <c r="YU475" s="4"/>
      <c r="YV475" s="4"/>
      <c r="YW475" s="4"/>
      <c r="YX475" s="4"/>
      <c r="YY475" s="4"/>
      <c r="YZ475" s="4"/>
      <c r="ZA475" s="4"/>
      <c r="ZB475" s="4"/>
      <c r="ZC475" s="4"/>
      <c r="ZD475" s="4"/>
      <c r="ZE475" s="4"/>
      <c r="ZF475" s="4"/>
      <c r="ZG475" s="4"/>
      <c r="ZH475" s="4"/>
      <c r="ZI475" s="4"/>
      <c r="ZJ475" s="4"/>
      <c r="ZK475" s="4"/>
      <c r="ZL475" s="4"/>
    </row>
    <row r="476" spans="2:688" s="5" customFormat="1" ht="14.1" customHeight="1" x14ac:dyDescent="0.25">
      <c r="B476" s="4"/>
      <c r="C476" s="36"/>
      <c r="D476" s="23"/>
      <c r="E476" s="14"/>
      <c r="F476" s="1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  <c r="UG476" s="4"/>
      <c r="UH476" s="4"/>
      <c r="UI476" s="4"/>
      <c r="UJ476" s="4"/>
      <c r="UK476" s="4"/>
      <c r="UL476" s="4"/>
      <c r="UM476" s="4"/>
      <c r="UN476" s="4"/>
      <c r="UO476" s="4"/>
      <c r="UP476" s="4"/>
      <c r="UQ476" s="4"/>
      <c r="UR476" s="4"/>
      <c r="US476" s="4"/>
      <c r="UT476" s="4"/>
      <c r="UU476" s="4"/>
      <c r="UV476" s="4"/>
      <c r="UW476" s="4"/>
      <c r="UX476" s="4"/>
      <c r="UY476" s="4"/>
      <c r="UZ476" s="4"/>
      <c r="VA476" s="4"/>
      <c r="VB476" s="4"/>
      <c r="VC476" s="4"/>
      <c r="VD476" s="4"/>
      <c r="VE476" s="4"/>
      <c r="VF476" s="4"/>
      <c r="VG476" s="4"/>
      <c r="VH476" s="4"/>
      <c r="VI476" s="4"/>
      <c r="VJ476" s="4"/>
      <c r="VK476" s="4"/>
      <c r="VL476" s="4"/>
      <c r="VM476" s="4"/>
      <c r="VN476" s="4"/>
      <c r="VO476" s="4"/>
      <c r="VP476" s="4"/>
      <c r="VQ476" s="4"/>
      <c r="VR476" s="4"/>
      <c r="VS476" s="4"/>
      <c r="VT476" s="4"/>
      <c r="VU476" s="4"/>
      <c r="VV476" s="4"/>
      <c r="VW476" s="4"/>
      <c r="VX476" s="4"/>
      <c r="VY476" s="4"/>
      <c r="VZ476" s="4"/>
      <c r="WA476" s="4"/>
      <c r="WB476" s="4"/>
      <c r="WC476" s="4"/>
      <c r="WD476" s="4"/>
      <c r="WE476" s="4"/>
      <c r="WF476" s="4"/>
      <c r="WG476" s="4"/>
      <c r="WH476" s="4"/>
      <c r="WI476" s="4"/>
      <c r="WJ476" s="4"/>
      <c r="WK476" s="4"/>
      <c r="WL476" s="4"/>
      <c r="WM476" s="4"/>
      <c r="WN476" s="4"/>
      <c r="WO476" s="4"/>
      <c r="WP476" s="4"/>
      <c r="WQ476" s="4"/>
      <c r="WR476" s="4"/>
      <c r="WS476" s="4"/>
      <c r="WT476" s="4"/>
      <c r="WU476" s="4"/>
      <c r="WV476" s="4"/>
      <c r="WW476" s="4"/>
      <c r="WX476" s="4"/>
      <c r="WY476" s="4"/>
      <c r="WZ476" s="4"/>
      <c r="XA476" s="4"/>
      <c r="XB476" s="4"/>
      <c r="XC476" s="4"/>
      <c r="XD476" s="4"/>
      <c r="XE476" s="4"/>
      <c r="XF476" s="4"/>
      <c r="XG476" s="4"/>
      <c r="XH476" s="4"/>
      <c r="XI476" s="4"/>
      <c r="XJ476" s="4"/>
      <c r="XK476" s="4"/>
      <c r="XL476" s="4"/>
      <c r="XM476" s="4"/>
      <c r="XN476" s="4"/>
      <c r="XO476" s="4"/>
      <c r="XP476" s="4"/>
      <c r="XQ476" s="4"/>
      <c r="XR476" s="4"/>
      <c r="XS476" s="4"/>
      <c r="XT476" s="4"/>
      <c r="XU476" s="4"/>
      <c r="XV476" s="4"/>
      <c r="XW476" s="4"/>
      <c r="XX476" s="4"/>
      <c r="XY476" s="4"/>
      <c r="XZ476" s="4"/>
      <c r="YA476" s="4"/>
      <c r="YB476" s="4"/>
      <c r="YC476" s="4"/>
      <c r="YD476" s="4"/>
      <c r="YE476" s="4"/>
      <c r="YF476" s="4"/>
      <c r="YG476" s="4"/>
      <c r="YH476" s="4"/>
      <c r="YI476" s="4"/>
      <c r="YJ476" s="4"/>
      <c r="YK476" s="4"/>
      <c r="YL476" s="4"/>
      <c r="YM476" s="4"/>
      <c r="YN476" s="4"/>
      <c r="YO476" s="4"/>
      <c r="YP476" s="4"/>
      <c r="YQ476" s="4"/>
      <c r="YR476" s="4"/>
      <c r="YS476" s="4"/>
      <c r="YT476" s="4"/>
      <c r="YU476" s="4"/>
      <c r="YV476" s="4"/>
      <c r="YW476" s="4"/>
      <c r="YX476" s="4"/>
      <c r="YY476" s="4"/>
      <c r="YZ476" s="4"/>
      <c r="ZA476" s="4"/>
      <c r="ZB476" s="4"/>
      <c r="ZC476" s="4"/>
      <c r="ZD476" s="4"/>
      <c r="ZE476" s="4"/>
      <c r="ZF476" s="4"/>
      <c r="ZG476" s="4"/>
      <c r="ZH476" s="4"/>
      <c r="ZI476" s="4"/>
      <c r="ZJ476" s="4"/>
      <c r="ZK476" s="4"/>
      <c r="ZL476" s="4"/>
    </row>
    <row r="477" spans="2:688" s="5" customFormat="1" ht="14.1" customHeight="1" x14ac:dyDescent="0.25">
      <c r="B477" s="4"/>
      <c r="C477" s="36"/>
      <c r="D477" s="23"/>
      <c r="E477" s="14"/>
      <c r="F477" s="1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  <c r="UG477" s="4"/>
      <c r="UH477" s="4"/>
      <c r="UI477" s="4"/>
      <c r="UJ477" s="4"/>
      <c r="UK477" s="4"/>
      <c r="UL477" s="4"/>
      <c r="UM477" s="4"/>
      <c r="UN477" s="4"/>
      <c r="UO477" s="4"/>
      <c r="UP477" s="4"/>
      <c r="UQ477" s="4"/>
      <c r="UR477" s="4"/>
      <c r="US477" s="4"/>
      <c r="UT477" s="4"/>
      <c r="UU477" s="4"/>
      <c r="UV477" s="4"/>
      <c r="UW477" s="4"/>
      <c r="UX477" s="4"/>
      <c r="UY477" s="4"/>
      <c r="UZ477" s="4"/>
      <c r="VA477" s="4"/>
      <c r="VB477" s="4"/>
      <c r="VC477" s="4"/>
      <c r="VD477" s="4"/>
      <c r="VE477" s="4"/>
      <c r="VF477" s="4"/>
      <c r="VG477" s="4"/>
      <c r="VH477" s="4"/>
      <c r="VI477" s="4"/>
      <c r="VJ477" s="4"/>
      <c r="VK477" s="4"/>
      <c r="VL477" s="4"/>
      <c r="VM477" s="4"/>
      <c r="VN477" s="4"/>
      <c r="VO477" s="4"/>
      <c r="VP477" s="4"/>
      <c r="VQ477" s="4"/>
      <c r="VR477" s="4"/>
      <c r="VS477" s="4"/>
      <c r="VT477" s="4"/>
      <c r="VU477" s="4"/>
      <c r="VV477" s="4"/>
      <c r="VW477" s="4"/>
      <c r="VX477" s="4"/>
      <c r="VY477" s="4"/>
      <c r="VZ477" s="4"/>
      <c r="WA477" s="4"/>
      <c r="WB477" s="4"/>
      <c r="WC477" s="4"/>
      <c r="WD477" s="4"/>
      <c r="WE477" s="4"/>
      <c r="WF477" s="4"/>
      <c r="WG477" s="4"/>
      <c r="WH477" s="4"/>
      <c r="WI477" s="4"/>
      <c r="WJ477" s="4"/>
      <c r="WK477" s="4"/>
      <c r="WL477" s="4"/>
      <c r="WM477" s="4"/>
      <c r="WN477" s="4"/>
      <c r="WO477" s="4"/>
      <c r="WP477" s="4"/>
      <c r="WQ477" s="4"/>
      <c r="WR477" s="4"/>
      <c r="WS477" s="4"/>
      <c r="WT477" s="4"/>
      <c r="WU477" s="4"/>
      <c r="WV477" s="4"/>
      <c r="WW477" s="4"/>
      <c r="WX477" s="4"/>
      <c r="WY477" s="4"/>
      <c r="WZ477" s="4"/>
      <c r="XA477" s="4"/>
      <c r="XB477" s="4"/>
      <c r="XC477" s="4"/>
      <c r="XD477" s="4"/>
      <c r="XE477" s="4"/>
      <c r="XF477" s="4"/>
      <c r="XG477" s="4"/>
      <c r="XH477" s="4"/>
      <c r="XI477" s="4"/>
      <c r="XJ477" s="4"/>
      <c r="XK477" s="4"/>
      <c r="XL477" s="4"/>
      <c r="XM477" s="4"/>
      <c r="XN477" s="4"/>
      <c r="XO477" s="4"/>
      <c r="XP477" s="4"/>
      <c r="XQ477" s="4"/>
      <c r="XR477" s="4"/>
      <c r="XS477" s="4"/>
      <c r="XT477" s="4"/>
      <c r="XU477" s="4"/>
      <c r="XV477" s="4"/>
      <c r="XW477" s="4"/>
      <c r="XX477" s="4"/>
      <c r="XY477" s="4"/>
      <c r="XZ477" s="4"/>
      <c r="YA477" s="4"/>
      <c r="YB477" s="4"/>
      <c r="YC477" s="4"/>
      <c r="YD477" s="4"/>
      <c r="YE477" s="4"/>
      <c r="YF477" s="4"/>
      <c r="YG477" s="4"/>
      <c r="YH477" s="4"/>
      <c r="YI477" s="4"/>
      <c r="YJ477" s="4"/>
      <c r="YK477" s="4"/>
      <c r="YL477" s="4"/>
      <c r="YM477" s="4"/>
      <c r="YN477" s="4"/>
      <c r="YO477" s="4"/>
      <c r="YP477" s="4"/>
      <c r="YQ477" s="4"/>
      <c r="YR477" s="4"/>
      <c r="YS477" s="4"/>
      <c r="YT477" s="4"/>
      <c r="YU477" s="4"/>
      <c r="YV477" s="4"/>
      <c r="YW477" s="4"/>
      <c r="YX477" s="4"/>
      <c r="YY477" s="4"/>
      <c r="YZ477" s="4"/>
      <c r="ZA477" s="4"/>
      <c r="ZB477" s="4"/>
      <c r="ZC477" s="4"/>
      <c r="ZD477" s="4"/>
      <c r="ZE477" s="4"/>
      <c r="ZF477" s="4"/>
      <c r="ZG477" s="4"/>
      <c r="ZH477" s="4"/>
      <c r="ZI477" s="4"/>
      <c r="ZJ477" s="4"/>
      <c r="ZK477" s="4"/>
      <c r="ZL477" s="4"/>
    </row>
    <row r="478" spans="2:688" s="5" customFormat="1" ht="14.1" customHeight="1" x14ac:dyDescent="0.25">
      <c r="B478" s="4"/>
      <c r="C478" s="36"/>
      <c r="D478" s="23"/>
      <c r="E478" s="14"/>
      <c r="F478" s="1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  <c r="UG478" s="4"/>
      <c r="UH478" s="4"/>
      <c r="UI478" s="4"/>
      <c r="UJ478" s="4"/>
      <c r="UK478" s="4"/>
      <c r="UL478" s="4"/>
      <c r="UM478" s="4"/>
      <c r="UN478" s="4"/>
      <c r="UO478" s="4"/>
      <c r="UP478" s="4"/>
      <c r="UQ478" s="4"/>
      <c r="UR478" s="4"/>
      <c r="US478" s="4"/>
      <c r="UT478" s="4"/>
      <c r="UU478" s="4"/>
      <c r="UV478" s="4"/>
      <c r="UW478" s="4"/>
      <c r="UX478" s="4"/>
      <c r="UY478" s="4"/>
      <c r="UZ478" s="4"/>
      <c r="VA478" s="4"/>
      <c r="VB478" s="4"/>
      <c r="VC478" s="4"/>
      <c r="VD478" s="4"/>
      <c r="VE478" s="4"/>
      <c r="VF478" s="4"/>
      <c r="VG478" s="4"/>
      <c r="VH478" s="4"/>
      <c r="VI478" s="4"/>
      <c r="VJ478" s="4"/>
      <c r="VK478" s="4"/>
      <c r="VL478" s="4"/>
      <c r="VM478" s="4"/>
      <c r="VN478" s="4"/>
      <c r="VO478" s="4"/>
      <c r="VP478" s="4"/>
      <c r="VQ478" s="4"/>
      <c r="VR478" s="4"/>
      <c r="VS478" s="4"/>
      <c r="VT478" s="4"/>
      <c r="VU478" s="4"/>
      <c r="VV478" s="4"/>
      <c r="VW478" s="4"/>
      <c r="VX478" s="4"/>
      <c r="VY478" s="4"/>
      <c r="VZ478" s="4"/>
      <c r="WA478" s="4"/>
      <c r="WB478" s="4"/>
      <c r="WC478" s="4"/>
      <c r="WD478" s="4"/>
      <c r="WE478" s="4"/>
      <c r="WF478" s="4"/>
      <c r="WG478" s="4"/>
      <c r="WH478" s="4"/>
      <c r="WI478" s="4"/>
      <c r="WJ478" s="4"/>
      <c r="WK478" s="4"/>
      <c r="WL478" s="4"/>
      <c r="WM478" s="4"/>
      <c r="WN478" s="4"/>
      <c r="WO478" s="4"/>
      <c r="WP478" s="4"/>
      <c r="WQ478" s="4"/>
      <c r="WR478" s="4"/>
      <c r="WS478" s="4"/>
      <c r="WT478" s="4"/>
      <c r="WU478" s="4"/>
      <c r="WV478" s="4"/>
      <c r="WW478" s="4"/>
      <c r="WX478" s="4"/>
      <c r="WY478" s="4"/>
      <c r="WZ478" s="4"/>
      <c r="XA478" s="4"/>
      <c r="XB478" s="4"/>
      <c r="XC478" s="4"/>
      <c r="XD478" s="4"/>
      <c r="XE478" s="4"/>
      <c r="XF478" s="4"/>
      <c r="XG478" s="4"/>
      <c r="XH478" s="4"/>
      <c r="XI478" s="4"/>
      <c r="XJ478" s="4"/>
      <c r="XK478" s="4"/>
      <c r="XL478" s="4"/>
      <c r="XM478" s="4"/>
      <c r="XN478" s="4"/>
      <c r="XO478" s="4"/>
      <c r="XP478" s="4"/>
      <c r="XQ478" s="4"/>
      <c r="XR478" s="4"/>
      <c r="XS478" s="4"/>
      <c r="XT478" s="4"/>
      <c r="XU478" s="4"/>
      <c r="XV478" s="4"/>
      <c r="XW478" s="4"/>
      <c r="XX478" s="4"/>
      <c r="XY478" s="4"/>
      <c r="XZ478" s="4"/>
      <c r="YA478" s="4"/>
      <c r="YB478" s="4"/>
      <c r="YC478" s="4"/>
      <c r="YD478" s="4"/>
      <c r="YE478" s="4"/>
      <c r="YF478" s="4"/>
      <c r="YG478" s="4"/>
      <c r="YH478" s="4"/>
      <c r="YI478" s="4"/>
      <c r="YJ478" s="4"/>
      <c r="YK478" s="4"/>
      <c r="YL478" s="4"/>
      <c r="YM478" s="4"/>
      <c r="YN478" s="4"/>
      <c r="YO478" s="4"/>
      <c r="YP478" s="4"/>
      <c r="YQ478" s="4"/>
      <c r="YR478" s="4"/>
      <c r="YS478" s="4"/>
      <c r="YT478" s="4"/>
      <c r="YU478" s="4"/>
      <c r="YV478" s="4"/>
      <c r="YW478" s="4"/>
      <c r="YX478" s="4"/>
      <c r="YY478" s="4"/>
      <c r="YZ478" s="4"/>
      <c r="ZA478" s="4"/>
      <c r="ZB478" s="4"/>
      <c r="ZC478" s="4"/>
      <c r="ZD478" s="4"/>
      <c r="ZE478" s="4"/>
      <c r="ZF478" s="4"/>
      <c r="ZG478" s="4"/>
      <c r="ZH478" s="4"/>
      <c r="ZI478" s="4"/>
      <c r="ZJ478" s="4"/>
      <c r="ZK478" s="4"/>
      <c r="ZL478" s="4"/>
    </row>
    <row r="479" spans="2:688" s="5" customFormat="1" ht="14.1" customHeight="1" x14ac:dyDescent="0.25">
      <c r="B479" s="4"/>
      <c r="C479" s="36"/>
      <c r="D479" s="23"/>
      <c r="E479" s="14"/>
      <c r="F479" s="1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  <c r="UG479" s="4"/>
      <c r="UH479" s="4"/>
      <c r="UI479" s="4"/>
      <c r="UJ479" s="4"/>
      <c r="UK479" s="4"/>
      <c r="UL479" s="4"/>
      <c r="UM479" s="4"/>
      <c r="UN479" s="4"/>
      <c r="UO479" s="4"/>
      <c r="UP479" s="4"/>
      <c r="UQ479" s="4"/>
      <c r="UR479" s="4"/>
      <c r="US479" s="4"/>
      <c r="UT479" s="4"/>
      <c r="UU479" s="4"/>
      <c r="UV479" s="4"/>
      <c r="UW479" s="4"/>
      <c r="UX479" s="4"/>
      <c r="UY479" s="4"/>
      <c r="UZ479" s="4"/>
      <c r="VA479" s="4"/>
      <c r="VB479" s="4"/>
      <c r="VC479" s="4"/>
      <c r="VD479" s="4"/>
      <c r="VE479" s="4"/>
      <c r="VF479" s="4"/>
      <c r="VG479" s="4"/>
      <c r="VH479" s="4"/>
      <c r="VI479" s="4"/>
      <c r="VJ479" s="4"/>
      <c r="VK479" s="4"/>
      <c r="VL479" s="4"/>
      <c r="VM479" s="4"/>
      <c r="VN479" s="4"/>
      <c r="VO479" s="4"/>
      <c r="VP479" s="4"/>
      <c r="VQ479" s="4"/>
      <c r="VR479" s="4"/>
      <c r="VS479" s="4"/>
      <c r="VT479" s="4"/>
      <c r="VU479" s="4"/>
      <c r="VV479" s="4"/>
      <c r="VW479" s="4"/>
      <c r="VX479" s="4"/>
      <c r="VY479" s="4"/>
      <c r="VZ479" s="4"/>
      <c r="WA479" s="4"/>
      <c r="WB479" s="4"/>
      <c r="WC479" s="4"/>
      <c r="WD479" s="4"/>
      <c r="WE479" s="4"/>
      <c r="WF479" s="4"/>
      <c r="WG479" s="4"/>
      <c r="WH479" s="4"/>
      <c r="WI479" s="4"/>
      <c r="WJ479" s="4"/>
      <c r="WK479" s="4"/>
      <c r="WL479" s="4"/>
      <c r="WM479" s="4"/>
      <c r="WN479" s="4"/>
      <c r="WO479" s="4"/>
      <c r="WP479" s="4"/>
      <c r="WQ479" s="4"/>
      <c r="WR479" s="4"/>
      <c r="WS479" s="4"/>
      <c r="WT479" s="4"/>
      <c r="WU479" s="4"/>
      <c r="WV479" s="4"/>
      <c r="WW479" s="4"/>
      <c r="WX479" s="4"/>
      <c r="WY479" s="4"/>
      <c r="WZ479" s="4"/>
      <c r="XA479" s="4"/>
      <c r="XB479" s="4"/>
      <c r="XC479" s="4"/>
      <c r="XD479" s="4"/>
      <c r="XE479" s="4"/>
      <c r="XF479" s="4"/>
      <c r="XG479" s="4"/>
      <c r="XH479" s="4"/>
      <c r="XI479" s="4"/>
      <c r="XJ479" s="4"/>
      <c r="XK479" s="4"/>
      <c r="XL479" s="4"/>
      <c r="XM479" s="4"/>
      <c r="XN479" s="4"/>
      <c r="XO479" s="4"/>
      <c r="XP479" s="4"/>
      <c r="XQ479" s="4"/>
      <c r="XR479" s="4"/>
      <c r="XS479" s="4"/>
      <c r="XT479" s="4"/>
      <c r="XU479" s="4"/>
      <c r="XV479" s="4"/>
      <c r="XW479" s="4"/>
      <c r="XX479" s="4"/>
      <c r="XY479" s="4"/>
      <c r="XZ479" s="4"/>
      <c r="YA479" s="4"/>
      <c r="YB479" s="4"/>
      <c r="YC479" s="4"/>
      <c r="YD479" s="4"/>
      <c r="YE479" s="4"/>
      <c r="YF479" s="4"/>
      <c r="YG479" s="4"/>
      <c r="YH479" s="4"/>
      <c r="YI479" s="4"/>
      <c r="YJ479" s="4"/>
      <c r="YK479" s="4"/>
      <c r="YL479" s="4"/>
      <c r="YM479" s="4"/>
      <c r="YN479" s="4"/>
      <c r="YO479" s="4"/>
      <c r="YP479" s="4"/>
      <c r="YQ479" s="4"/>
      <c r="YR479" s="4"/>
      <c r="YS479" s="4"/>
      <c r="YT479" s="4"/>
      <c r="YU479" s="4"/>
      <c r="YV479" s="4"/>
      <c r="YW479" s="4"/>
      <c r="YX479" s="4"/>
      <c r="YY479" s="4"/>
      <c r="YZ479" s="4"/>
      <c r="ZA479" s="4"/>
      <c r="ZB479" s="4"/>
      <c r="ZC479" s="4"/>
      <c r="ZD479" s="4"/>
      <c r="ZE479" s="4"/>
      <c r="ZF479" s="4"/>
      <c r="ZG479" s="4"/>
      <c r="ZH479" s="4"/>
      <c r="ZI479" s="4"/>
      <c r="ZJ479" s="4"/>
      <c r="ZK479" s="4"/>
      <c r="ZL479" s="4"/>
    </row>
    <row r="480" spans="2:688" s="5" customFormat="1" ht="14.1" customHeight="1" x14ac:dyDescent="0.25">
      <c r="B480" s="4"/>
      <c r="C480" s="36"/>
      <c r="D480" s="23"/>
      <c r="E480" s="14"/>
      <c r="F480" s="1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  <c r="UG480" s="4"/>
      <c r="UH480" s="4"/>
      <c r="UI480" s="4"/>
      <c r="UJ480" s="4"/>
      <c r="UK480" s="4"/>
      <c r="UL480" s="4"/>
      <c r="UM480" s="4"/>
      <c r="UN480" s="4"/>
      <c r="UO480" s="4"/>
      <c r="UP480" s="4"/>
      <c r="UQ480" s="4"/>
      <c r="UR480" s="4"/>
      <c r="US480" s="4"/>
      <c r="UT480" s="4"/>
      <c r="UU480" s="4"/>
      <c r="UV480" s="4"/>
      <c r="UW480" s="4"/>
      <c r="UX480" s="4"/>
      <c r="UY480" s="4"/>
      <c r="UZ480" s="4"/>
      <c r="VA480" s="4"/>
      <c r="VB480" s="4"/>
      <c r="VC480" s="4"/>
      <c r="VD480" s="4"/>
      <c r="VE480" s="4"/>
      <c r="VF480" s="4"/>
      <c r="VG480" s="4"/>
      <c r="VH480" s="4"/>
      <c r="VI480" s="4"/>
      <c r="VJ480" s="4"/>
      <c r="VK480" s="4"/>
      <c r="VL480" s="4"/>
      <c r="VM480" s="4"/>
      <c r="VN480" s="4"/>
      <c r="VO480" s="4"/>
      <c r="VP480" s="4"/>
      <c r="VQ480" s="4"/>
      <c r="VR480" s="4"/>
      <c r="VS480" s="4"/>
      <c r="VT480" s="4"/>
      <c r="VU480" s="4"/>
      <c r="VV480" s="4"/>
      <c r="VW480" s="4"/>
      <c r="VX480" s="4"/>
      <c r="VY480" s="4"/>
      <c r="VZ480" s="4"/>
      <c r="WA480" s="4"/>
      <c r="WB480" s="4"/>
      <c r="WC480" s="4"/>
      <c r="WD480" s="4"/>
      <c r="WE480" s="4"/>
      <c r="WF480" s="4"/>
      <c r="WG480" s="4"/>
      <c r="WH480" s="4"/>
      <c r="WI480" s="4"/>
      <c r="WJ480" s="4"/>
      <c r="WK480" s="4"/>
      <c r="WL480" s="4"/>
      <c r="WM480" s="4"/>
      <c r="WN480" s="4"/>
      <c r="WO480" s="4"/>
      <c r="WP480" s="4"/>
      <c r="WQ480" s="4"/>
      <c r="WR480" s="4"/>
      <c r="WS480" s="4"/>
      <c r="WT480" s="4"/>
      <c r="WU480" s="4"/>
      <c r="WV480" s="4"/>
      <c r="WW480" s="4"/>
      <c r="WX480" s="4"/>
      <c r="WY480" s="4"/>
      <c r="WZ480" s="4"/>
      <c r="XA480" s="4"/>
      <c r="XB480" s="4"/>
      <c r="XC480" s="4"/>
      <c r="XD480" s="4"/>
      <c r="XE480" s="4"/>
      <c r="XF480" s="4"/>
      <c r="XG480" s="4"/>
      <c r="XH480" s="4"/>
      <c r="XI480" s="4"/>
      <c r="XJ480" s="4"/>
      <c r="XK480" s="4"/>
      <c r="XL480" s="4"/>
      <c r="XM480" s="4"/>
      <c r="XN480" s="4"/>
      <c r="XO480" s="4"/>
      <c r="XP480" s="4"/>
      <c r="XQ480" s="4"/>
      <c r="XR480" s="4"/>
      <c r="XS480" s="4"/>
      <c r="XT480" s="4"/>
      <c r="XU480" s="4"/>
      <c r="XV480" s="4"/>
      <c r="XW480" s="4"/>
      <c r="XX480" s="4"/>
      <c r="XY480" s="4"/>
      <c r="XZ480" s="4"/>
      <c r="YA480" s="4"/>
      <c r="YB480" s="4"/>
      <c r="YC480" s="4"/>
      <c r="YD480" s="4"/>
      <c r="YE480" s="4"/>
      <c r="YF480" s="4"/>
      <c r="YG480" s="4"/>
      <c r="YH480" s="4"/>
      <c r="YI480" s="4"/>
      <c r="YJ480" s="4"/>
      <c r="YK480" s="4"/>
      <c r="YL480" s="4"/>
      <c r="YM480" s="4"/>
      <c r="YN480" s="4"/>
      <c r="YO480" s="4"/>
      <c r="YP480" s="4"/>
      <c r="YQ480" s="4"/>
      <c r="YR480" s="4"/>
      <c r="YS480" s="4"/>
      <c r="YT480" s="4"/>
      <c r="YU480" s="4"/>
      <c r="YV480" s="4"/>
      <c r="YW480" s="4"/>
      <c r="YX480" s="4"/>
      <c r="YY480" s="4"/>
      <c r="YZ480" s="4"/>
      <c r="ZA480" s="4"/>
      <c r="ZB480" s="4"/>
      <c r="ZC480" s="4"/>
      <c r="ZD480" s="4"/>
      <c r="ZE480" s="4"/>
      <c r="ZF480" s="4"/>
      <c r="ZG480" s="4"/>
      <c r="ZH480" s="4"/>
      <c r="ZI480" s="4"/>
      <c r="ZJ480" s="4"/>
      <c r="ZK480" s="4"/>
      <c r="ZL480" s="4"/>
    </row>
    <row r="481" spans="2:688" s="5" customFormat="1" ht="14.1" customHeight="1" x14ac:dyDescent="0.25">
      <c r="B481" s="4"/>
      <c r="C481" s="36"/>
      <c r="D481" s="23"/>
      <c r="E481" s="14"/>
      <c r="F481" s="1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  <c r="UG481" s="4"/>
      <c r="UH481" s="4"/>
      <c r="UI481" s="4"/>
      <c r="UJ481" s="4"/>
      <c r="UK481" s="4"/>
      <c r="UL481" s="4"/>
      <c r="UM481" s="4"/>
      <c r="UN481" s="4"/>
      <c r="UO481" s="4"/>
      <c r="UP481" s="4"/>
      <c r="UQ481" s="4"/>
      <c r="UR481" s="4"/>
      <c r="US481" s="4"/>
      <c r="UT481" s="4"/>
      <c r="UU481" s="4"/>
      <c r="UV481" s="4"/>
      <c r="UW481" s="4"/>
      <c r="UX481" s="4"/>
      <c r="UY481" s="4"/>
      <c r="UZ481" s="4"/>
      <c r="VA481" s="4"/>
      <c r="VB481" s="4"/>
      <c r="VC481" s="4"/>
      <c r="VD481" s="4"/>
      <c r="VE481" s="4"/>
      <c r="VF481" s="4"/>
      <c r="VG481" s="4"/>
      <c r="VH481" s="4"/>
      <c r="VI481" s="4"/>
      <c r="VJ481" s="4"/>
      <c r="VK481" s="4"/>
      <c r="VL481" s="4"/>
      <c r="VM481" s="4"/>
      <c r="VN481" s="4"/>
      <c r="VO481" s="4"/>
      <c r="VP481" s="4"/>
      <c r="VQ481" s="4"/>
      <c r="VR481" s="4"/>
      <c r="VS481" s="4"/>
      <c r="VT481" s="4"/>
      <c r="VU481" s="4"/>
      <c r="VV481" s="4"/>
      <c r="VW481" s="4"/>
      <c r="VX481" s="4"/>
      <c r="VY481" s="4"/>
      <c r="VZ481" s="4"/>
      <c r="WA481" s="4"/>
      <c r="WB481" s="4"/>
      <c r="WC481" s="4"/>
      <c r="WD481" s="4"/>
      <c r="WE481" s="4"/>
      <c r="WF481" s="4"/>
      <c r="WG481" s="4"/>
      <c r="WH481" s="4"/>
      <c r="WI481" s="4"/>
      <c r="WJ481" s="4"/>
      <c r="WK481" s="4"/>
      <c r="WL481" s="4"/>
      <c r="WM481" s="4"/>
      <c r="WN481" s="4"/>
      <c r="WO481" s="4"/>
      <c r="WP481" s="4"/>
      <c r="WQ481" s="4"/>
      <c r="WR481" s="4"/>
      <c r="WS481" s="4"/>
      <c r="WT481" s="4"/>
      <c r="WU481" s="4"/>
      <c r="WV481" s="4"/>
      <c r="WW481" s="4"/>
      <c r="WX481" s="4"/>
      <c r="WY481" s="4"/>
      <c r="WZ481" s="4"/>
      <c r="XA481" s="4"/>
      <c r="XB481" s="4"/>
      <c r="XC481" s="4"/>
      <c r="XD481" s="4"/>
      <c r="XE481" s="4"/>
      <c r="XF481" s="4"/>
      <c r="XG481" s="4"/>
      <c r="XH481" s="4"/>
      <c r="XI481" s="4"/>
      <c r="XJ481" s="4"/>
      <c r="XK481" s="4"/>
      <c r="XL481" s="4"/>
      <c r="XM481" s="4"/>
      <c r="XN481" s="4"/>
      <c r="XO481" s="4"/>
      <c r="XP481" s="4"/>
      <c r="XQ481" s="4"/>
      <c r="XR481" s="4"/>
      <c r="XS481" s="4"/>
      <c r="XT481" s="4"/>
      <c r="XU481" s="4"/>
      <c r="XV481" s="4"/>
      <c r="XW481" s="4"/>
      <c r="XX481" s="4"/>
      <c r="XY481" s="4"/>
      <c r="XZ481" s="4"/>
      <c r="YA481" s="4"/>
      <c r="YB481" s="4"/>
      <c r="YC481" s="4"/>
      <c r="YD481" s="4"/>
      <c r="YE481" s="4"/>
      <c r="YF481" s="4"/>
      <c r="YG481" s="4"/>
      <c r="YH481" s="4"/>
      <c r="YI481" s="4"/>
      <c r="YJ481" s="4"/>
      <c r="YK481" s="4"/>
      <c r="YL481" s="4"/>
      <c r="YM481" s="4"/>
      <c r="YN481" s="4"/>
      <c r="YO481" s="4"/>
      <c r="YP481" s="4"/>
      <c r="YQ481" s="4"/>
      <c r="YR481" s="4"/>
      <c r="YS481" s="4"/>
      <c r="YT481" s="4"/>
      <c r="YU481" s="4"/>
      <c r="YV481" s="4"/>
      <c r="YW481" s="4"/>
      <c r="YX481" s="4"/>
      <c r="YY481" s="4"/>
      <c r="YZ481" s="4"/>
      <c r="ZA481" s="4"/>
      <c r="ZB481" s="4"/>
      <c r="ZC481" s="4"/>
      <c r="ZD481" s="4"/>
      <c r="ZE481" s="4"/>
      <c r="ZF481" s="4"/>
      <c r="ZG481" s="4"/>
      <c r="ZH481" s="4"/>
      <c r="ZI481" s="4"/>
      <c r="ZJ481" s="4"/>
      <c r="ZK481" s="4"/>
      <c r="ZL481" s="4"/>
    </row>
    <row r="482" spans="2:688" s="5" customFormat="1" ht="14.1" customHeight="1" x14ac:dyDescent="0.25">
      <c r="B482" s="4"/>
      <c r="C482" s="36"/>
      <c r="D482" s="23"/>
      <c r="E482" s="14"/>
      <c r="F482" s="1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  <c r="UG482" s="4"/>
      <c r="UH482" s="4"/>
      <c r="UI482" s="4"/>
      <c r="UJ482" s="4"/>
      <c r="UK482" s="4"/>
      <c r="UL482" s="4"/>
      <c r="UM482" s="4"/>
      <c r="UN482" s="4"/>
      <c r="UO482" s="4"/>
      <c r="UP482" s="4"/>
      <c r="UQ482" s="4"/>
      <c r="UR482" s="4"/>
      <c r="US482" s="4"/>
      <c r="UT482" s="4"/>
      <c r="UU482" s="4"/>
      <c r="UV482" s="4"/>
      <c r="UW482" s="4"/>
      <c r="UX482" s="4"/>
      <c r="UY482" s="4"/>
      <c r="UZ482" s="4"/>
      <c r="VA482" s="4"/>
      <c r="VB482" s="4"/>
      <c r="VC482" s="4"/>
      <c r="VD482" s="4"/>
      <c r="VE482" s="4"/>
      <c r="VF482" s="4"/>
      <c r="VG482" s="4"/>
      <c r="VH482" s="4"/>
      <c r="VI482" s="4"/>
      <c r="VJ482" s="4"/>
      <c r="VK482" s="4"/>
      <c r="VL482" s="4"/>
      <c r="VM482" s="4"/>
      <c r="VN482" s="4"/>
      <c r="VO482" s="4"/>
      <c r="VP482" s="4"/>
      <c r="VQ482" s="4"/>
      <c r="VR482" s="4"/>
      <c r="VS482" s="4"/>
      <c r="VT482" s="4"/>
      <c r="VU482" s="4"/>
      <c r="VV482" s="4"/>
      <c r="VW482" s="4"/>
      <c r="VX482" s="4"/>
      <c r="VY482" s="4"/>
      <c r="VZ482" s="4"/>
      <c r="WA482" s="4"/>
      <c r="WB482" s="4"/>
      <c r="WC482" s="4"/>
      <c r="WD482" s="4"/>
      <c r="WE482" s="4"/>
      <c r="WF482" s="4"/>
      <c r="WG482" s="4"/>
      <c r="WH482" s="4"/>
      <c r="WI482" s="4"/>
      <c r="WJ482" s="4"/>
      <c r="WK482" s="4"/>
      <c r="WL482" s="4"/>
      <c r="WM482" s="4"/>
      <c r="WN482" s="4"/>
      <c r="WO482" s="4"/>
      <c r="WP482" s="4"/>
      <c r="WQ482" s="4"/>
      <c r="WR482" s="4"/>
      <c r="WS482" s="4"/>
      <c r="WT482" s="4"/>
      <c r="WU482" s="4"/>
      <c r="WV482" s="4"/>
      <c r="WW482" s="4"/>
      <c r="WX482" s="4"/>
      <c r="WY482" s="4"/>
      <c r="WZ482" s="4"/>
      <c r="XA482" s="4"/>
      <c r="XB482" s="4"/>
      <c r="XC482" s="4"/>
      <c r="XD482" s="4"/>
      <c r="XE482" s="4"/>
      <c r="XF482" s="4"/>
      <c r="XG482" s="4"/>
      <c r="XH482" s="4"/>
      <c r="XI482" s="4"/>
      <c r="XJ482" s="4"/>
      <c r="XK482" s="4"/>
      <c r="XL482" s="4"/>
      <c r="XM482" s="4"/>
      <c r="XN482" s="4"/>
      <c r="XO482" s="4"/>
      <c r="XP482" s="4"/>
      <c r="XQ482" s="4"/>
      <c r="XR482" s="4"/>
      <c r="XS482" s="4"/>
      <c r="XT482" s="4"/>
      <c r="XU482" s="4"/>
      <c r="XV482" s="4"/>
      <c r="XW482" s="4"/>
      <c r="XX482" s="4"/>
      <c r="XY482" s="4"/>
      <c r="XZ482" s="4"/>
      <c r="YA482" s="4"/>
      <c r="YB482" s="4"/>
      <c r="YC482" s="4"/>
      <c r="YD482" s="4"/>
      <c r="YE482" s="4"/>
      <c r="YF482" s="4"/>
      <c r="YG482" s="4"/>
      <c r="YH482" s="4"/>
      <c r="YI482" s="4"/>
      <c r="YJ482" s="4"/>
      <c r="YK482" s="4"/>
      <c r="YL482" s="4"/>
      <c r="YM482" s="4"/>
      <c r="YN482" s="4"/>
      <c r="YO482" s="4"/>
      <c r="YP482" s="4"/>
      <c r="YQ482" s="4"/>
      <c r="YR482" s="4"/>
      <c r="YS482" s="4"/>
      <c r="YT482" s="4"/>
      <c r="YU482" s="4"/>
      <c r="YV482" s="4"/>
      <c r="YW482" s="4"/>
      <c r="YX482" s="4"/>
      <c r="YY482" s="4"/>
      <c r="YZ482" s="4"/>
      <c r="ZA482" s="4"/>
      <c r="ZB482" s="4"/>
      <c r="ZC482" s="4"/>
      <c r="ZD482" s="4"/>
      <c r="ZE482" s="4"/>
      <c r="ZF482" s="4"/>
      <c r="ZG482" s="4"/>
      <c r="ZH482" s="4"/>
      <c r="ZI482" s="4"/>
      <c r="ZJ482" s="4"/>
      <c r="ZK482" s="4"/>
      <c r="ZL482" s="4"/>
    </row>
    <row r="483" spans="2:688" s="5" customFormat="1" ht="14.1" customHeight="1" x14ac:dyDescent="0.25">
      <c r="B483" s="4"/>
      <c r="C483" s="36"/>
      <c r="D483" s="23"/>
      <c r="E483" s="14"/>
      <c r="F483" s="1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  <c r="UG483" s="4"/>
      <c r="UH483" s="4"/>
      <c r="UI483" s="4"/>
      <c r="UJ483" s="4"/>
      <c r="UK483" s="4"/>
      <c r="UL483" s="4"/>
      <c r="UM483" s="4"/>
      <c r="UN483" s="4"/>
      <c r="UO483" s="4"/>
      <c r="UP483" s="4"/>
      <c r="UQ483" s="4"/>
      <c r="UR483" s="4"/>
      <c r="US483" s="4"/>
      <c r="UT483" s="4"/>
      <c r="UU483" s="4"/>
      <c r="UV483" s="4"/>
      <c r="UW483" s="4"/>
      <c r="UX483" s="4"/>
      <c r="UY483" s="4"/>
      <c r="UZ483" s="4"/>
      <c r="VA483" s="4"/>
      <c r="VB483" s="4"/>
      <c r="VC483" s="4"/>
      <c r="VD483" s="4"/>
      <c r="VE483" s="4"/>
      <c r="VF483" s="4"/>
      <c r="VG483" s="4"/>
      <c r="VH483" s="4"/>
      <c r="VI483" s="4"/>
      <c r="VJ483" s="4"/>
      <c r="VK483" s="4"/>
      <c r="VL483" s="4"/>
      <c r="VM483" s="4"/>
      <c r="VN483" s="4"/>
      <c r="VO483" s="4"/>
      <c r="VP483" s="4"/>
      <c r="VQ483" s="4"/>
      <c r="VR483" s="4"/>
      <c r="VS483" s="4"/>
      <c r="VT483" s="4"/>
      <c r="VU483" s="4"/>
      <c r="VV483" s="4"/>
      <c r="VW483" s="4"/>
      <c r="VX483" s="4"/>
      <c r="VY483" s="4"/>
      <c r="VZ483" s="4"/>
      <c r="WA483" s="4"/>
      <c r="WB483" s="4"/>
      <c r="WC483" s="4"/>
      <c r="WD483" s="4"/>
      <c r="WE483" s="4"/>
      <c r="WF483" s="4"/>
      <c r="WG483" s="4"/>
      <c r="WH483" s="4"/>
      <c r="WI483" s="4"/>
      <c r="WJ483" s="4"/>
      <c r="WK483" s="4"/>
      <c r="WL483" s="4"/>
      <c r="WM483" s="4"/>
      <c r="WN483" s="4"/>
      <c r="WO483" s="4"/>
      <c r="WP483" s="4"/>
      <c r="WQ483" s="4"/>
      <c r="WR483" s="4"/>
      <c r="WS483" s="4"/>
      <c r="WT483" s="4"/>
      <c r="WU483" s="4"/>
      <c r="WV483" s="4"/>
      <c r="WW483" s="4"/>
      <c r="WX483" s="4"/>
      <c r="WY483" s="4"/>
      <c r="WZ483" s="4"/>
      <c r="XA483" s="4"/>
      <c r="XB483" s="4"/>
      <c r="XC483" s="4"/>
      <c r="XD483" s="4"/>
      <c r="XE483" s="4"/>
      <c r="XF483" s="4"/>
      <c r="XG483" s="4"/>
      <c r="XH483" s="4"/>
      <c r="XI483" s="4"/>
      <c r="XJ483" s="4"/>
      <c r="XK483" s="4"/>
      <c r="XL483" s="4"/>
      <c r="XM483" s="4"/>
      <c r="XN483" s="4"/>
      <c r="XO483" s="4"/>
      <c r="XP483" s="4"/>
      <c r="XQ483" s="4"/>
      <c r="XR483" s="4"/>
      <c r="XS483" s="4"/>
      <c r="XT483" s="4"/>
      <c r="XU483" s="4"/>
      <c r="XV483" s="4"/>
      <c r="XW483" s="4"/>
      <c r="XX483" s="4"/>
      <c r="XY483" s="4"/>
      <c r="XZ483" s="4"/>
      <c r="YA483" s="4"/>
      <c r="YB483" s="4"/>
      <c r="YC483" s="4"/>
      <c r="YD483" s="4"/>
      <c r="YE483" s="4"/>
      <c r="YF483" s="4"/>
      <c r="YG483" s="4"/>
      <c r="YH483" s="4"/>
      <c r="YI483" s="4"/>
      <c r="YJ483" s="4"/>
      <c r="YK483" s="4"/>
      <c r="YL483" s="4"/>
      <c r="YM483" s="4"/>
      <c r="YN483" s="4"/>
      <c r="YO483" s="4"/>
      <c r="YP483" s="4"/>
      <c r="YQ483" s="4"/>
      <c r="YR483" s="4"/>
      <c r="YS483" s="4"/>
      <c r="YT483" s="4"/>
      <c r="YU483" s="4"/>
      <c r="YV483" s="4"/>
      <c r="YW483" s="4"/>
      <c r="YX483" s="4"/>
      <c r="YY483" s="4"/>
      <c r="YZ483" s="4"/>
      <c r="ZA483" s="4"/>
      <c r="ZB483" s="4"/>
      <c r="ZC483" s="4"/>
      <c r="ZD483" s="4"/>
      <c r="ZE483" s="4"/>
      <c r="ZF483" s="4"/>
      <c r="ZG483" s="4"/>
      <c r="ZH483" s="4"/>
      <c r="ZI483" s="4"/>
      <c r="ZJ483" s="4"/>
      <c r="ZK483" s="4"/>
      <c r="ZL483" s="4"/>
    </row>
    <row r="484" spans="2:688" s="5" customFormat="1" ht="14.1" customHeight="1" x14ac:dyDescent="0.25">
      <c r="B484" s="4"/>
      <c r="C484" s="36"/>
      <c r="D484" s="23"/>
      <c r="E484" s="14"/>
      <c r="F484" s="1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  <c r="UG484" s="4"/>
      <c r="UH484" s="4"/>
      <c r="UI484" s="4"/>
      <c r="UJ484" s="4"/>
      <c r="UK484" s="4"/>
      <c r="UL484" s="4"/>
      <c r="UM484" s="4"/>
      <c r="UN484" s="4"/>
      <c r="UO484" s="4"/>
      <c r="UP484" s="4"/>
      <c r="UQ484" s="4"/>
      <c r="UR484" s="4"/>
      <c r="US484" s="4"/>
      <c r="UT484" s="4"/>
      <c r="UU484" s="4"/>
      <c r="UV484" s="4"/>
      <c r="UW484" s="4"/>
      <c r="UX484" s="4"/>
      <c r="UY484" s="4"/>
      <c r="UZ484" s="4"/>
      <c r="VA484" s="4"/>
      <c r="VB484" s="4"/>
      <c r="VC484" s="4"/>
      <c r="VD484" s="4"/>
      <c r="VE484" s="4"/>
      <c r="VF484" s="4"/>
      <c r="VG484" s="4"/>
      <c r="VH484" s="4"/>
      <c r="VI484" s="4"/>
      <c r="VJ484" s="4"/>
      <c r="VK484" s="4"/>
      <c r="VL484" s="4"/>
      <c r="VM484" s="4"/>
      <c r="VN484" s="4"/>
      <c r="VO484" s="4"/>
      <c r="VP484" s="4"/>
      <c r="VQ484" s="4"/>
      <c r="VR484" s="4"/>
      <c r="VS484" s="4"/>
      <c r="VT484" s="4"/>
      <c r="VU484" s="4"/>
      <c r="VV484" s="4"/>
      <c r="VW484" s="4"/>
      <c r="VX484" s="4"/>
      <c r="VY484" s="4"/>
      <c r="VZ484" s="4"/>
      <c r="WA484" s="4"/>
      <c r="WB484" s="4"/>
      <c r="WC484" s="4"/>
      <c r="WD484" s="4"/>
      <c r="WE484" s="4"/>
      <c r="WF484" s="4"/>
      <c r="WG484" s="4"/>
      <c r="WH484" s="4"/>
      <c r="WI484" s="4"/>
      <c r="WJ484" s="4"/>
      <c r="WK484" s="4"/>
      <c r="WL484" s="4"/>
      <c r="WM484" s="4"/>
      <c r="WN484" s="4"/>
      <c r="WO484" s="4"/>
      <c r="WP484" s="4"/>
      <c r="WQ484" s="4"/>
      <c r="WR484" s="4"/>
      <c r="WS484" s="4"/>
      <c r="WT484" s="4"/>
      <c r="WU484" s="4"/>
      <c r="WV484" s="4"/>
      <c r="WW484" s="4"/>
      <c r="WX484" s="4"/>
      <c r="WY484" s="4"/>
      <c r="WZ484" s="4"/>
      <c r="XA484" s="4"/>
      <c r="XB484" s="4"/>
      <c r="XC484" s="4"/>
      <c r="XD484" s="4"/>
      <c r="XE484" s="4"/>
      <c r="XF484" s="4"/>
      <c r="XG484" s="4"/>
      <c r="XH484" s="4"/>
      <c r="XI484" s="4"/>
      <c r="XJ484" s="4"/>
      <c r="XK484" s="4"/>
      <c r="XL484" s="4"/>
      <c r="XM484" s="4"/>
      <c r="XN484" s="4"/>
      <c r="XO484" s="4"/>
      <c r="XP484" s="4"/>
      <c r="XQ484" s="4"/>
      <c r="XR484" s="4"/>
      <c r="XS484" s="4"/>
      <c r="XT484" s="4"/>
      <c r="XU484" s="4"/>
      <c r="XV484" s="4"/>
      <c r="XW484" s="4"/>
      <c r="XX484" s="4"/>
      <c r="XY484" s="4"/>
      <c r="XZ484" s="4"/>
      <c r="YA484" s="4"/>
      <c r="YB484" s="4"/>
      <c r="YC484" s="4"/>
      <c r="YD484" s="4"/>
      <c r="YE484" s="4"/>
      <c r="YF484" s="4"/>
      <c r="YG484" s="4"/>
      <c r="YH484" s="4"/>
      <c r="YI484" s="4"/>
      <c r="YJ484" s="4"/>
      <c r="YK484" s="4"/>
      <c r="YL484" s="4"/>
      <c r="YM484" s="4"/>
      <c r="YN484" s="4"/>
      <c r="YO484" s="4"/>
      <c r="YP484" s="4"/>
      <c r="YQ484" s="4"/>
      <c r="YR484" s="4"/>
      <c r="YS484" s="4"/>
      <c r="YT484" s="4"/>
      <c r="YU484" s="4"/>
      <c r="YV484" s="4"/>
      <c r="YW484" s="4"/>
      <c r="YX484" s="4"/>
      <c r="YY484" s="4"/>
      <c r="YZ484" s="4"/>
      <c r="ZA484" s="4"/>
      <c r="ZB484" s="4"/>
      <c r="ZC484" s="4"/>
      <c r="ZD484" s="4"/>
      <c r="ZE484" s="4"/>
      <c r="ZF484" s="4"/>
      <c r="ZG484" s="4"/>
      <c r="ZH484" s="4"/>
      <c r="ZI484" s="4"/>
      <c r="ZJ484" s="4"/>
      <c r="ZK484" s="4"/>
      <c r="ZL484" s="4"/>
    </row>
    <row r="485" spans="2:688" s="5" customFormat="1" ht="14.1" customHeight="1" x14ac:dyDescent="0.25">
      <c r="B485" s="4"/>
      <c r="C485" s="36"/>
      <c r="D485" s="23"/>
      <c r="E485" s="14"/>
      <c r="F485" s="1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  <c r="UG485" s="4"/>
      <c r="UH485" s="4"/>
      <c r="UI485" s="4"/>
      <c r="UJ485" s="4"/>
      <c r="UK485" s="4"/>
      <c r="UL485" s="4"/>
      <c r="UM485" s="4"/>
      <c r="UN485" s="4"/>
      <c r="UO485" s="4"/>
      <c r="UP485" s="4"/>
      <c r="UQ485" s="4"/>
      <c r="UR485" s="4"/>
      <c r="US485" s="4"/>
      <c r="UT485" s="4"/>
      <c r="UU485" s="4"/>
      <c r="UV485" s="4"/>
      <c r="UW485" s="4"/>
      <c r="UX485" s="4"/>
      <c r="UY485" s="4"/>
      <c r="UZ485" s="4"/>
      <c r="VA485" s="4"/>
      <c r="VB485" s="4"/>
      <c r="VC485" s="4"/>
      <c r="VD485" s="4"/>
      <c r="VE485" s="4"/>
      <c r="VF485" s="4"/>
      <c r="VG485" s="4"/>
      <c r="VH485" s="4"/>
      <c r="VI485" s="4"/>
      <c r="VJ485" s="4"/>
      <c r="VK485" s="4"/>
      <c r="VL485" s="4"/>
      <c r="VM485" s="4"/>
      <c r="VN485" s="4"/>
      <c r="VO485" s="4"/>
      <c r="VP485" s="4"/>
      <c r="VQ485" s="4"/>
      <c r="VR485" s="4"/>
      <c r="VS485" s="4"/>
      <c r="VT485" s="4"/>
      <c r="VU485" s="4"/>
      <c r="VV485" s="4"/>
      <c r="VW485" s="4"/>
      <c r="VX485" s="4"/>
      <c r="VY485" s="4"/>
      <c r="VZ485" s="4"/>
      <c r="WA485" s="4"/>
      <c r="WB485" s="4"/>
      <c r="WC485" s="4"/>
      <c r="WD485" s="4"/>
      <c r="WE485" s="4"/>
      <c r="WF485" s="4"/>
      <c r="WG485" s="4"/>
      <c r="WH485" s="4"/>
      <c r="WI485" s="4"/>
      <c r="WJ485" s="4"/>
      <c r="WK485" s="4"/>
      <c r="WL485" s="4"/>
      <c r="WM485" s="4"/>
      <c r="WN485" s="4"/>
      <c r="WO485" s="4"/>
      <c r="WP485" s="4"/>
      <c r="WQ485" s="4"/>
      <c r="WR485" s="4"/>
      <c r="WS485" s="4"/>
      <c r="WT485" s="4"/>
      <c r="WU485" s="4"/>
      <c r="WV485" s="4"/>
      <c r="WW485" s="4"/>
      <c r="WX485" s="4"/>
      <c r="WY485" s="4"/>
      <c r="WZ485" s="4"/>
      <c r="XA485" s="4"/>
      <c r="XB485" s="4"/>
      <c r="XC485" s="4"/>
      <c r="XD485" s="4"/>
      <c r="XE485" s="4"/>
      <c r="XF485" s="4"/>
      <c r="XG485" s="4"/>
      <c r="XH485" s="4"/>
      <c r="XI485" s="4"/>
      <c r="XJ485" s="4"/>
      <c r="XK485" s="4"/>
      <c r="XL485" s="4"/>
      <c r="XM485" s="4"/>
      <c r="XN485" s="4"/>
      <c r="XO485" s="4"/>
      <c r="XP485" s="4"/>
      <c r="XQ485" s="4"/>
      <c r="XR485" s="4"/>
      <c r="XS485" s="4"/>
      <c r="XT485" s="4"/>
      <c r="XU485" s="4"/>
      <c r="XV485" s="4"/>
      <c r="XW485" s="4"/>
      <c r="XX485" s="4"/>
      <c r="XY485" s="4"/>
      <c r="XZ485" s="4"/>
      <c r="YA485" s="4"/>
      <c r="YB485" s="4"/>
      <c r="YC485" s="4"/>
      <c r="YD485" s="4"/>
      <c r="YE485" s="4"/>
      <c r="YF485" s="4"/>
      <c r="YG485" s="4"/>
      <c r="YH485" s="4"/>
      <c r="YI485" s="4"/>
      <c r="YJ485" s="4"/>
      <c r="YK485" s="4"/>
      <c r="YL485" s="4"/>
      <c r="YM485" s="4"/>
      <c r="YN485" s="4"/>
      <c r="YO485" s="4"/>
      <c r="YP485" s="4"/>
      <c r="YQ485" s="4"/>
      <c r="YR485" s="4"/>
      <c r="YS485" s="4"/>
      <c r="YT485" s="4"/>
      <c r="YU485" s="4"/>
      <c r="YV485" s="4"/>
      <c r="YW485" s="4"/>
      <c r="YX485" s="4"/>
      <c r="YY485" s="4"/>
      <c r="YZ485" s="4"/>
      <c r="ZA485" s="4"/>
      <c r="ZB485" s="4"/>
      <c r="ZC485" s="4"/>
      <c r="ZD485" s="4"/>
      <c r="ZE485" s="4"/>
      <c r="ZF485" s="4"/>
      <c r="ZG485" s="4"/>
      <c r="ZH485" s="4"/>
      <c r="ZI485" s="4"/>
      <c r="ZJ485" s="4"/>
      <c r="ZK485" s="4"/>
      <c r="ZL485" s="4"/>
    </row>
    <row r="486" spans="2:688" s="5" customFormat="1" ht="14.1" customHeight="1" x14ac:dyDescent="0.25">
      <c r="B486" s="4"/>
      <c r="C486" s="36"/>
      <c r="D486" s="23"/>
      <c r="E486" s="14"/>
      <c r="F486" s="1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4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4"/>
      <c r="NU486" s="4"/>
      <c r="NV486" s="4"/>
      <c r="NW486" s="4"/>
      <c r="NX486" s="4"/>
      <c r="NY486" s="4"/>
      <c r="NZ486" s="4"/>
      <c r="OA486" s="4"/>
      <c r="OB486" s="4"/>
      <c r="OC486" s="4"/>
      <c r="OD486" s="4"/>
      <c r="OE486" s="4"/>
      <c r="OF486" s="4"/>
      <c r="OG486" s="4"/>
      <c r="OH486" s="4"/>
      <c r="OI486" s="4"/>
      <c r="OJ486" s="4"/>
      <c r="OK486" s="4"/>
      <c r="OL486" s="4"/>
      <c r="OM486" s="4"/>
      <c r="ON486" s="4"/>
      <c r="OO486" s="4"/>
      <c r="OP486" s="4"/>
      <c r="OQ486" s="4"/>
      <c r="OR486" s="4"/>
      <c r="OS486" s="4"/>
      <c r="OT486" s="4"/>
      <c r="OU486" s="4"/>
      <c r="OV486" s="4"/>
      <c r="OW486" s="4"/>
      <c r="OX486" s="4"/>
      <c r="OY486" s="4"/>
      <c r="OZ486" s="4"/>
      <c r="PA486" s="4"/>
      <c r="PB486" s="4"/>
      <c r="PC486" s="4"/>
      <c r="PD486" s="4"/>
      <c r="PE486" s="4"/>
      <c r="PF486" s="4"/>
      <c r="PG486" s="4"/>
      <c r="PH486" s="4"/>
      <c r="PI486" s="4"/>
      <c r="PJ486" s="4"/>
      <c r="PK486" s="4"/>
      <c r="PL486" s="4"/>
      <c r="PM486" s="4"/>
      <c r="PN486" s="4"/>
      <c r="PO486" s="4"/>
      <c r="PP486" s="4"/>
      <c r="PQ486" s="4"/>
      <c r="PR486" s="4"/>
      <c r="PS486" s="4"/>
      <c r="PT486" s="4"/>
      <c r="PU486" s="4"/>
      <c r="PV486" s="4"/>
      <c r="PW486" s="4"/>
      <c r="PX486" s="4"/>
      <c r="PY486" s="4"/>
      <c r="PZ486" s="4"/>
      <c r="QA486" s="4"/>
      <c r="QB486" s="4"/>
      <c r="QC486" s="4"/>
      <c r="QD486" s="4"/>
      <c r="QE486" s="4"/>
      <c r="QF486" s="4"/>
      <c r="QG486" s="4"/>
      <c r="QH486" s="4"/>
      <c r="QI486" s="4"/>
      <c r="QJ486" s="4"/>
      <c r="QK486" s="4"/>
      <c r="QL486" s="4"/>
      <c r="QM486" s="4"/>
      <c r="QN486" s="4"/>
      <c r="QO486" s="4"/>
      <c r="QP486" s="4"/>
      <c r="QQ486" s="4"/>
      <c r="QR486" s="4"/>
      <c r="QS486" s="4"/>
      <c r="QT486" s="4"/>
      <c r="QU486" s="4"/>
      <c r="QV486" s="4"/>
      <c r="QW486" s="4"/>
      <c r="QX486" s="4"/>
      <c r="QY486" s="4"/>
      <c r="QZ486" s="4"/>
      <c r="RA486" s="4"/>
      <c r="RB486" s="4"/>
      <c r="RC486" s="4"/>
      <c r="RD486" s="4"/>
      <c r="RE486" s="4"/>
      <c r="RF486" s="4"/>
      <c r="RG486" s="4"/>
      <c r="RH486" s="4"/>
      <c r="RI486" s="4"/>
      <c r="RJ486" s="4"/>
      <c r="RK486" s="4"/>
      <c r="RL486" s="4"/>
      <c r="RM486" s="4"/>
      <c r="RN486" s="4"/>
      <c r="RO486" s="4"/>
      <c r="RP486" s="4"/>
      <c r="RQ486" s="4"/>
      <c r="RR486" s="4"/>
      <c r="RS486" s="4"/>
      <c r="RT486" s="4"/>
      <c r="RU486" s="4"/>
      <c r="RV486" s="4"/>
      <c r="RW486" s="4"/>
      <c r="RX486" s="4"/>
      <c r="RY486" s="4"/>
      <c r="RZ486" s="4"/>
      <c r="SA486" s="4"/>
      <c r="SB486" s="4"/>
      <c r="SC486" s="4"/>
      <c r="SD486" s="4"/>
      <c r="SE486" s="4"/>
      <c r="SF486" s="4"/>
      <c r="SG486" s="4"/>
      <c r="SH486" s="4"/>
      <c r="SI486" s="4"/>
      <c r="SJ486" s="4"/>
      <c r="SK486" s="4"/>
      <c r="SL486" s="4"/>
      <c r="SM486" s="4"/>
      <c r="SN486" s="4"/>
      <c r="SO486" s="4"/>
      <c r="SP486" s="4"/>
      <c r="SQ486" s="4"/>
      <c r="SR486" s="4"/>
      <c r="SS486" s="4"/>
      <c r="ST486" s="4"/>
      <c r="SU486" s="4"/>
      <c r="SV486" s="4"/>
      <c r="SW486" s="4"/>
      <c r="SX486" s="4"/>
      <c r="SY486" s="4"/>
      <c r="SZ486" s="4"/>
      <c r="TA486" s="4"/>
      <c r="TB486" s="4"/>
      <c r="TC486" s="4"/>
      <c r="TD486" s="4"/>
      <c r="TE486" s="4"/>
      <c r="TF486" s="4"/>
      <c r="TG486" s="4"/>
      <c r="TH486" s="4"/>
      <c r="TI486" s="4"/>
      <c r="TJ486" s="4"/>
      <c r="TK486" s="4"/>
      <c r="TL486" s="4"/>
      <c r="TM486" s="4"/>
      <c r="TN486" s="4"/>
      <c r="TO486" s="4"/>
      <c r="TP486" s="4"/>
      <c r="TQ486" s="4"/>
      <c r="TR486" s="4"/>
      <c r="TS486" s="4"/>
      <c r="TT486" s="4"/>
      <c r="TU486" s="4"/>
      <c r="TV486" s="4"/>
      <c r="TW486" s="4"/>
      <c r="TX486" s="4"/>
      <c r="TY486" s="4"/>
      <c r="TZ486" s="4"/>
      <c r="UA486" s="4"/>
      <c r="UB486" s="4"/>
      <c r="UC486" s="4"/>
      <c r="UD486" s="4"/>
      <c r="UE486" s="4"/>
      <c r="UF486" s="4"/>
      <c r="UG486" s="4"/>
      <c r="UH486" s="4"/>
      <c r="UI486" s="4"/>
      <c r="UJ486" s="4"/>
      <c r="UK486" s="4"/>
      <c r="UL486" s="4"/>
      <c r="UM486" s="4"/>
      <c r="UN486" s="4"/>
      <c r="UO486" s="4"/>
      <c r="UP486" s="4"/>
      <c r="UQ486" s="4"/>
      <c r="UR486" s="4"/>
      <c r="US486" s="4"/>
      <c r="UT486" s="4"/>
      <c r="UU486" s="4"/>
      <c r="UV486" s="4"/>
      <c r="UW486" s="4"/>
      <c r="UX486" s="4"/>
      <c r="UY486" s="4"/>
      <c r="UZ486" s="4"/>
      <c r="VA486" s="4"/>
      <c r="VB486" s="4"/>
      <c r="VC486" s="4"/>
      <c r="VD486" s="4"/>
      <c r="VE486" s="4"/>
      <c r="VF486" s="4"/>
      <c r="VG486" s="4"/>
      <c r="VH486" s="4"/>
      <c r="VI486" s="4"/>
      <c r="VJ486" s="4"/>
      <c r="VK486" s="4"/>
      <c r="VL486" s="4"/>
      <c r="VM486" s="4"/>
      <c r="VN486" s="4"/>
      <c r="VO486" s="4"/>
      <c r="VP486" s="4"/>
      <c r="VQ486" s="4"/>
      <c r="VR486" s="4"/>
      <c r="VS486" s="4"/>
      <c r="VT486" s="4"/>
      <c r="VU486" s="4"/>
      <c r="VV486" s="4"/>
      <c r="VW486" s="4"/>
      <c r="VX486" s="4"/>
      <c r="VY486" s="4"/>
      <c r="VZ486" s="4"/>
      <c r="WA486" s="4"/>
      <c r="WB486" s="4"/>
      <c r="WC486" s="4"/>
      <c r="WD486" s="4"/>
      <c r="WE486" s="4"/>
      <c r="WF486" s="4"/>
      <c r="WG486" s="4"/>
      <c r="WH486" s="4"/>
      <c r="WI486" s="4"/>
      <c r="WJ486" s="4"/>
      <c r="WK486" s="4"/>
      <c r="WL486" s="4"/>
      <c r="WM486" s="4"/>
      <c r="WN486" s="4"/>
      <c r="WO486" s="4"/>
      <c r="WP486" s="4"/>
      <c r="WQ486" s="4"/>
      <c r="WR486" s="4"/>
      <c r="WS486" s="4"/>
      <c r="WT486" s="4"/>
      <c r="WU486" s="4"/>
      <c r="WV486" s="4"/>
      <c r="WW486" s="4"/>
      <c r="WX486" s="4"/>
      <c r="WY486" s="4"/>
      <c r="WZ486" s="4"/>
      <c r="XA486" s="4"/>
      <c r="XB486" s="4"/>
      <c r="XC486" s="4"/>
      <c r="XD486" s="4"/>
      <c r="XE486" s="4"/>
      <c r="XF486" s="4"/>
      <c r="XG486" s="4"/>
      <c r="XH486" s="4"/>
      <c r="XI486" s="4"/>
      <c r="XJ486" s="4"/>
      <c r="XK486" s="4"/>
      <c r="XL486" s="4"/>
      <c r="XM486" s="4"/>
      <c r="XN486" s="4"/>
      <c r="XO486" s="4"/>
      <c r="XP486" s="4"/>
      <c r="XQ486" s="4"/>
      <c r="XR486" s="4"/>
      <c r="XS486" s="4"/>
      <c r="XT486" s="4"/>
      <c r="XU486" s="4"/>
      <c r="XV486" s="4"/>
      <c r="XW486" s="4"/>
      <c r="XX486" s="4"/>
      <c r="XY486" s="4"/>
      <c r="XZ486" s="4"/>
      <c r="YA486" s="4"/>
      <c r="YB486" s="4"/>
      <c r="YC486" s="4"/>
      <c r="YD486" s="4"/>
      <c r="YE486" s="4"/>
      <c r="YF486" s="4"/>
      <c r="YG486" s="4"/>
      <c r="YH486" s="4"/>
      <c r="YI486" s="4"/>
      <c r="YJ486" s="4"/>
      <c r="YK486" s="4"/>
      <c r="YL486" s="4"/>
      <c r="YM486" s="4"/>
      <c r="YN486" s="4"/>
      <c r="YO486" s="4"/>
      <c r="YP486" s="4"/>
      <c r="YQ486" s="4"/>
      <c r="YR486" s="4"/>
      <c r="YS486" s="4"/>
      <c r="YT486" s="4"/>
      <c r="YU486" s="4"/>
      <c r="YV486" s="4"/>
      <c r="YW486" s="4"/>
      <c r="YX486" s="4"/>
      <c r="YY486" s="4"/>
      <c r="YZ486" s="4"/>
      <c r="ZA486" s="4"/>
      <c r="ZB486" s="4"/>
      <c r="ZC486" s="4"/>
      <c r="ZD486" s="4"/>
      <c r="ZE486" s="4"/>
      <c r="ZF486" s="4"/>
      <c r="ZG486" s="4"/>
      <c r="ZH486" s="4"/>
      <c r="ZI486" s="4"/>
      <c r="ZJ486" s="4"/>
      <c r="ZK486" s="4"/>
      <c r="ZL486" s="4"/>
    </row>
    <row r="487" spans="2:688" s="5" customFormat="1" ht="14.1" customHeight="1" x14ac:dyDescent="0.25">
      <c r="B487" s="4"/>
      <c r="C487" s="36"/>
      <c r="D487" s="23"/>
      <c r="E487" s="14"/>
      <c r="F487" s="1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4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4"/>
      <c r="NU487" s="4"/>
      <c r="NV487" s="4"/>
      <c r="NW487" s="4"/>
      <c r="NX487" s="4"/>
      <c r="NY487" s="4"/>
      <c r="NZ487" s="4"/>
      <c r="OA487" s="4"/>
      <c r="OB487" s="4"/>
      <c r="OC487" s="4"/>
      <c r="OD487" s="4"/>
      <c r="OE487" s="4"/>
      <c r="OF487" s="4"/>
      <c r="OG487" s="4"/>
      <c r="OH487" s="4"/>
      <c r="OI487" s="4"/>
      <c r="OJ487" s="4"/>
      <c r="OK487" s="4"/>
      <c r="OL487" s="4"/>
      <c r="OM487" s="4"/>
      <c r="ON487" s="4"/>
      <c r="OO487" s="4"/>
      <c r="OP487" s="4"/>
      <c r="OQ487" s="4"/>
      <c r="OR487" s="4"/>
      <c r="OS487" s="4"/>
      <c r="OT487" s="4"/>
      <c r="OU487" s="4"/>
      <c r="OV487" s="4"/>
      <c r="OW487" s="4"/>
      <c r="OX487" s="4"/>
      <c r="OY487" s="4"/>
      <c r="OZ487" s="4"/>
      <c r="PA487" s="4"/>
      <c r="PB487" s="4"/>
      <c r="PC487" s="4"/>
      <c r="PD487" s="4"/>
      <c r="PE487" s="4"/>
      <c r="PF487" s="4"/>
      <c r="PG487" s="4"/>
      <c r="PH487" s="4"/>
      <c r="PI487" s="4"/>
      <c r="PJ487" s="4"/>
      <c r="PK487" s="4"/>
      <c r="PL487" s="4"/>
      <c r="PM487" s="4"/>
      <c r="PN487" s="4"/>
      <c r="PO487" s="4"/>
      <c r="PP487" s="4"/>
      <c r="PQ487" s="4"/>
      <c r="PR487" s="4"/>
      <c r="PS487" s="4"/>
      <c r="PT487" s="4"/>
      <c r="PU487" s="4"/>
      <c r="PV487" s="4"/>
      <c r="PW487" s="4"/>
      <c r="PX487" s="4"/>
      <c r="PY487" s="4"/>
      <c r="PZ487" s="4"/>
      <c r="QA487" s="4"/>
      <c r="QB487" s="4"/>
      <c r="QC487" s="4"/>
      <c r="QD487" s="4"/>
      <c r="QE487" s="4"/>
      <c r="QF487" s="4"/>
      <c r="QG487" s="4"/>
      <c r="QH487" s="4"/>
      <c r="QI487" s="4"/>
      <c r="QJ487" s="4"/>
      <c r="QK487" s="4"/>
      <c r="QL487" s="4"/>
      <c r="QM487" s="4"/>
      <c r="QN487" s="4"/>
      <c r="QO487" s="4"/>
      <c r="QP487" s="4"/>
      <c r="QQ487" s="4"/>
      <c r="QR487" s="4"/>
      <c r="QS487" s="4"/>
      <c r="QT487" s="4"/>
      <c r="QU487" s="4"/>
      <c r="QV487" s="4"/>
      <c r="QW487" s="4"/>
      <c r="QX487" s="4"/>
      <c r="QY487" s="4"/>
      <c r="QZ487" s="4"/>
      <c r="RA487" s="4"/>
      <c r="RB487" s="4"/>
      <c r="RC487" s="4"/>
      <c r="RD487" s="4"/>
      <c r="RE487" s="4"/>
      <c r="RF487" s="4"/>
      <c r="RG487" s="4"/>
      <c r="RH487" s="4"/>
      <c r="RI487" s="4"/>
      <c r="RJ487" s="4"/>
      <c r="RK487" s="4"/>
      <c r="RL487" s="4"/>
      <c r="RM487" s="4"/>
      <c r="RN487" s="4"/>
      <c r="RO487" s="4"/>
      <c r="RP487" s="4"/>
      <c r="RQ487" s="4"/>
      <c r="RR487" s="4"/>
      <c r="RS487" s="4"/>
      <c r="RT487" s="4"/>
      <c r="RU487" s="4"/>
      <c r="RV487" s="4"/>
      <c r="RW487" s="4"/>
      <c r="RX487" s="4"/>
      <c r="RY487" s="4"/>
      <c r="RZ487" s="4"/>
      <c r="SA487" s="4"/>
      <c r="SB487" s="4"/>
      <c r="SC487" s="4"/>
      <c r="SD487" s="4"/>
      <c r="SE487" s="4"/>
      <c r="SF487" s="4"/>
      <c r="SG487" s="4"/>
      <c r="SH487" s="4"/>
      <c r="SI487" s="4"/>
      <c r="SJ487" s="4"/>
      <c r="SK487" s="4"/>
      <c r="SL487" s="4"/>
      <c r="SM487" s="4"/>
      <c r="SN487" s="4"/>
      <c r="SO487" s="4"/>
      <c r="SP487" s="4"/>
      <c r="SQ487" s="4"/>
      <c r="SR487" s="4"/>
      <c r="SS487" s="4"/>
      <c r="ST487" s="4"/>
      <c r="SU487" s="4"/>
      <c r="SV487" s="4"/>
      <c r="SW487" s="4"/>
      <c r="SX487" s="4"/>
      <c r="SY487" s="4"/>
      <c r="SZ487" s="4"/>
      <c r="TA487" s="4"/>
      <c r="TB487" s="4"/>
      <c r="TC487" s="4"/>
      <c r="TD487" s="4"/>
      <c r="TE487" s="4"/>
      <c r="TF487" s="4"/>
      <c r="TG487" s="4"/>
      <c r="TH487" s="4"/>
      <c r="TI487" s="4"/>
      <c r="TJ487" s="4"/>
      <c r="TK487" s="4"/>
      <c r="TL487" s="4"/>
      <c r="TM487" s="4"/>
      <c r="TN487" s="4"/>
      <c r="TO487" s="4"/>
      <c r="TP487" s="4"/>
      <c r="TQ487" s="4"/>
      <c r="TR487" s="4"/>
      <c r="TS487" s="4"/>
      <c r="TT487" s="4"/>
      <c r="TU487" s="4"/>
      <c r="TV487" s="4"/>
      <c r="TW487" s="4"/>
      <c r="TX487" s="4"/>
      <c r="TY487" s="4"/>
      <c r="TZ487" s="4"/>
      <c r="UA487" s="4"/>
      <c r="UB487" s="4"/>
      <c r="UC487" s="4"/>
      <c r="UD487" s="4"/>
      <c r="UE487" s="4"/>
      <c r="UF487" s="4"/>
      <c r="UG487" s="4"/>
      <c r="UH487" s="4"/>
      <c r="UI487" s="4"/>
      <c r="UJ487" s="4"/>
      <c r="UK487" s="4"/>
      <c r="UL487" s="4"/>
      <c r="UM487" s="4"/>
      <c r="UN487" s="4"/>
      <c r="UO487" s="4"/>
      <c r="UP487" s="4"/>
      <c r="UQ487" s="4"/>
      <c r="UR487" s="4"/>
      <c r="US487" s="4"/>
      <c r="UT487" s="4"/>
      <c r="UU487" s="4"/>
      <c r="UV487" s="4"/>
      <c r="UW487" s="4"/>
      <c r="UX487" s="4"/>
      <c r="UY487" s="4"/>
      <c r="UZ487" s="4"/>
      <c r="VA487" s="4"/>
      <c r="VB487" s="4"/>
      <c r="VC487" s="4"/>
      <c r="VD487" s="4"/>
      <c r="VE487" s="4"/>
      <c r="VF487" s="4"/>
      <c r="VG487" s="4"/>
      <c r="VH487" s="4"/>
      <c r="VI487" s="4"/>
      <c r="VJ487" s="4"/>
      <c r="VK487" s="4"/>
      <c r="VL487" s="4"/>
      <c r="VM487" s="4"/>
      <c r="VN487" s="4"/>
      <c r="VO487" s="4"/>
      <c r="VP487" s="4"/>
      <c r="VQ487" s="4"/>
      <c r="VR487" s="4"/>
      <c r="VS487" s="4"/>
      <c r="VT487" s="4"/>
      <c r="VU487" s="4"/>
      <c r="VV487" s="4"/>
      <c r="VW487" s="4"/>
      <c r="VX487" s="4"/>
      <c r="VY487" s="4"/>
      <c r="VZ487" s="4"/>
      <c r="WA487" s="4"/>
      <c r="WB487" s="4"/>
      <c r="WC487" s="4"/>
      <c r="WD487" s="4"/>
      <c r="WE487" s="4"/>
      <c r="WF487" s="4"/>
      <c r="WG487" s="4"/>
      <c r="WH487" s="4"/>
      <c r="WI487" s="4"/>
      <c r="WJ487" s="4"/>
      <c r="WK487" s="4"/>
      <c r="WL487" s="4"/>
      <c r="WM487" s="4"/>
      <c r="WN487" s="4"/>
      <c r="WO487" s="4"/>
      <c r="WP487" s="4"/>
      <c r="WQ487" s="4"/>
      <c r="WR487" s="4"/>
      <c r="WS487" s="4"/>
      <c r="WT487" s="4"/>
      <c r="WU487" s="4"/>
      <c r="WV487" s="4"/>
      <c r="WW487" s="4"/>
      <c r="WX487" s="4"/>
      <c r="WY487" s="4"/>
      <c r="WZ487" s="4"/>
      <c r="XA487" s="4"/>
      <c r="XB487" s="4"/>
      <c r="XC487" s="4"/>
      <c r="XD487" s="4"/>
      <c r="XE487" s="4"/>
      <c r="XF487" s="4"/>
      <c r="XG487" s="4"/>
      <c r="XH487" s="4"/>
      <c r="XI487" s="4"/>
      <c r="XJ487" s="4"/>
      <c r="XK487" s="4"/>
      <c r="XL487" s="4"/>
      <c r="XM487" s="4"/>
      <c r="XN487" s="4"/>
      <c r="XO487" s="4"/>
      <c r="XP487" s="4"/>
      <c r="XQ487" s="4"/>
      <c r="XR487" s="4"/>
      <c r="XS487" s="4"/>
      <c r="XT487" s="4"/>
      <c r="XU487" s="4"/>
      <c r="XV487" s="4"/>
      <c r="XW487" s="4"/>
      <c r="XX487" s="4"/>
      <c r="XY487" s="4"/>
      <c r="XZ487" s="4"/>
      <c r="YA487" s="4"/>
      <c r="YB487" s="4"/>
      <c r="YC487" s="4"/>
      <c r="YD487" s="4"/>
      <c r="YE487" s="4"/>
      <c r="YF487" s="4"/>
      <c r="YG487" s="4"/>
      <c r="YH487" s="4"/>
      <c r="YI487" s="4"/>
      <c r="YJ487" s="4"/>
      <c r="YK487" s="4"/>
      <c r="YL487" s="4"/>
      <c r="YM487" s="4"/>
      <c r="YN487" s="4"/>
      <c r="YO487" s="4"/>
      <c r="YP487" s="4"/>
      <c r="YQ487" s="4"/>
      <c r="YR487" s="4"/>
      <c r="YS487" s="4"/>
      <c r="YT487" s="4"/>
      <c r="YU487" s="4"/>
      <c r="YV487" s="4"/>
      <c r="YW487" s="4"/>
      <c r="YX487" s="4"/>
      <c r="YY487" s="4"/>
      <c r="YZ487" s="4"/>
      <c r="ZA487" s="4"/>
      <c r="ZB487" s="4"/>
      <c r="ZC487" s="4"/>
      <c r="ZD487" s="4"/>
      <c r="ZE487" s="4"/>
      <c r="ZF487" s="4"/>
      <c r="ZG487" s="4"/>
      <c r="ZH487" s="4"/>
      <c r="ZI487" s="4"/>
      <c r="ZJ487" s="4"/>
      <c r="ZK487" s="4"/>
      <c r="ZL487" s="4"/>
    </row>
    <row r="488" spans="2:688" s="5" customFormat="1" ht="14.1" customHeight="1" x14ac:dyDescent="0.25">
      <c r="B488" s="4"/>
      <c r="C488" s="36"/>
      <c r="D488" s="23"/>
      <c r="E488" s="14"/>
      <c r="F488" s="1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4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4"/>
      <c r="NU488" s="4"/>
      <c r="NV488" s="4"/>
      <c r="NW488" s="4"/>
      <c r="NX488" s="4"/>
      <c r="NY488" s="4"/>
      <c r="NZ488" s="4"/>
      <c r="OA488" s="4"/>
      <c r="OB488" s="4"/>
      <c r="OC488" s="4"/>
      <c r="OD488" s="4"/>
      <c r="OE488" s="4"/>
      <c r="OF488" s="4"/>
      <c r="OG488" s="4"/>
      <c r="OH488" s="4"/>
      <c r="OI488" s="4"/>
      <c r="OJ488" s="4"/>
      <c r="OK488" s="4"/>
      <c r="OL488" s="4"/>
      <c r="OM488" s="4"/>
      <c r="ON488" s="4"/>
      <c r="OO488" s="4"/>
      <c r="OP488" s="4"/>
      <c r="OQ488" s="4"/>
      <c r="OR488" s="4"/>
      <c r="OS488" s="4"/>
      <c r="OT488" s="4"/>
      <c r="OU488" s="4"/>
      <c r="OV488" s="4"/>
      <c r="OW488" s="4"/>
      <c r="OX488" s="4"/>
      <c r="OY488" s="4"/>
      <c r="OZ488" s="4"/>
      <c r="PA488" s="4"/>
      <c r="PB488" s="4"/>
      <c r="PC488" s="4"/>
      <c r="PD488" s="4"/>
      <c r="PE488" s="4"/>
      <c r="PF488" s="4"/>
      <c r="PG488" s="4"/>
      <c r="PH488" s="4"/>
      <c r="PI488" s="4"/>
      <c r="PJ488" s="4"/>
      <c r="PK488" s="4"/>
      <c r="PL488" s="4"/>
      <c r="PM488" s="4"/>
      <c r="PN488" s="4"/>
      <c r="PO488" s="4"/>
      <c r="PP488" s="4"/>
      <c r="PQ488" s="4"/>
      <c r="PR488" s="4"/>
      <c r="PS488" s="4"/>
      <c r="PT488" s="4"/>
      <c r="PU488" s="4"/>
      <c r="PV488" s="4"/>
      <c r="PW488" s="4"/>
      <c r="PX488" s="4"/>
      <c r="PY488" s="4"/>
      <c r="PZ488" s="4"/>
      <c r="QA488" s="4"/>
      <c r="QB488" s="4"/>
      <c r="QC488" s="4"/>
      <c r="QD488" s="4"/>
      <c r="QE488" s="4"/>
      <c r="QF488" s="4"/>
      <c r="QG488" s="4"/>
      <c r="QH488" s="4"/>
      <c r="QI488" s="4"/>
      <c r="QJ488" s="4"/>
      <c r="QK488" s="4"/>
      <c r="QL488" s="4"/>
      <c r="QM488" s="4"/>
      <c r="QN488" s="4"/>
      <c r="QO488" s="4"/>
      <c r="QP488" s="4"/>
      <c r="QQ488" s="4"/>
      <c r="QR488" s="4"/>
      <c r="QS488" s="4"/>
      <c r="QT488" s="4"/>
      <c r="QU488" s="4"/>
      <c r="QV488" s="4"/>
      <c r="QW488" s="4"/>
      <c r="QX488" s="4"/>
      <c r="QY488" s="4"/>
      <c r="QZ488" s="4"/>
      <c r="RA488" s="4"/>
      <c r="RB488" s="4"/>
      <c r="RC488" s="4"/>
      <c r="RD488" s="4"/>
      <c r="RE488" s="4"/>
      <c r="RF488" s="4"/>
      <c r="RG488" s="4"/>
      <c r="RH488" s="4"/>
      <c r="RI488" s="4"/>
      <c r="RJ488" s="4"/>
      <c r="RK488" s="4"/>
      <c r="RL488" s="4"/>
      <c r="RM488" s="4"/>
      <c r="RN488" s="4"/>
      <c r="RO488" s="4"/>
      <c r="RP488" s="4"/>
      <c r="RQ488" s="4"/>
      <c r="RR488" s="4"/>
      <c r="RS488" s="4"/>
      <c r="RT488" s="4"/>
      <c r="RU488" s="4"/>
      <c r="RV488" s="4"/>
      <c r="RW488" s="4"/>
      <c r="RX488" s="4"/>
      <c r="RY488" s="4"/>
      <c r="RZ488" s="4"/>
      <c r="SA488" s="4"/>
      <c r="SB488" s="4"/>
      <c r="SC488" s="4"/>
      <c r="SD488" s="4"/>
      <c r="SE488" s="4"/>
      <c r="SF488" s="4"/>
      <c r="SG488" s="4"/>
      <c r="SH488" s="4"/>
      <c r="SI488" s="4"/>
      <c r="SJ488" s="4"/>
      <c r="SK488" s="4"/>
      <c r="SL488" s="4"/>
      <c r="SM488" s="4"/>
      <c r="SN488" s="4"/>
      <c r="SO488" s="4"/>
      <c r="SP488" s="4"/>
      <c r="SQ488" s="4"/>
      <c r="SR488" s="4"/>
      <c r="SS488" s="4"/>
      <c r="ST488" s="4"/>
      <c r="SU488" s="4"/>
      <c r="SV488" s="4"/>
      <c r="SW488" s="4"/>
      <c r="SX488" s="4"/>
      <c r="SY488" s="4"/>
      <c r="SZ488" s="4"/>
      <c r="TA488" s="4"/>
      <c r="TB488" s="4"/>
      <c r="TC488" s="4"/>
      <c r="TD488" s="4"/>
      <c r="TE488" s="4"/>
      <c r="TF488" s="4"/>
      <c r="TG488" s="4"/>
      <c r="TH488" s="4"/>
      <c r="TI488" s="4"/>
      <c r="TJ488" s="4"/>
      <c r="TK488" s="4"/>
      <c r="TL488" s="4"/>
      <c r="TM488" s="4"/>
      <c r="TN488" s="4"/>
      <c r="TO488" s="4"/>
      <c r="TP488" s="4"/>
      <c r="TQ488" s="4"/>
      <c r="TR488" s="4"/>
      <c r="TS488" s="4"/>
      <c r="TT488" s="4"/>
      <c r="TU488" s="4"/>
      <c r="TV488" s="4"/>
      <c r="TW488" s="4"/>
      <c r="TX488" s="4"/>
      <c r="TY488" s="4"/>
      <c r="TZ488" s="4"/>
      <c r="UA488" s="4"/>
      <c r="UB488" s="4"/>
      <c r="UC488" s="4"/>
      <c r="UD488" s="4"/>
      <c r="UE488" s="4"/>
      <c r="UF488" s="4"/>
      <c r="UG488" s="4"/>
      <c r="UH488" s="4"/>
      <c r="UI488" s="4"/>
      <c r="UJ488" s="4"/>
      <c r="UK488" s="4"/>
      <c r="UL488" s="4"/>
      <c r="UM488" s="4"/>
      <c r="UN488" s="4"/>
      <c r="UO488" s="4"/>
      <c r="UP488" s="4"/>
      <c r="UQ488" s="4"/>
      <c r="UR488" s="4"/>
      <c r="US488" s="4"/>
      <c r="UT488" s="4"/>
      <c r="UU488" s="4"/>
      <c r="UV488" s="4"/>
      <c r="UW488" s="4"/>
      <c r="UX488" s="4"/>
      <c r="UY488" s="4"/>
      <c r="UZ488" s="4"/>
      <c r="VA488" s="4"/>
      <c r="VB488" s="4"/>
      <c r="VC488" s="4"/>
      <c r="VD488" s="4"/>
      <c r="VE488" s="4"/>
      <c r="VF488" s="4"/>
      <c r="VG488" s="4"/>
      <c r="VH488" s="4"/>
      <c r="VI488" s="4"/>
      <c r="VJ488" s="4"/>
      <c r="VK488" s="4"/>
      <c r="VL488" s="4"/>
      <c r="VM488" s="4"/>
      <c r="VN488" s="4"/>
      <c r="VO488" s="4"/>
      <c r="VP488" s="4"/>
      <c r="VQ488" s="4"/>
      <c r="VR488" s="4"/>
      <c r="VS488" s="4"/>
      <c r="VT488" s="4"/>
      <c r="VU488" s="4"/>
      <c r="VV488" s="4"/>
      <c r="VW488" s="4"/>
      <c r="VX488" s="4"/>
      <c r="VY488" s="4"/>
      <c r="VZ488" s="4"/>
      <c r="WA488" s="4"/>
      <c r="WB488" s="4"/>
      <c r="WC488" s="4"/>
      <c r="WD488" s="4"/>
      <c r="WE488" s="4"/>
      <c r="WF488" s="4"/>
      <c r="WG488" s="4"/>
      <c r="WH488" s="4"/>
      <c r="WI488" s="4"/>
      <c r="WJ488" s="4"/>
      <c r="WK488" s="4"/>
      <c r="WL488" s="4"/>
      <c r="WM488" s="4"/>
      <c r="WN488" s="4"/>
      <c r="WO488" s="4"/>
      <c r="WP488" s="4"/>
      <c r="WQ488" s="4"/>
      <c r="WR488" s="4"/>
      <c r="WS488" s="4"/>
      <c r="WT488" s="4"/>
      <c r="WU488" s="4"/>
      <c r="WV488" s="4"/>
      <c r="WW488" s="4"/>
      <c r="WX488" s="4"/>
      <c r="WY488" s="4"/>
      <c r="WZ488" s="4"/>
      <c r="XA488" s="4"/>
      <c r="XB488" s="4"/>
      <c r="XC488" s="4"/>
      <c r="XD488" s="4"/>
      <c r="XE488" s="4"/>
      <c r="XF488" s="4"/>
      <c r="XG488" s="4"/>
      <c r="XH488" s="4"/>
      <c r="XI488" s="4"/>
      <c r="XJ488" s="4"/>
      <c r="XK488" s="4"/>
      <c r="XL488" s="4"/>
      <c r="XM488" s="4"/>
      <c r="XN488" s="4"/>
      <c r="XO488" s="4"/>
      <c r="XP488" s="4"/>
      <c r="XQ488" s="4"/>
      <c r="XR488" s="4"/>
      <c r="XS488" s="4"/>
      <c r="XT488" s="4"/>
      <c r="XU488" s="4"/>
      <c r="XV488" s="4"/>
      <c r="XW488" s="4"/>
      <c r="XX488" s="4"/>
      <c r="XY488" s="4"/>
      <c r="XZ488" s="4"/>
      <c r="YA488" s="4"/>
      <c r="YB488" s="4"/>
      <c r="YC488" s="4"/>
      <c r="YD488" s="4"/>
      <c r="YE488" s="4"/>
      <c r="YF488" s="4"/>
      <c r="YG488" s="4"/>
      <c r="YH488" s="4"/>
      <c r="YI488" s="4"/>
      <c r="YJ488" s="4"/>
      <c r="YK488" s="4"/>
      <c r="YL488" s="4"/>
      <c r="YM488" s="4"/>
      <c r="YN488" s="4"/>
      <c r="YO488" s="4"/>
      <c r="YP488" s="4"/>
      <c r="YQ488" s="4"/>
      <c r="YR488" s="4"/>
      <c r="YS488" s="4"/>
      <c r="YT488" s="4"/>
      <c r="YU488" s="4"/>
      <c r="YV488" s="4"/>
      <c r="YW488" s="4"/>
      <c r="YX488" s="4"/>
      <c r="YY488" s="4"/>
      <c r="YZ488" s="4"/>
      <c r="ZA488" s="4"/>
      <c r="ZB488" s="4"/>
      <c r="ZC488" s="4"/>
      <c r="ZD488" s="4"/>
      <c r="ZE488" s="4"/>
      <c r="ZF488" s="4"/>
      <c r="ZG488" s="4"/>
      <c r="ZH488" s="4"/>
      <c r="ZI488" s="4"/>
      <c r="ZJ488" s="4"/>
      <c r="ZK488" s="4"/>
      <c r="ZL488" s="4"/>
    </row>
    <row r="489" spans="2:688" s="5" customFormat="1" ht="14.1" customHeight="1" x14ac:dyDescent="0.25">
      <c r="B489" s="4"/>
      <c r="C489" s="36"/>
      <c r="D489" s="23"/>
      <c r="E489" s="14"/>
      <c r="F489" s="1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4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4"/>
      <c r="NU489" s="4"/>
      <c r="NV489" s="4"/>
      <c r="NW489" s="4"/>
      <c r="NX489" s="4"/>
      <c r="NY489" s="4"/>
      <c r="NZ489" s="4"/>
      <c r="OA489" s="4"/>
      <c r="OB489" s="4"/>
      <c r="OC489" s="4"/>
      <c r="OD489" s="4"/>
      <c r="OE489" s="4"/>
      <c r="OF489" s="4"/>
      <c r="OG489" s="4"/>
      <c r="OH489" s="4"/>
      <c r="OI489" s="4"/>
      <c r="OJ489" s="4"/>
      <c r="OK489" s="4"/>
      <c r="OL489" s="4"/>
      <c r="OM489" s="4"/>
      <c r="ON489" s="4"/>
      <c r="OO489" s="4"/>
      <c r="OP489" s="4"/>
      <c r="OQ489" s="4"/>
      <c r="OR489" s="4"/>
      <c r="OS489" s="4"/>
      <c r="OT489" s="4"/>
      <c r="OU489" s="4"/>
      <c r="OV489" s="4"/>
      <c r="OW489" s="4"/>
      <c r="OX489" s="4"/>
      <c r="OY489" s="4"/>
      <c r="OZ489" s="4"/>
      <c r="PA489" s="4"/>
      <c r="PB489" s="4"/>
      <c r="PC489" s="4"/>
      <c r="PD489" s="4"/>
      <c r="PE489" s="4"/>
      <c r="PF489" s="4"/>
      <c r="PG489" s="4"/>
      <c r="PH489" s="4"/>
      <c r="PI489" s="4"/>
      <c r="PJ489" s="4"/>
      <c r="PK489" s="4"/>
      <c r="PL489" s="4"/>
      <c r="PM489" s="4"/>
      <c r="PN489" s="4"/>
      <c r="PO489" s="4"/>
      <c r="PP489" s="4"/>
      <c r="PQ489" s="4"/>
      <c r="PR489" s="4"/>
      <c r="PS489" s="4"/>
      <c r="PT489" s="4"/>
      <c r="PU489" s="4"/>
      <c r="PV489" s="4"/>
      <c r="PW489" s="4"/>
      <c r="PX489" s="4"/>
      <c r="PY489" s="4"/>
      <c r="PZ489" s="4"/>
      <c r="QA489" s="4"/>
      <c r="QB489" s="4"/>
      <c r="QC489" s="4"/>
      <c r="QD489" s="4"/>
      <c r="QE489" s="4"/>
      <c r="QF489" s="4"/>
      <c r="QG489" s="4"/>
      <c r="QH489" s="4"/>
      <c r="QI489" s="4"/>
      <c r="QJ489" s="4"/>
      <c r="QK489" s="4"/>
      <c r="QL489" s="4"/>
      <c r="QM489" s="4"/>
      <c r="QN489" s="4"/>
      <c r="QO489" s="4"/>
      <c r="QP489" s="4"/>
      <c r="QQ489" s="4"/>
      <c r="QR489" s="4"/>
      <c r="QS489" s="4"/>
      <c r="QT489" s="4"/>
      <c r="QU489" s="4"/>
      <c r="QV489" s="4"/>
      <c r="QW489" s="4"/>
      <c r="QX489" s="4"/>
      <c r="QY489" s="4"/>
      <c r="QZ489" s="4"/>
      <c r="RA489" s="4"/>
      <c r="RB489" s="4"/>
      <c r="RC489" s="4"/>
      <c r="RD489" s="4"/>
      <c r="RE489" s="4"/>
      <c r="RF489" s="4"/>
      <c r="RG489" s="4"/>
      <c r="RH489" s="4"/>
      <c r="RI489" s="4"/>
      <c r="RJ489" s="4"/>
      <c r="RK489" s="4"/>
      <c r="RL489" s="4"/>
      <c r="RM489" s="4"/>
      <c r="RN489" s="4"/>
      <c r="RO489" s="4"/>
      <c r="RP489" s="4"/>
      <c r="RQ489" s="4"/>
      <c r="RR489" s="4"/>
      <c r="RS489" s="4"/>
      <c r="RT489" s="4"/>
      <c r="RU489" s="4"/>
      <c r="RV489" s="4"/>
      <c r="RW489" s="4"/>
      <c r="RX489" s="4"/>
      <c r="RY489" s="4"/>
      <c r="RZ489" s="4"/>
      <c r="SA489" s="4"/>
      <c r="SB489" s="4"/>
      <c r="SC489" s="4"/>
      <c r="SD489" s="4"/>
      <c r="SE489" s="4"/>
      <c r="SF489" s="4"/>
      <c r="SG489" s="4"/>
      <c r="SH489" s="4"/>
      <c r="SI489" s="4"/>
      <c r="SJ489" s="4"/>
      <c r="SK489" s="4"/>
      <c r="SL489" s="4"/>
      <c r="SM489" s="4"/>
      <c r="SN489" s="4"/>
      <c r="SO489" s="4"/>
      <c r="SP489" s="4"/>
      <c r="SQ489" s="4"/>
      <c r="SR489" s="4"/>
      <c r="SS489" s="4"/>
      <c r="ST489" s="4"/>
      <c r="SU489" s="4"/>
      <c r="SV489" s="4"/>
      <c r="SW489" s="4"/>
      <c r="SX489" s="4"/>
      <c r="SY489" s="4"/>
      <c r="SZ489" s="4"/>
      <c r="TA489" s="4"/>
      <c r="TB489" s="4"/>
      <c r="TC489" s="4"/>
      <c r="TD489" s="4"/>
      <c r="TE489" s="4"/>
      <c r="TF489" s="4"/>
      <c r="TG489" s="4"/>
      <c r="TH489" s="4"/>
      <c r="TI489" s="4"/>
      <c r="TJ489" s="4"/>
      <c r="TK489" s="4"/>
      <c r="TL489" s="4"/>
      <c r="TM489" s="4"/>
      <c r="TN489" s="4"/>
      <c r="TO489" s="4"/>
      <c r="TP489" s="4"/>
      <c r="TQ489" s="4"/>
      <c r="TR489" s="4"/>
      <c r="TS489" s="4"/>
      <c r="TT489" s="4"/>
      <c r="TU489" s="4"/>
      <c r="TV489" s="4"/>
      <c r="TW489" s="4"/>
      <c r="TX489" s="4"/>
      <c r="TY489" s="4"/>
      <c r="TZ489" s="4"/>
      <c r="UA489" s="4"/>
      <c r="UB489" s="4"/>
      <c r="UC489" s="4"/>
      <c r="UD489" s="4"/>
      <c r="UE489" s="4"/>
      <c r="UF489" s="4"/>
      <c r="UG489" s="4"/>
      <c r="UH489" s="4"/>
      <c r="UI489" s="4"/>
      <c r="UJ489" s="4"/>
      <c r="UK489" s="4"/>
      <c r="UL489" s="4"/>
      <c r="UM489" s="4"/>
      <c r="UN489" s="4"/>
      <c r="UO489" s="4"/>
      <c r="UP489" s="4"/>
      <c r="UQ489" s="4"/>
      <c r="UR489" s="4"/>
      <c r="US489" s="4"/>
      <c r="UT489" s="4"/>
      <c r="UU489" s="4"/>
      <c r="UV489" s="4"/>
      <c r="UW489" s="4"/>
      <c r="UX489" s="4"/>
      <c r="UY489" s="4"/>
      <c r="UZ489" s="4"/>
      <c r="VA489" s="4"/>
      <c r="VB489" s="4"/>
      <c r="VC489" s="4"/>
      <c r="VD489" s="4"/>
      <c r="VE489" s="4"/>
      <c r="VF489" s="4"/>
      <c r="VG489" s="4"/>
      <c r="VH489" s="4"/>
      <c r="VI489" s="4"/>
      <c r="VJ489" s="4"/>
      <c r="VK489" s="4"/>
      <c r="VL489" s="4"/>
      <c r="VM489" s="4"/>
      <c r="VN489" s="4"/>
      <c r="VO489" s="4"/>
      <c r="VP489" s="4"/>
      <c r="VQ489" s="4"/>
      <c r="VR489" s="4"/>
      <c r="VS489" s="4"/>
      <c r="VT489" s="4"/>
      <c r="VU489" s="4"/>
      <c r="VV489" s="4"/>
      <c r="VW489" s="4"/>
      <c r="VX489" s="4"/>
      <c r="VY489" s="4"/>
      <c r="VZ489" s="4"/>
      <c r="WA489" s="4"/>
      <c r="WB489" s="4"/>
      <c r="WC489" s="4"/>
      <c r="WD489" s="4"/>
      <c r="WE489" s="4"/>
      <c r="WF489" s="4"/>
      <c r="WG489" s="4"/>
      <c r="WH489" s="4"/>
      <c r="WI489" s="4"/>
      <c r="WJ489" s="4"/>
      <c r="WK489" s="4"/>
      <c r="WL489" s="4"/>
      <c r="WM489" s="4"/>
      <c r="WN489" s="4"/>
      <c r="WO489" s="4"/>
      <c r="WP489" s="4"/>
      <c r="WQ489" s="4"/>
      <c r="WR489" s="4"/>
      <c r="WS489" s="4"/>
      <c r="WT489" s="4"/>
      <c r="WU489" s="4"/>
      <c r="WV489" s="4"/>
      <c r="WW489" s="4"/>
      <c r="WX489" s="4"/>
      <c r="WY489" s="4"/>
      <c r="WZ489" s="4"/>
      <c r="XA489" s="4"/>
      <c r="XB489" s="4"/>
      <c r="XC489" s="4"/>
      <c r="XD489" s="4"/>
      <c r="XE489" s="4"/>
      <c r="XF489" s="4"/>
      <c r="XG489" s="4"/>
      <c r="XH489" s="4"/>
      <c r="XI489" s="4"/>
      <c r="XJ489" s="4"/>
      <c r="XK489" s="4"/>
      <c r="XL489" s="4"/>
      <c r="XM489" s="4"/>
      <c r="XN489" s="4"/>
      <c r="XO489" s="4"/>
      <c r="XP489" s="4"/>
      <c r="XQ489" s="4"/>
      <c r="XR489" s="4"/>
      <c r="XS489" s="4"/>
      <c r="XT489" s="4"/>
      <c r="XU489" s="4"/>
      <c r="XV489" s="4"/>
      <c r="XW489" s="4"/>
      <c r="XX489" s="4"/>
      <c r="XY489" s="4"/>
      <c r="XZ489" s="4"/>
      <c r="YA489" s="4"/>
      <c r="YB489" s="4"/>
      <c r="YC489" s="4"/>
      <c r="YD489" s="4"/>
      <c r="YE489" s="4"/>
      <c r="YF489" s="4"/>
      <c r="YG489" s="4"/>
      <c r="YH489" s="4"/>
      <c r="YI489" s="4"/>
      <c r="YJ489" s="4"/>
      <c r="YK489" s="4"/>
      <c r="YL489" s="4"/>
      <c r="YM489" s="4"/>
      <c r="YN489" s="4"/>
      <c r="YO489" s="4"/>
      <c r="YP489" s="4"/>
      <c r="YQ489" s="4"/>
      <c r="YR489" s="4"/>
      <c r="YS489" s="4"/>
      <c r="YT489" s="4"/>
      <c r="YU489" s="4"/>
      <c r="YV489" s="4"/>
      <c r="YW489" s="4"/>
      <c r="YX489" s="4"/>
      <c r="YY489" s="4"/>
      <c r="YZ489" s="4"/>
      <c r="ZA489" s="4"/>
      <c r="ZB489" s="4"/>
      <c r="ZC489" s="4"/>
      <c r="ZD489" s="4"/>
      <c r="ZE489" s="4"/>
      <c r="ZF489" s="4"/>
      <c r="ZG489" s="4"/>
      <c r="ZH489" s="4"/>
      <c r="ZI489" s="4"/>
      <c r="ZJ489" s="4"/>
      <c r="ZK489" s="4"/>
      <c r="ZL489" s="4"/>
    </row>
    <row r="490" spans="2:688" s="5" customFormat="1" ht="14.1" customHeight="1" x14ac:dyDescent="0.25">
      <c r="B490" s="4"/>
      <c r="C490" s="36"/>
      <c r="D490" s="23"/>
      <c r="E490" s="14"/>
      <c r="F490" s="1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4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4"/>
      <c r="NU490" s="4"/>
      <c r="NV490" s="4"/>
      <c r="NW490" s="4"/>
      <c r="NX490" s="4"/>
      <c r="NY490" s="4"/>
      <c r="NZ490" s="4"/>
      <c r="OA490" s="4"/>
      <c r="OB490" s="4"/>
      <c r="OC490" s="4"/>
      <c r="OD490" s="4"/>
      <c r="OE490" s="4"/>
      <c r="OF490" s="4"/>
      <c r="OG490" s="4"/>
      <c r="OH490" s="4"/>
      <c r="OI490" s="4"/>
      <c r="OJ490" s="4"/>
      <c r="OK490" s="4"/>
      <c r="OL490" s="4"/>
      <c r="OM490" s="4"/>
      <c r="ON490" s="4"/>
      <c r="OO490" s="4"/>
      <c r="OP490" s="4"/>
      <c r="OQ490" s="4"/>
      <c r="OR490" s="4"/>
      <c r="OS490" s="4"/>
      <c r="OT490" s="4"/>
      <c r="OU490" s="4"/>
      <c r="OV490" s="4"/>
      <c r="OW490" s="4"/>
      <c r="OX490" s="4"/>
      <c r="OY490" s="4"/>
      <c r="OZ490" s="4"/>
      <c r="PA490" s="4"/>
      <c r="PB490" s="4"/>
      <c r="PC490" s="4"/>
      <c r="PD490" s="4"/>
      <c r="PE490" s="4"/>
      <c r="PF490" s="4"/>
      <c r="PG490" s="4"/>
      <c r="PH490" s="4"/>
      <c r="PI490" s="4"/>
      <c r="PJ490" s="4"/>
      <c r="PK490" s="4"/>
      <c r="PL490" s="4"/>
      <c r="PM490" s="4"/>
      <c r="PN490" s="4"/>
      <c r="PO490" s="4"/>
      <c r="PP490" s="4"/>
      <c r="PQ490" s="4"/>
      <c r="PR490" s="4"/>
      <c r="PS490" s="4"/>
      <c r="PT490" s="4"/>
      <c r="PU490" s="4"/>
      <c r="PV490" s="4"/>
      <c r="PW490" s="4"/>
      <c r="PX490" s="4"/>
      <c r="PY490" s="4"/>
      <c r="PZ490" s="4"/>
      <c r="QA490" s="4"/>
      <c r="QB490" s="4"/>
      <c r="QC490" s="4"/>
      <c r="QD490" s="4"/>
      <c r="QE490" s="4"/>
      <c r="QF490" s="4"/>
      <c r="QG490" s="4"/>
      <c r="QH490" s="4"/>
      <c r="QI490" s="4"/>
      <c r="QJ490" s="4"/>
      <c r="QK490" s="4"/>
      <c r="QL490" s="4"/>
      <c r="QM490" s="4"/>
      <c r="QN490" s="4"/>
      <c r="QO490" s="4"/>
      <c r="QP490" s="4"/>
      <c r="QQ490" s="4"/>
      <c r="QR490" s="4"/>
      <c r="QS490" s="4"/>
      <c r="QT490" s="4"/>
      <c r="QU490" s="4"/>
      <c r="QV490" s="4"/>
      <c r="QW490" s="4"/>
      <c r="QX490" s="4"/>
      <c r="QY490" s="4"/>
      <c r="QZ490" s="4"/>
      <c r="RA490" s="4"/>
      <c r="RB490" s="4"/>
      <c r="RC490" s="4"/>
      <c r="RD490" s="4"/>
      <c r="RE490" s="4"/>
      <c r="RF490" s="4"/>
      <c r="RG490" s="4"/>
      <c r="RH490" s="4"/>
      <c r="RI490" s="4"/>
      <c r="RJ490" s="4"/>
      <c r="RK490" s="4"/>
      <c r="RL490" s="4"/>
      <c r="RM490" s="4"/>
      <c r="RN490" s="4"/>
      <c r="RO490" s="4"/>
      <c r="RP490" s="4"/>
      <c r="RQ490" s="4"/>
      <c r="RR490" s="4"/>
      <c r="RS490" s="4"/>
      <c r="RT490" s="4"/>
      <c r="RU490" s="4"/>
      <c r="RV490" s="4"/>
      <c r="RW490" s="4"/>
      <c r="RX490" s="4"/>
      <c r="RY490" s="4"/>
      <c r="RZ490" s="4"/>
      <c r="SA490" s="4"/>
      <c r="SB490" s="4"/>
      <c r="SC490" s="4"/>
      <c r="SD490" s="4"/>
      <c r="SE490" s="4"/>
      <c r="SF490" s="4"/>
      <c r="SG490" s="4"/>
      <c r="SH490" s="4"/>
      <c r="SI490" s="4"/>
      <c r="SJ490" s="4"/>
      <c r="SK490" s="4"/>
      <c r="SL490" s="4"/>
      <c r="SM490" s="4"/>
      <c r="SN490" s="4"/>
      <c r="SO490" s="4"/>
      <c r="SP490" s="4"/>
      <c r="SQ490" s="4"/>
      <c r="SR490" s="4"/>
      <c r="SS490" s="4"/>
      <c r="ST490" s="4"/>
      <c r="SU490" s="4"/>
      <c r="SV490" s="4"/>
      <c r="SW490" s="4"/>
      <c r="SX490" s="4"/>
      <c r="SY490" s="4"/>
      <c r="SZ490" s="4"/>
      <c r="TA490" s="4"/>
      <c r="TB490" s="4"/>
      <c r="TC490" s="4"/>
      <c r="TD490" s="4"/>
      <c r="TE490" s="4"/>
      <c r="TF490" s="4"/>
      <c r="TG490" s="4"/>
      <c r="TH490" s="4"/>
      <c r="TI490" s="4"/>
      <c r="TJ490" s="4"/>
      <c r="TK490" s="4"/>
      <c r="TL490" s="4"/>
      <c r="TM490" s="4"/>
      <c r="TN490" s="4"/>
      <c r="TO490" s="4"/>
      <c r="TP490" s="4"/>
      <c r="TQ490" s="4"/>
      <c r="TR490" s="4"/>
      <c r="TS490" s="4"/>
      <c r="TT490" s="4"/>
      <c r="TU490" s="4"/>
      <c r="TV490" s="4"/>
      <c r="TW490" s="4"/>
      <c r="TX490" s="4"/>
      <c r="TY490" s="4"/>
      <c r="TZ490" s="4"/>
      <c r="UA490" s="4"/>
      <c r="UB490" s="4"/>
      <c r="UC490" s="4"/>
      <c r="UD490" s="4"/>
      <c r="UE490" s="4"/>
      <c r="UF490" s="4"/>
      <c r="UG490" s="4"/>
      <c r="UH490" s="4"/>
      <c r="UI490" s="4"/>
      <c r="UJ490" s="4"/>
      <c r="UK490" s="4"/>
      <c r="UL490" s="4"/>
      <c r="UM490" s="4"/>
      <c r="UN490" s="4"/>
      <c r="UO490" s="4"/>
      <c r="UP490" s="4"/>
      <c r="UQ490" s="4"/>
      <c r="UR490" s="4"/>
      <c r="US490" s="4"/>
      <c r="UT490" s="4"/>
      <c r="UU490" s="4"/>
      <c r="UV490" s="4"/>
      <c r="UW490" s="4"/>
      <c r="UX490" s="4"/>
      <c r="UY490" s="4"/>
      <c r="UZ490" s="4"/>
      <c r="VA490" s="4"/>
      <c r="VB490" s="4"/>
      <c r="VC490" s="4"/>
      <c r="VD490" s="4"/>
      <c r="VE490" s="4"/>
      <c r="VF490" s="4"/>
      <c r="VG490" s="4"/>
      <c r="VH490" s="4"/>
      <c r="VI490" s="4"/>
      <c r="VJ490" s="4"/>
      <c r="VK490" s="4"/>
      <c r="VL490" s="4"/>
      <c r="VM490" s="4"/>
      <c r="VN490" s="4"/>
      <c r="VO490" s="4"/>
      <c r="VP490" s="4"/>
      <c r="VQ490" s="4"/>
      <c r="VR490" s="4"/>
      <c r="VS490" s="4"/>
      <c r="VT490" s="4"/>
      <c r="VU490" s="4"/>
      <c r="VV490" s="4"/>
      <c r="VW490" s="4"/>
      <c r="VX490" s="4"/>
      <c r="VY490" s="4"/>
      <c r="VZ490" s="4"/>
      <c r="WA490" s="4"/>
      <c r="WB490" s="4"/>
      <c r="WC490" s="4"/>
      <c r="WD490" s="4"/>
      <c r="WE490" s="4"/>
      <c r="WF490" s="4"/>
      <c r="WG490" s="4"/>
      <c r="WH490" s="4"/>
      <c r="WI490" s="4"/>
      <c r="WJ490" s="4"/>
      <c r="WK490" s="4"/>
      <c r="WL490" s="4"/>
      <c r="WM490" s="4"/>
      <c r="WN490" s="4"/>
      <c r="WO490" s="4"/>
      <c r="WP490" s="4"/>
      <c r="WQ490" s="4"/>
      <c r="WR490" s="4"/>
      <c r="WS490" s="4"/>
      <c r="WT490" s="4"/>
      <c r="WU490" s="4"/>
      <c r="WV490" s="4"/>
      <c r="WW490" s="4"/>
      <c r="WX490" s="4"/>
      <c r="WY490" s="4"/>
      <c r="WZ490" s="4"/>
      <c r="XA490" s="4"/>
      <c r="XB490" s="4"/>
      <c r="XC490" s="4"/>
      <c r="XD490" s="4"/>
      <c r="XE490" s="4"/>
      <c r="XF490" s="4"/>
      <c r="XG490" s="4"/>
      <c r="XH490" s="4"/>
      <c r="XI490" s="4"/>
      <c r="XJ490" s="4"/>
      <c r="XK490" s="4"/>
      <c r="XL490" s="4"/>
      <c r="XM490" s="4"/>
      <c r="XN490" s="4"/>
      <c r="XO490" s="4"/>
      <c r="XP490" s="4"/>
      <c r="XQ490" s="4"/>
      <c r="XR490" s="4"/>
      <c r="XS490" s="4"/>
      <c r="XT490" s="4"/>
      <c r="XU490" s="4"/>
      <c r="XV490" s="4"/>
      <c r="XW490" s="4"/>
      <c r="XX490" s="4"/>
      <c r="XY490" s="4"/>
      <c r="XZ490" s="4"/>
      <c r="YA490" s="4"/>
      <c r="YB490" s="4"/>
      <c r="YC490" s="4"/>
      <c r="YD490" s="4"/>
      <c r="YE490" s="4"/>
      <c r="YF490" s="4"/>
      <c r="YG490" s="4"/>
      <c r="YH490" s="4"/>
      <c r="YI490" s="4"/>
      <c r="YJ490" s="4"/>
      <c r="YK490" s="4"/>
      <c r="YL490" s="4"/>
      <c r="YM490" s="4"/>
      <c r="YN490" s="4"/>
      <c r="YO490" s="4"/>
      <c r="YP490" s="4"/>
      <c r="YQ490" s="4"/>
      <c r="YR490" s="4"/>
      <c r="YS490" s="4"/>
      <c r="YT490" s="4"/>
      <c r="YU490" s="4"/>
      <c r="YV490" s="4"/>
      <c r="YW490" s="4"/>
      <c r="YX490" s="4"/>
      <c r="YY490" s="4"/>
      <c r="YZ490" s="4"/>
      <c r="ZA490" s="4"/>
      <c r="ZB490" s="4"/>
      <c r="ZC490" s="4"/>
      <c r="ZD490" s="4"/>
      <c r="ZE490" s="4"/>
      <c r="ZF490" s="4"/>
      <c r="ZG490" s="4"/>
      <c r="ZH490" s="4"/>
      <c r="ZI490" s="4"/>
      <c r="ZJ490" s="4"/>
      <c r="ZK490" s="4"/>
      <c r="ZL490" s="4"/>
    </row>
    <row r="491" spans="2:688" s="5" customFormat="1" ht="14.1" customHeight="1" x14ac:dyDescent="0.25">
      <c r="B491" s="4"/>
      <c r="C491" s="36"/>
      <c r="D491" s="23"/>
      <c r="E491" s="14"/>
      <c r="F491" s="1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  <c r="UG491" s="4"/>
      <c r="UH491" s="4"/>
      <c r="UI491" s="4"/>
      <c r="UJ491" s="4"/>
      <c r="UK491" s="4"/>
      <c r="UL491" s="4"/>
      <c r="UM491" s="4"/>
      <c r="UN491" s="4"/>
      <c r="UO491" s="4"/>
      <c r="UP491" s="4"/>
      <c r="UQ491" s="4"/>
      <c r="UR491" s="4"/>
      <c r="US491" s="4"/>
      <c r="UT491" s="4"/>
      <c r="UU491" s="4"/>
      <c r="UV491" s="4"/>
      <c r="UW491" s="4"/>
      <c r="UX491" s="4"/>
      <c r="UY491" s="4"/>
      <c r="UZ491" s="4"/>
      <c r="VA491" s="4"/>
      <c r="VB491" s="4"/>
      <c r="VC491" s="4"/>
      <c r="VD491" s="4"/>
      <c r="VE491" s="4"/>
      <c r="VF491" s="4"/>
      <c r="VG491" s="4"/>
      <c r="VH491" s="4"/>
      <c r="VI491" s="4"/>
      <c r="VJ491" s="4"/>
      <c r="VK491" s="4"/>
      <c r="VL491" s="4"/>
      <c r="VM491" s="4"/>
      <c r="VN491" s="4"/>
      <c r="VO491" s="4"/>
      <c r="VP491" s="4"/>
      <c r="VQ491" s="4"/>
      <c r="VR491" s="4"/>
      <c r="VS491" s="4"/>
      <c r="VT491" s="4"/>
      <c r="VU491" s="4"/>
      <c r="VV491" s="4"/>
      <c r="VW491" s="4"/>
      <c r="VX491" s="4"/>
      <c r="VY491" s="4"/>
      <c r="VZ491" s="4"/>
      <c r="WA491" s="4"/>
      <c r="WB491" s="4"/>
      <c r="WC491" s="4"/>
      <c r="WD491" s="4"/>
      <c r="WE491" s="4"/>
      <c r="WF491" s="4"/>
      <c r="WG491" s="4"/>
      <c r="WH491" s="4"/>
      <c r="WI491" s="4"/>
      <c r="WJ491" s="4"/>
      <c r="WK491" s="4"/>
      <c r="WL491" s="4"/>
      <c r="WM491" s="4"/>
      <c r="WN491" s="4"/>
      <c r="WO491" s="4"/>
      <c r="WP491" s="4"/>
      <c r="WQ491" s="4"/>
      <c r="WR491" s="4"/>
      <c r="WS491" s="4"/>
      <c r="WT491" s="4"/>
      <c r="WU491" s="4"/>
      <c r="WV491" s="4"/>
      <c r="WW491" s="4"/>
      <c r="WX491" s="4"/>
      <c r="WY491" s="4"/>
      <c r="WZ491" s="4"/>
      <c r="XA491" s="4"/>
      <c r="XB491" s="4"/>
      <c r="XC491" s="4"/>
      <c r="XD491" s="4"/>
      <c r="XE491" s="4"/>
      <c r="XF491" s="4"/>
      <c r="XG491" s="4"/>
      <c r="XH491" s="4"/>
      <c r="XI491" s="4"/>
      <c r="XJ491" s="4"/>
      <c r="XK491" s="4"/>
      <c r="XL491" s="4"/>
      <c r="XM491" s="4"/>
      <c r="XN491" s="4"/>
      <c r="XO491" s="4"/>
      <c r="XP491" s="4"/>
      <c r="XQ491" s="4"/>
      <c r="XR491" s="4"/>
      <c r="XS491" s="4"/>
      <c r="XT491" s="4"/>
      <c r="XU491" s="4"/>
      <c r="XV491" s="4"/>
      <c r="XW491" s="4"/>
      <c r="XX491" s="4"/>
      <c r="XY491" s="4"/>
      <c r="XZ491" s="4"/>
      <c r="YA491" s="4"/>
      <c r="YB491" s="4"/>
      <c r="YC491" s="4"/>
      <c r="YD491" s="4"/>
      <c r="YE491" s="4"/>
      <c r="YF491" s="4"/>
      <c r="YG491" s="4"/>
      <c r="YH491" s="4"/>
      <c r="YI491" s="4"/>
      <c r="YJ491" s="4"/>
      <c r="YK491" s="4"/>
      <c r="YL491" s="4"/>
      <c r="YM491" s="4"/>
      <c r="YN491" s="4"/>
      <c r="YO491" s="4"/>
      <c r="YP491" s="4"/>
      <c r="YQ491" s="4"/>
      <c r="YR491" s="4"/>
      <c r="YS491" s="4"/>
      <c r="YT491" s="4"/>
      <c r="YU491" s="4"/>
      <c r="YV491" s="4"/>
      <c r="YW491" s="4"/>
      <c r="YX491" s="4"/>
      <c r="YY491" s="4"/>
      <c r="YZ491" s="4"/>
      <c r="ZA491" s="4"/>
      <c r="ZB491" s="4"/>
      <c r="ZC491" s="4"/>
      <c r="ZD491" s="4"/>
      <c r="ZE491" s="4"/>
      <c r="ZF491" s="4"/>
      <c r="ZG491" s="4"/>
      <c r="ZH491" s="4"/>
      <c r="ZI491" s="4"/>
      <c r="ZJ491" s="4"/>
      <c r="ZK491" s="4"/>
      <c r="ZL491" s="4"/>
    </row>
    <row r="492" spans="2:688" s="5" customFormat="1" ht="14.1" customHeight="1" x14ac:dyDescent="0.25">
      <c r="B492" s="4"/>
      <c r="C492" s="36"/>
      <c r="D492" s="23"/>
      <c r="E492" s="14"/>
      <c r="F492" s="1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4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  <c r="PS492" s="4"/>
      <c r="PT492" s="4"/>
      <c r="PU492" s="4"/>
      <c r="PV492" s="4"/>
      <c r="PW492" s="4"/>
      <c r="PX492" s="4"/>
      <c r="PY492" s="4"/>
      <c r="PZ492" s="4"/>
      <c r="QA492" s="4"/>
      <c r="QB492" s="4"/>
      <c r="QC492" s="4"/>
      <c r="QD492" s="4"/>
      <c r="QE492" s="4"/>
      <c r="QF492" s="4"/>
      <c r="QG492" s="4"/>
      <c r="QH492" s="4"/>
      <c r="QI492" s="4"/>
      <c r="QJ492" s="4"/>
      <c r="QK492" s="4"/>
      <c r="QL492" s="4"/>
      <c r="QM492" s="4"/>
      <c r="QN492" s="4"/>
      <c r="QO492" s="4"/>
      <c r="QP492" s="4"/>
      <c r="QQ492" s="4"/>
      <c r="QR492" s="4"/>
      <c r="QS492" s="4"/>
      <c r="QT492" s="4"/>
      <c r="QU492" s="4"/>
      <c r="QV492" s="4"/>
      <c r="QW492" s="4"/>
      <c r="QX492" s="4"/>
      <c r="QY492" s="4"/>
      <c r="QZ492" s="4"/>
      <c r="RA492" s="4"/>
      <c r="RB492" s="4"/>
      <c r="RC492" s="4"/>
      <c r="RD492" s="4"/>
      <c r="RE492" s="4"/>
      <c r="RF492" s="4"/>
      <c r="RG492" s="4"/>
      <c r="RH492" s="4"/>
      <c r="RI492" s="4"/>
      <c r="RJ492" s="4"/>
      <c r="RK492" s="4"/>
      <c r="RL492" s="4"/>
      <c r="RM492" s="4"/>
      <c r="RN492" s="4"/>
      <c r="RO492" s="4"/>
      <c r="RP492" s="4"/>
      <c r="RQ492" s="4"/>
      <c r="RR492" s="4"/>
      <c r="RS492" s="4"/>
      <c r="RT492" s="4"/>
      <c r="RU492" s="4"/>
      <c r="RV492" s="4"/>
      <c r="RW492" s="4"/>
      <c r="RX492" s="4"/>
      <c r="RY492" s="4"/>
      <c r="RZ492" s="4"/>
      <c r="SA492" s="4"/>
      <c r="SB492" s="4"/>
      <c r="SC492" s="4"/>
      <c r="SD492" s="4"/>
      <c r="SE492" s="4"/>
      <c r="SF492" s="4"/>
      <c r="SG492" s="4"/>
      <c r="SH492" s="4"/>
      <c r="SI492" s="4"/>
      <c r="SJ492" s="4"/>
      <c r="SK492" s="4"/>
      <c r="SL492" s="4"/>
      <c r="SM492" s="4"/>
      <c r="SN492" s="4"/>
      <c r="SO492" s="4"/>
      <c r="SP492" s="4"/>
      <c r="SQ492" s="4"/>
      <c r="SR492" s="4"/>
      <c r="SS492" s="4"/>
      <c r="ST492" s="4"/>
      <c r="SU492" s="4"/>
      <c r="SV492" s="4"/>
      <c r="SW492" s="4"/>
      <c r="SX492" s="4"/>
      <c r="SY492" s="4"/>
      <c r="SZ492" s="4"/>
      <c r="TA492" s="4"/>
      <c r="TB492" s="4"/>
      <c r="TC492" s="4"/>
      <c r="TD492" s="4"/>
      <c r="TE492" s="4"/>
      <c r="TF492" s="4"/>
      <c r="TG492" s="4"/>
      <c r="TH492" s="4"/>
      <c r="TI492" s="4"/>
      <c r="TJ492" s="4"/>
      <c r="TK492" s="4"/>
      <c r="TL492" s="4"/>
      <c r="TM492" s="4"/>
      <c r="TN492" s="4"/>
      <c r="TO492" s="4"/>
      <c r="TP492" s="4"/>
      <c r="TQ492" s="4"/>
      <c r="TR492" s="4"/>
      <c r="TS492" s="4"/>
      <c r="TT492" s="4"/>
      <c r="TU492" s="4"/>
      <c r="TV492" s="4"/>
      <c r="TW492" s="4"/>
      <c r="TX492" s="4"/>
      <c r="TY492" s="4"/>
      <c r="TZ492" s="4"/>
      <c r="UA492" s="4"/>
      <c r="UB492" s="4"/>
      <c r="UC492" s="4"/>
      <c r="UD492" s="4"/>
      <c r="UE492" s="4"/>
      <c r="UF492" s="4"/>
      <c r="UG492" s="4"/>
      <c r="UH492" s="4"/>
      <c r="UI492" s="4"/>
      <c r="UJ492" s="4"/>
      <c r="UK492" s="4"/>
      <c r="UL492" s="4"/>
      <c r="UM492" s="4"/>
      <c r="UN492" s="4"/>
      <c r="UO492" s="4"/>
      <c r="UP492" s="4"/>
      <c r="UQ492" s="4"/>
      <c r="UR492" s="4"/>
      <c r="US492" s="4"/>
      <c r="UT492" s="4"/>
      <c r="UU492" s="4"/>
      <c r="UV492" s="4"/>
      <c r="UW492" s="4"/>
      <c r="UX492" s="4"/>
      <c r="UY492" s="4"/>
      <c r="UZ492" s="4"/>
      <c r="VA492" s="4"/>
      <c r="VB492" s="4"/>
      <c r="VC492" s="4"/>
      <c r="VD492" s="4"/>
      <c r="VE492" s="4"/>
      <c r="VF492" s="4"/>
      <c r="VG492" s="4"/>
      <c r="VH492" s="4"/>
      <c r="VI492" s="4"/>
      <c r="VJ492" s="4"/>
      <c r="VK492" s="4"/>
      <c r="VL492" s="4"/>
      <c r="VM492" s="4"/>
      <c r="VN492" s="4"/>
      <c r="VO492" s="4"/>
      <c r="VP492" s="4"/>
      <c r="VQ492" s="4"/>
      <c r="VR492" s="4"/>
      <c r="VS492" s="4"/>
      <c r="VT492" s="4"/>
      <c r="VU492" s="4"/>
      <c r="VV492" s="4"/>
      <c r="VW492" s="4"/>
      <c r="VX492" s="4"/>
      <c r="VY492" s="4"/>
      <c r="VZ492" s="4"/>
      <c r="WA492" s="4"/>
      <c r="WB492" s="4"/>
      <c r="WC492" s="4"/>
      <c r="WD492" s="4"/>
      <c r="WE492" s="4"/>
      <c r="WF492" s="4"/>
      <c r="WG492" s="4"/>
      <c r="WH492" s="4"/>
      <c r="WI492" s="4"/>
      <c r="WJ492" s="4"/>
      <c r="WK492" s="4"/>
      <c r="WL492" s="4"/>
      <c r="WM492" s="4"/>
      <c r="WN492" s="4"/>
      <c r="WO492" s="4"/>
      <c r="WP492" s="4"/>
      <c r="WQ492" s="4"/>
      <c r="WR492" s="4"/>
      <c r="WS492" s="4"/>
      <c r="WT492" s="4"/>
      <c r="WU492" s="4"/>
      <c r="WV492" s="4"/>
      <c r="WW492" s="4"/>
      <c r="WX492" s="4"/>
      <c r="WY492" s="4"/>
      <c r="WZ492" s="4"/>
      <c r="XA492" s="4"/>
      <c r="XB492" s="4"/>
      <c r="XC492" s="4"/>
      <c r="XD492" s="4"/>
      <c r="XE492" s="4"/>
      <c r="XF492" s="4"/>
      <c r="XG492" s="4"/>
      <c r="XH492" s="4"/>
      <c r="XI492" s="4"/>
      <c r="XJ492" s="4"/>
      <c r="XK492" s="4"/>
      <c r="XL492" s="4"/>
      <c r="XM492" s="4"/>
      <c r="XN492" s="4"/>
      <c r="XO492" s="4"/>
      <c r="XP492" s="4"/>
      <c r="XQ492" s="4"/>
      <c r="XR492" s="4"/>
      <c r="XS492" s="4"/>
      <c r="XT492" s="4"/>
      <c r="XU492" s="4"/>
      <c r="XV492" s="4"/>
      <c r="XW492" s="4"/>
      <c r="XX492" s="4"/>
      <c r="XY492" s="4"/>
      <c r="XZ492" s="4"/>
      <c r="YA492" s="4"/>
      <c r="YB492" s="4"/>
      <c r="YC492" s="4"/>
      <c r="YD492" s="4"/>
      <c r="YE492" s="4"/>
      <c r="YF492" s="4"/>
      <c r="YG492" s="4"/>
      <c r="YH492" s="4"/>
      <c r="YI492" s="4"/>
      <c r="YJ492" s="4"/>
      <c r="YK492" s="4"/>
      <c r="YL492" s="4"/>
      <c r="YM492" s="4"/>
      <c r="YN492" s="4"/>
      <c r="YO492" s="4"/>
      <c r="YP492" s="4"/>
      <c r="YQ492" s="4"/>
      <c r="YR492" s="4"/>
      <c r="YS492" s="4"/>
      <c r="YT492" s="4"/>
      <c r="YU492" s="4"/>
      <c r="YV492" s="4"/>
      <c r="YW492" s="4"/>
      <c r="YX492" s="4"/>
      <c r="YY492" s="4"/>
      <c r="YZ492" s="4"/>
      <c r="ZA492" s="4"/>
      <c r="ZB492" s="4"/>
      <c r="ZC492" s="4"/>
      <c r="ZD492" s="4"/>
      <c r="ZE492" s="4"/>
      <c r="ZF492" s="4"/>
      <c r="ZG492" s="4"/>
      <c r="ZH492" s="4"/>
      <c r="ZI492" s="4"/>
      <c r="ZJ492" s="4"/>
      <c r="ZK492" s="4"/>
      <c r="ZL492" s="4"/>
    </row>
    <row r="493" spans="2:688" s="5" customFormat="1" ht="14.1" customHeight="1" x14ac:dyDescent="0.25">
      <c r="B493" s="4"/>
      <c r="C493" s="36"/>
      <c r="D493" s="23"/>
      <c r="E493" s="14"/>
      <c r="F493" s="1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4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4"/>
      <c r="NU493" s="4"/>
      <c r="NV493" s="4"/>
      <c r="NW493" s="4"/>
      <c r="NX493" s="4"/>
      <c r="NY493" s="4"/>
      <c r="NZ493" s="4"/>
      <c r="OA493" s="4"/>
      <c r="OB493" s="4"/>
      <c r="OC493" s="4"/>
      <c r="OD493" s="4"/>
      <c r="OE493" s="4"/>
      <c r="OF493" s="4"/>
      <c r="OG493" s="4"/>
      <c r="OH493" s="4"/>
      <c r="OI493" s="4"/>
      <c r="OJ493" s="4"/>
      <c r="OK493" s="4"/>
      <c r="OL493" s="4"/>
      <c r="OM493" s="4"/>
      <c r="ON493" s="4"/>
      <c r="OO493" s="4"/>
      <c r="OP493" s="4"/>
      <c r="OQ493" s="4"/>
      <c r="OR493" s="4"/>
      <c r="OS493" s="4"/>
      <c r="OT493" s="4"/>
      <c r="OU493" s="4"/>
      <c r="OV493" s="4"/>
      <c r="OW493" s="4"/>
      <c r="OX493" s="4"/>
      <c r="OY493" s="4"/>
      <c r="OZ493" s="4"/>
      <c r="PA493" s="4"/>
      <c r="PB493" s="4"/>
      <c r="PC493" s="4"/>
      <c r="PD493" s="4"/>
      <c r="PE493" s="4"/>
      <c r="PF493" s="4"/>
      <c r="PG493" s="4"/>
      <c r="PH493" s="4"/>
      <c r="PI493" s="4"/>
      <c r="PJ493" s="4"/>
      <c r="PK493" s="4"/>
      <c r="PL493" s="4"/>
      <c r="PM493" s="4"/>
      <c r="PN493" s="4"/>
      <c r="PO493" s="4"/>
      <c r="PP493" s="4"/>
      <c r="PQ493" s="4"/>
      <c r="PR493" s="4"/>
      <c r="PS493" s="4"/>
      <c r="PT493" s="4"/>
      <c r="PU493" s="4"/>
      <c r="PV493" s="4"/>
      <c r="PW493" s="4"/>
      <c r="PX493" s="4"/>
      <c r="PY493" s="4"/>
      <c r="PZ493" s="4"/>
      <c r="QA493" s="4"/>
      <c r="QB493" s="4"/>
      <c r="QC493" s="4"/>
      <c r="QD493" s="4"/>
      <c r="QE493" s="4"/>
      <c r="QF493" s="4"/>
      <c r="QG493" s="4"/>
      <c r="QH493" s="4"/>
      <c r="QI493" s="4"/>
      <c r="QJ493" s="4"/>
      <c r="QK493" s="4"/>
      <c r="QL493" s="4"/>
      <c r="QM493" s="4"/>
      <c r="QN493" s="4"/>
      <c r="QO493" s="4"/>
      <c r="QP493" s="4"/>
      <c r="QQ493" s="4"/>
      <c r="QR493" s="4"/>
      <c r="QS493" s="4"/>
      <c r="QT493" s="4"/>
      <c r="QU493" s="4"/>
      <c r="QV493" s="4"/>
      <c r="QW493" s="4"/>
      <c r="QX493" s="4"/>
      <c r="QY493" s="4"/>
      <c r="QZ493" s="4"/>
      <c r="RA493" s="4"/>
      <c r="RB493" s="4"/>
      <c r="RC493" s="4"/>
      <c r="RD493" s="4"/>
      <c r="RE493" s="4"/>
      <c r="RF493" s="4"/>
      <c r="RG493" s="4"/>
      <c r="RH493" s="4"/>
      <c r="RI493" s="4"/>
      <c r="RJ493" s="4"/>
      <c r="RK493" s="4"/>
      <c r="RL493" s="4"/>
      <c r="RM493" s="4"/>
      <c r="RN493" s="4"/>
      <c r="RO493" s="4"/>
      <c r="RP493" s="4"/>
      <c r="RQ493" s="4"/>
      <c r="RR493" s="4"/>
      <c r="RS493" s="4"/>
      <c r="RT493" s="4"/>
      <c r="RU493" s="4"/>
      <c r="RV493" s="4"/>
      <c r="RW493" s="4"/>
      <c r="RX493" s="4"/>
      <c r="RY493" s="4"/>
      <c r="RZ493" s="4"/>
      <c r="SA493" s="4"/>
      <c r="SB493" s="4"/>
      <c r="SC493" s="4"/>
      <c r="SD493" s="4"/>
      <c r="SE493" s="4"/>
      <c r="SF493" s="4"/>
      <c r="SG493" s="4"/>
      <c r="SH493" s="4"/>
      <c r="SI493" s="4"/>
      <c r="SJ493" s="4"/>
      <c r="SK493" s="4"/>
      <c r="SL493" s="4"/>
      <c r="SM493" s="4"/>
      <c r="SN493" s="4"/>
      <c r="SO493" s="4"/>
      <c r="SP493" s="4"/>
      <c r="SQ493" s="4"/>
      <c r="SR493" s="4"/>
      <c r="SS493" s="4"/>
      <c r="ST493" s="4"/>
      <c r="SU493" s="4"/>
      <c r="SV493" s="4"/>
      <c r="SW493" s="4"/>
      <c r="SX493" s="4"/>
      <c r="SY493" s="4"/>
      <c r="SZ493" s="4"/>
      <c r="TA493" s="4"/>
      <c r="TB493" s="4"/>
      <c r="TC493" s="4"/>
      <c r="TD493" s="4"/>
      <c r="TE493" s="4"/>
      <c r="TF493" s="4"/>
      <c r="TG493" s="4"/>
      <c r="TH493" s="4"/>
      <c r="TI493" s="4"/>
      <c r="TJ493" s="4"/>
      <c r="TK493" s="4"/>
      <c r="TL493" s="4"/>
      <c r="TM493" s="4"/>
      <c r="TN493" s="4"/>
      <c r="TO493" s="4"/>
      <c r="TP493" s="4"/>
      <c r="TQ493" s="4"/>
      <c r="TR493" s="4"/>
      <c r="TS493" s="4"/>
      <c r="TT493" s="4"/>
      <c r="TU493" s="4"/>
      <c r="TV493" s="4"/>
      <c r="TW493" s="4"/>
      <c r="TX493" s="4"/>
      <c r="TY493" s="4"/>
      <c r="TZ493" s="4"/>
      <c r="UA493" s="4"/>
      <c r="UB493" s="4"/>
      <c r="UC493" s="4"/>
      <c r="UD493" s="4"/>
      <c r="UE493" s="4"/>
      <c r="UF493" s="4"/>
      <c r="UG493" s="4"/>
      <c r="UH493" s="4"/>
      <c r="UI493" s="4"/>
      <c r="UJ493" s="4"/>
      <c r="UK493" s="4"/>
      <c r="UL493" s="4"/>
      <c r="UM493" s="4"/>
      <c r="UN493" s="4"/>
      <c r="UO493" s="4"/>
      <c r="UP493" s="4"/>
      <c r="UQ493" s="4"/>
      <c r="UR493" s="4"/>
      <c r="US493" s="4"/>
      <c r="UT493" s="4"/>
      <c r="UU493" s="4"/>
      <c r="UV493" s="4"/>
      <c r="UW493" s="4"/>
      <c r="UX493" s="4"/>
      <c r="UY493" s="4"/>
      <c r="UZ493" s="4"/>
      <c r="VA493" s="4"/>
      <c r="VB493" s="4"/>
      <c r="VC493" s="4"/>
      <c r="VD493" s="4"/>
      <c r="VE493" s="4"/>
      <c r="VF493" s="4"/>
      <c r="VG493" s="4"/>
      <c r="VH493" s="4"/>
      <c r="VI493" s="4"/>
      <c r="VJ493" s="4"/>
      <c r="VK493" s="4"/>
      <c r="VL493" s="4"/>
      <c r="VM493" s="4"/>
      <c r="VN493" s="4"/>
      <c r="VO493" s="4"/>
      <c r="VP493" s="4"/>
      <c r="VQ493" s="4"/>
      <c r="VR493" s="4"/>
      <c r="VS493" s="4"/>
      <c r="VT493" s="4"/>
      <c r="VU493" s="4"/>
      <c r="VV493" s="4"/>
      <c r="VW493" s="4"/>
      <c r="VX493" s="4"/>
      <c r="VY493" s="4"/>
      <c r="VZ493" s="4"/>
      <c r="WA493" s="4"/>
      <c r="WB493" s="4"/>
      <c r="WC493" s="4"/>
      <c r="WD493" s="4"/>
      <c r="WE493" s="4"/>
      <c r="WF493" s="4"/>
      <c r="WG493" s="4"/>
      <c r="WH493" s="4"/>
      <c r="WI493" s="4"/>
      <c r="WJ493" s="4"/>
      <c r="WK493" s="4"/>
      <c r="WL493" s="4"/>
      <c r="WM493" s="4"/>
      <c r="WN493" s="4"/>
      <c r="WO493" s="4"/>
      <c r="WP493" s="4"/>
      <c r="WQ493" s="4"/>
      <c r="WR493" s="4"/>
      <c r="WS493" s="4"/>
      <c r="WT493" s="4"/>
      <c r="WU493" s="4"/>
      <c r="WV493" s="4"/>
      <c r="WW493" s="4"/>
      <c r="WX493" s="4"/>
      <c r="WY493" s="4"/>
      <c r="WZ493" s="4"/>
      <c r="XA493" s="4"/>
      <c r="XB493" s="4"/>
      <c r="XC493" s="4"/>
      <c r="XD493" s="4"/>
      <c r="XE493" s="4"/>
      <c r="XF493" s="4"/>
      <c r="XG493" s="4"/>
      <c r="XH493" s="4"/>
      <c r="XI493" s="4"/>
      <c r="XJ493" s="4"/>
      <c r="XK493" s="4"/>
      <c r="XL493" s="4"/>
      <c r="XM493" s="4"/>
      <c r="XN493" s="4"/>
      <c r="XO493" s="4"/>
      <c r="XP493" s="4"/>
      <c r="XQ493" s="4"/>
      <c r="XR493" s="4"/>
      <c r="XS493" s="4"/>
      <c r="XT493" s="4"/>
      <c r="XU493" s="4"/>
      <c r="XV493" s="4"/>
      <c r="XW493" s="4"/>
      <c r="XX493" s="4"/>
      <c r="XY493" s="4"/>
      <c r="XZ493" s="4"/>
      <c r="YA493" s="4"/>
      <c r="YB493" s="4"/>
      <c r="YC493" s="4"/>
      <c r="YD493" s="4"/>
      <c r="YE493" s="4"/>
      <c r="YF493" s="4"/>
      <c r="YG493" s="4"/>
      <c r="YH493" s="4"/>
      <c r="YI493" s="4"/>
      <c r="YJ493" s="4"/>
      <c r="YK493" s="4"/>
      <c r="YL493" s="4"/>
      <c r="YM493" s="4"/>
      <c r="YN493" s="4"/>
      <c r="YO493" s="4"/>
      <c r="YP493" s="4"/>
      <c r="YQ493" s="4"/>
      <c r="YR493" s="4"/>
      <c r="YS493" s="4"/>
      <c r="YT493" s="4"/>
      <c r="YU493" s="4"/>
      <c r="YV493" s="4"/>
      <c r="YW493" s="4"/>
      <c r="YX493" s="4"/>
      <c r="YY493" s="4"/>
      <c r="YZ493" s="4"/>
      <c r="ZA493" s="4"/>
      <c r="ZB493" s="4"/>
      <c r="ZC493" s="4"/>
      <c r="ZD493" s="4"/>
      <c r="ZE493" s="4"/>
      <c r="ZF493" s="4"/>
      <c r="ZG493" s="4"/>
      <c r="ZH493" s="4"/>
      <c r="ZI493" s="4"/>
      <c r="ZJ493" s="4"/>
      <c r="ZK493" s="4"/>
      <c r="ZL493" s="4"/>
    </row>
    <row r="494" spans="2:688" s="5" customFormat="1" ht="14.1" customHeight="1" x14ac:dyDescent="0.25">
      <c r="B494" s="4"/>
      <c r="C494" s="36"/>
      <c r="D494" s="23"/>
      <c r="E494" s="14"/>
      <c r="F494" s="1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4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4"/>
      <c r="NU494" s="4"/>
      <c r="NV494" s="4"/>
      <c r="NW494" s="4"/>
      <c r="NX494" s="4"/>
      <c r="NY494" s="4"/>
      <c r="NZ494" s="4"/>
      <c r="OA494" s="4"/>
      <c r="OB494" s="4"/>
      <c r="OC494" s="4"/>
      <c r="OD494" s="4"/>
      <c r="OE494" s="4"/>
      <c r="OF494" s="4"/>
      <c r="OG494" s="4"/>
      <c r="OH494" s="4"/>
      <c r="OI494" s="4"/>
      <c r="OJ494" s="4"/>
      <c r="OK494" s="4"/>
      <c r="OL494" s="4"/>
      <c r="OM494" s="4"/>
      <c r="ON494" s="4"/>
      <c r="OO494" s="4"/>
      <c r="OP494" s="4"/>
      <c r="OQ494" s="4"/>
      <c r="OR494" s="4"/>
      <c r="OS494" s="4"/>
      <c r="OT494" s="4"/>
      <c r="OU494" s="4"/>
      <c r="OV494" s="4"/>
      <c r="OW494" s="4"/>
      <c r="OX494" s="4"/>
      <c r="OY494" s="4"/>
      <c r="OZ494" s="4"/>
      <c r="PA494" s="4"/>
      <c r="PB494" s="4"/>
      <c r="PC494" s="4"/>
      <c r="PD494" s="4"/>
      <c r="PE494" s="4"/>
      <c r="PF494" s="4"/>
      <c r="PG494" s="4"/>
      <c r="PH494" s="4"/>
      <c r="PI494" s="4"/>
      <c r="PJ494" s="4"/>
      <c r="PK494" s="4"/>
      <c r="PL494" s="4"/>
      <c r="PM494" s="4"/>
      <c r="PN494" s="4"/>
      <c r="PO494" s="4"/>
      <c r="PP494" s="4"/>
      <c r="PQ494" s="4"/>
      <c r="PR494" s="4"/>
      <c r="PS494" s="4"/>
      <c r="PT494" s="4"/>
      <c r="PU494" s="4"/>
      <c r="PV494" s="4"/>
      <c r="PW494" s="4"/>
      <c r="PX494" s="4"/>
      <c r="PY494" s="4"/>
      <c r="PZ494" s="4"/>
      <c r="QA494" s="4"/>
      <c r="QB494" s="4"/>
      <c r="QC494" s="4"/>
      <c r="QD494" s="4"/>
      <c r="QE494" s="4"/>
      <c r="QF494" s="4"/>
      <c r="QG494" s="4"/>
      <c r="QH494" s="4"/>
      <c r="QI494" s="4"/>
      <c r="QJ494" s="4"/>
      <c r="QK494" s="4"/>
      <c r="QL494" s="4"/>
      <c r="QM494" s="4"/>
      <c r="QN494" s="4"/>
      <c r="QO494" s="4"/>
      <c r="QP494" s="4"/>
      <c r="QQ494" s="4"/>
      <c r="QR494" s="4"/>
      <c r="QS494" s="4"/>
      <c r="QT494" s="4"/>
      <c r="QU494" s="4"/>
      <c r="QV494" s="4"/>
      <c r="QW494" s="4"/>
      <c r="QX494" s="4"/>
      <c r="QY494" s="4"/>
      <c r="QZ494" s="4"/>
      <c r="RA494" s="4"/>
      <c r="RB494" s="4"/>
      <c r="RC494" s="4"/>
      <c r="RD494" s="4"/>
      <c r="RE494" s="4"/>
      <c r="RF494" s="4"/>
      <c r="RG494" s="4"/>
      <c r="RH494" s="4"/>
      <c r="RI494" s="4"/>
      <c r="RJ494" s="4"/>
      <c r="RK494" s="4"/>
      <c r="RL494" s="4"/>
      <c r="RM494" s="4"/>
      <c r="RN494" s="4"/>
      <c r="RO494" s="4"/>
      <c r="RP494" s="4"/>
      <c r="RQ494" s="4"/>
      <c r="RR494" s="4"/>
      <c r="RS494" s="4"/>
      <c r="RT494" s="4"/>
      <c r="RU494" s="4"/>
      <c r="RV494" s="4"/>
      <c r="RW494" s="4"/>
      <c r="RX494" s="4"/>
      <c r="RY494" s="4"/>
      <c r="RZ494" s="4"/>
      <c r="SA494" s="4"/>
      <c r="SB494" s="4"/>
      <c r="SC494" s="4"/>
      <c r="SD494" s="4"/>
      <c r="SE494" s="4"/>
      <c r="SF494" s="4"/>
      <c r="SG494" s="4"/>
      <c r="SH494" s="4"/>
      <c r="SI494" s="4"/>
      <c r="SJ494" s="4"/>
      <c r="SK494" s="4"/>
      <c r="SL494" s="4"/>
      <c r="SM494" s="4"/>
      <c r="SN494" s="4"/>
      <c r="SO494" s="4"/>
      <c r="SP494" s="4"/>
      <c r="SQ494" s="4"/>
      <c r="SR494" s="4"/>
      <c r="SS494" s="4"/>
      <c r="ST494" s="4"/>
      <c r="SU494" s="4"/>
      <c r="SV494" s="4"/>
      <c r="SW494" s="4"/>
      <c r="SX494" s="4"/>
      <c r="SY494" s="4"/>
      <c r="SZ494" s="4"/>
      <c r="TA494" s="4"/>
      <c r="TB494" s="4"/>
      <c r="TC494" s="4"/>
      <c r="TD494" s="4"/>
      <c r="TE494" s="4"/>
      <c r="TF494" s="4"/>
      <c r="TG494" s="4"/>
      <c r="TH494" s="4"/>
      <c r="TI494" s="4"/>
      <c r="TJ494" s="4"/>
      <c r="TK494" s="4"/>
      <c r="TL494" s="4"/>
      <c r="TM494" s="4"/>
      <c r="TN494" s="4"/>
      <c r="TO494" s="4"/>
      <c r="TP494" s="4"/>
      <c r="TQ494" s="4"/>
      <c r="TR494" s="4"/>
      <c r="TS494" s="4"/>
      <c r="TT494" s="4"/>
      <c r="TU494" s="4"/>
      <c r="TV494" s="4"/>
      <c r="TW494" s="4"/>
      <c r="TX494" s="4"/>
      <c r="TY494" s="4"/>
      <c r="TZ494" s="4"/>
      <c r="UA494" s="4"/>
      <c r="UB494" s="4"/>
      <c r="UC494" s="4"/>
      <c r="UD494" s="4"/>
      <c r="UE494" s="4"/>
      <c r="UF494" s="4"/>
      <c r="UG494" s="4"/>
      <c r="UH494" s="4"/>
      <c r="UI494" s="4"/>
      <c r="UJ494" s="4"/>
      <c r="UK494" s="4"/>
      <c r="UL494" s="4"/>
      <c r="UM494" s="4"/>
      <c r="UN494" s="4"/>
      <c r="UO494" s="4"/>
      <c r="UP494" s="4"/>
      <c r="UQ494" s="4"/>
      <c r="UR494" s="4"/>
      <c r="US494" s="4"/>
      <c r="UT494" s="4"/>
      <c r="UU494" s="4"/>
      <c r="UV494" s="4"/>
      <c r="UW494" s="4"/>
      <c r="UX494" s="4"/>
      <c r="UY494" s="4"/>
      <c r="UZ494" s="4"/>
      <c r="VA494" s="4"/>
      <c r="VB494" s="4"/>
      <c r="VC494" s="4"/>
      <c r="VD494" s="4"/>
      <c r="VE494" s="4"/>
      <c r="VF494" s="4"/>
      <c r="VG494" s="4"/>
      <c r="VH494" s="4"/>
      <c r="VI494" s="4"/>
      <c r="VJ494" s="4"/>
      <c r="VK494" s="4"/>
      <c r="VL494" s="4"/>
      <c r="VM494" s="4"/>
      <c r="VN494" s="4"/>
      <c r="VO494" s="4"/>
      <c r="VP494" s="4"/>
      <c r="VQ494" s="4"/>
      <c r="VR494" s="4"/>
      <c r="VS494" s="4"/>
      <c r="VT494" s="4"/>
      <c r="VU494" s="4"/>
      <c r="VV494" s="4"/>
      <c r="VW494" s="4"/>
      <c r="VX494" s="4"/>
      <c r="VY494" s="4"/>
      <c r="VZ494" s="4"/>
      <c r="WA494" s="4"/>
      <c r="WB494" s="4"/>
      <c r="WC494" s="4"/>
      <c r="WD494" s="4"/>
      <c r="WE494" s="4"/>
      <c r="WF494" s="4"/>
      <c r="WG494" s="4"/>
      <c r="WH494" s="4"/>
      <c r="WI494" s="4"/>
      <c r="WJ494" s="4"/>
      <c r="WK494" s="4"/>
      <c r="WL494" s="4"/>
      <c r="WM494" s="4"/>
      <c r="WN494" s="4"/>
      <c r="WO494" s="4"/>
      <c r="WP494" s="4"/>
      <c r="WQ494" s="4"/>
      <c r="WR494" s="4"/>
      <c r="WS494" s="4"/>
      <c r="WT494" s="4"/>
      <c r="WU494" s="4"/>
      <c r="WV494" s="4"/>
      <c r="WW494" s="4"/>
      <c r="WX494" s="4"/>
      <c r="WY494" s="4"/>
      <c r="WZ494" s="4"/>
      <c r="XA494" s="4"/>
      <c r="XB494" s="4"/>
      <c r="XC494" s="4"/>
      <c r="XD494" s="4"/>
      <c r="XE494" s="4"/>
      <c r="XF494" s="4"/>
      <c r="XG494" s="4"/>
      <c r="XH494" s="4"/>
      <c r="XI494" s="4"/>
      <c r="XJ494" s="4"/>
      <c r="XK494" s="4"/>
      <c r="XL494" s="4"/>
      <c r="XM494" s="4"/>
      <c r="XN494" s="4"/>
      <c r="XO494" s="4"/>
      <c r="XP494" s="4"/>
      <c r="XQ494" s="4"/>
      <c r="XR494" s="4"/>
      <c r="XS494" s="4"/>
      <c r="XT494" s="4"/>
      <c r="XU494" s="4"/>
      <c r="XV494" s="4"/>
      <c r="XW494" s="4"/>
      <c r="XX494" s="4"/>
      <c r="XY494" s="4"/>
      <c r="XZ494" s="4"/>
      <c r="YA494" s="4"/>
      <c r="YB494" s="4"/>
      <c r="YC494" s="4"/>
      <c r="YD494" s="4"/>
      <c r="YE494" s="4"/>
      <c r="YF494" s="4"/>
      <c r="YG494" s="4"/>
      <c r="YH494" s="4"/>
      <c r="YI494" s="4"/>
      <c r="YJ494" s="4"/>
      <c r="YK494" s="4"/>
      <c r="YL494" s="4"/>
      <c r="YM494" s="4"/>
      <c r="YN494" s="4"/>
      <c r="YO494" s="4"/>
      <c r="YP494" s="4"/>
      <c r="YQ494" s="4"/>
      <c r="YR494" s="4"/>
      <c r="YS494" s="4"/>
      <c r="YT494" s="4"/>
      <c r="YU494" s="4"/>
      <c r="YV494" s="4"/>
      <c r="YW494" s="4"/>
      <c r="YX494" s="4"/>
      <c r="YY494" s="4"/>
      <c r="YZ494" s="4"/>
      <c r="ZA494" s="4"/>
      <c r="ZB494" s="4"/>
      <c r="ZC494" s="4"/>
      <c r="ZD494" s="4"/>
      <c r="ZE494" s="4"/>
      <c r="ZF494" s="4"/>
      <c r="ZG494" s="4"/>
      <c r="ZH494" s="4"/>
      <c r="ZI494" s="4"/>
      <c r="ZJ494" s="4"/>
      <c r="ZK494" s="4"/>
      <c r="ZL494" s="4"/>
    </row>
    <row r="495" spans="2:688" s="5" customFormat="1" ht="14.1" customHeight="1" x14ac:dyDescent="0.25">
      <c r="B495" s="4"/>
      <c r="C495" s="36"/>
      <c r="D495" s="23"/>
      <c r="E495" s="14"/>
      <c r="F495" s="1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4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4"/>
      <c r="NU495" s="4"/>
      <c r="NV495" s="4"/>
      <c r="NW495" s="4"/>
      <c r="NX495" s="4"/>
      <c r="NY495" s="4"/>
      <c r="NZ495" s="4"/>
      <c r="OA495" s="4"/>
      <c r="OB495" s="4"/>
      <c r="OC495" s="4"/>
      <c r="OD495" s="4"/>
      <c r="OE495" s="4"/>
      <c r="OF495" s="4"/>
      <c r="OG495" s="4"/>
      <c r="OH495" s="4"/>
      <c r="OI495" s="4"/>
      <c r="OJ495" s="4"/>
      <c r="OK495" s="4"/>
      <c r="OL495" s="4"/>
      <c r="OM495" s="4"/>
      <c r="ON495" s="4"/>
      <c r="OO495" s="4"/>
      <c r="OP495" s="4"/>
      <c r="OQ495" s="4"/>
      <c r="OR495" s="4"/>
      <c r="OS495" s="4"/>
      <c r="OT495" s="4"/>
      <c r="OU495" s="4"/>
      <c r="OV495" s="4"/>
      <c r="OW495" s="4"/>
      <c r="OX495" s="4"/>
      <c r="OY495" s="4"/>
      <c r="OZ495" s="4"/>
      <c r="PA495" s="4"/>
      <c r="PB495" s="4"/>
      <c r="PC495" s="4"/>
      <c r="PD495" s="4"/>
      <c r="PE495" s="4"/>
      <c r="PF495" s="4"/>
      <c r="PG495" s="4"/>
      <c r="PH495" s="4"/>
      <c r="PI495" s="4"/>
      <c r="PJ495" s="4"/>
      <c r="PK495" s="4"/>
      <c r="PL495" s="4"/>
      <c r="PM495" s="4"/>
      <c r="PN495" s="4"/>
      <c r="PO495" s="4"/>
      <c r="PP495" s="4"/>
      <c r="PQ495" s="4"/>
      <c r="PR495" s="4"/>
      <c r="PS495" s="4"/>
      <c r="PT495" s="4"/>
      <c r="PU495" s="4"/>
      <c r="PV495" s="4"/>
      <c r="PW495" s="4"/>
      <c r="PX495" s="4"/>
      <c r="PY495" s="4"/>
      <c r="PZ495" s="4"/>
      <c r="QA495" s="4"/>
      <c r="QB495" s="4"/>
      <c r="QC495" s="4"/>
      <c r="QD495" s="4"/>
      <c r="QE495" s="4"/>
      <c r="QF495" s="4"/>
      <c r="QG495" s="4"/>
      <c r="QH495" s="4"/>
      <c r="QI495" s="4"/>
      <c r="QJ495" s="4"/>
      <c r="QK495" s="4"/>
      <c r="QL495" s="4"/>
      <c r="QM495" s="4"/>
      <c r="QN495" s="4"/>
      <c r="QO495" s="4"/>
      <c r="QP495" s="4"/>
      <c r="QQ495" s="4"/>
      <c r="QR495" s="4"/>
      <c r="QS495" s="4"/>
      <c r="QT495" s="4"/>
      <c r="QU495" s="4"/>
      <c r="QV495" s="4"/>
      <c r="QW495" s="4"/>
      <c r="QX495" s="4"/>
      <c r="QY495" s="4"/>
      <c r="QZ495" s="4"/>
      <c r="RA495" s="4"/>
      <c r="RB495" s="4"/>
      <c r="RC495" s="4"/>
      <c r="RD495" s="4"/>
      <c r="RE495" s="4"/>
      <c r="RF495" s="4"/>
      <c r="RG495" s="4"/>
      <c r="RH495" s="4"/>
      <c r="RI495" s="4"/>
      <c r="RJ495" s="4"/>
      <c r="RK495" s="4"/>
      <c r="RL495" s="4"/>
      <c r="RM495" s="4"/>
      <c r="RN495" s="4"/>
      <c r="RO495" s="4"/>
      <c r="RP495" s="4"/>
      <c r="RQ495" s="4"/>
      <c r="RR495" s="4"/>
      <c r="RS495" s="4"/>
      <c r="RT495" s="4"/>
      <c r="RU495" s="4"/>
      <c r="RV495" s="4"/>
      <c r="RW495" s="4"/>
      <c r="RX495" s="4"/>
      <c r="RY495" s="4"/>
      <c r="RZ495" s="4"/>
      <c r="SA495" s="4"/>
      <c r="SB495" s="4"/>
      <c r="SC495" s="4"/>
      <c r="SD495" s="4"/>
      <c r="SE495" s="4"/>
      <c r="SF495" s="4"/>
      <c r="SG495" s="4"/>
      <c r="SH495" s="4"/>
      <c r="SI495" s="4"/>
      <c r="SJ495" s="4"/>
      <c r="SK495" s="4"/>
      <c r="SL495" s="4"/>
      <c r="SM495" s="4"/>
      <c r="SN495" s="4"/>
      <c r="SO495" s="4"/>
      <c r="SP495" s="4"/>
      <c r="SQ495" s="4"/>
      <c r="SR495" s="4"/>
      <c r="SS495" s="4"/>
      <c r="ST495" s="4"/>
      <c r="SU495" s="4"/>
      <c r="SV495" s="4"/>
      <c r="SW495" s="4"/>
      <c r="SX495" s="4"/>
      <c r="SY495" s="4"/>
      <c r="SZ495" s="4"/>
      <c r="TA495" s="4"/>
      <c r="TB495" s="4"/>
      <c r="TC495" s="4"/>
      <c r="TD495" s="4"/>
      <c r="TE495" s="4"/>
      <c r="TF495" s="4"/>
      <c r="TG495" s="4"/>
      <c r="TH495" s="4"/>
      <c r="TI495" s="4"/>
      <c r="TJ495" s="4"/>
      <c r="TK495" s="4"/>
      <c r="TL495" s="4"/>
      <c r="TM495" s="4"/>
      <c r="TN495" s="4"/>
      <c r="TO495" s="4"/>
      <c r="TP495" s="4"/>
      <c r="TQ495" s="4"/>
      <c r="TR495" s="4"/>
      <c r="TS495" s="4"/>
      <c r="TT495" s="4"/>
      <c r="TU495" s="4"/>
      <c r="TV495" s="4"/>
      <c r="TW495" s="4"/>
      <c r="TX495" s="4"/>
      <c r="TY495" s="4"/>
      <c r="TZ495" s="4"/>
      <c r="UA495" s="4"/>
      <c r="UB495" s="4"/>
      <c r="UC495" s="4"/>
      <c r="UD495" s="4"/>
      <c r="UE495" s="4"/>
      <c r="UF495" s="4"/>
      <c r="UG495" s="4"/>
      <c r="UH495" s="4"/>
      <c r="UI495" s="4"/>
      <c r="UJ495" s="4"/>
      <c r="UK495" s="4"/>
      <c r="UL495" s="4"/>
      <c r="UM495" s="4"/>
      <c r="UN495" s="4"/>
      <c r="UO495" s="4"/>
      <c r="UP495" s="4"/>
      <c r="UQ495" s="4"/>
      <c r="UR495" s="4"/>
      <c r="US495" s="4"/>
      <c r="UT495" s="4"/>
      <c r="UU495" s="4"/>
      <c r="UV495" s="4"/>
      <c r="UW495" s="4"/>
      <c r="UX495" s="4"/>
      <c r="UY495" s="4"/>
      <c r="UZ495" s="4"/>
      <c r="VA495" s="4"/>
      <c r="VB495" s="4"/>
      <c r="VC495" s="4"/>
      <c r="VD495" s="4"/>
      <c r="VE495" s="4"/>
      <c r="VF495" s="4"/>
      <c r="VG495" s="4"/>
      <c r="VH495" s="4"/>
      <c r="VI495" s="4"/>
      <c r="VJ495" s="4"/>
      <c r="VK495" s="4"/>
      <c r="VL495" s="4"/>
      <c r="VM495" s="4"/>
      <c r="VN495" s="4"/>
      <c r="VO495" s="4"/>
      <c r="VP495" s="4"/>
      <c r="VQ495" s="4"/>
      <c r="VR495" s="4"/>
      <c r="VS495" s="4"/>
      <c r="VT495" s="4"/>
      <c r="VU495" s="4"/>
      <c r="VV495" s="4"/>
      <c r="VW495" s="4"/>
      <c r="VX495" s="4"/>
      <c r="VY495" s="4"/>
      <c r="VZ495" s="4"/>
      <c r="WA495" s="4"/>
      <c r="WB495" s="4"/>
      <c r="WC495" s="4"/>
      <c r="WD495" s="4"/>
      <c r="WE495" s="4"/>
      <c r="WF495" s="4"/>
      <c r="WG495" s="4"/>
      <c r="WH495" s="4"/>
      <c r="WI495" s="4"/>
      <c r="WJ495" s="4"/>
      <c r="WK495" s="4"/>
      <c r="WL495" s="4"/>
      <c r="WM495" s="4"/>
      <c r="WN495" s="4"/>
      <c r="WO495" s="4"/>
      <c r="WP495" s="4"/>
      <c r="WQ495" s="4"/>
      <c r="WR495" s="4"/>
      <c r="WS495" s="4"/>
      <c r="WT495" s="4"/>
      <c r="WU495" s="4"/>
      <c r="WV495" s="4"/>
      <c r="WW495" s="4"/>
      <c r="WX495" s="4"/>
      <c r="WY495" s="4"/>
      <c r="WZ495" s="4"/>
      <c r="XA495" s="4"/>
      <c r="XB495" s="4"/>
      <c r="XC495" s="4"/>
      <c r="XD495" s="4"/>
      <c r="XE495" s="4"/>
      <c r="XF495" s="4"/>
      <c r="XG495" s="4"/>
      <c r="XH495" s="4"/>
      <c r="XI495" s="4"/>
      <c r="XJ495" s="4"/>
      <c r="XK495" s="4"/>
      <c r="XL495" s="4"/>
      <c r="XM495" s="4"/>
      <c r="XN495" s="4"/>
      <c r="XO495" s="4"/>
      <c r="XP495" s="4"/>
      <c r="XQ495" s="4"/>
      <c r="XR495" s="4"/>
      <c r="XS495" s="4"/>
      <c r="XT495" s="4"/>
      <c r="XU495" s="4"/>
      <c r="XV495" s="4"/>
      <c r="XW495" s="4"/>
      <c r="XX495" s="4"/>
      <c r="XY495" s="4"/>
      <c r="XZ495" s="4"/>
      <c r="YA495" s="4"/>
      <c r="YB495" s="4"/>
      <c r="YC495" s="4"/>
      <c r="YD495" s="4"/>
      <c r="YE495" s="4"/>
      <c r="YF495" s="4"/>
      <c r="YG495" s="4"/>
      <c r="YH495" s="4"/>
      <c r="YI495" s="4"/>
      <c r="YJ495" s="4"/>
      <c r="YK495" s="4"/>
      <c r="YL495" s="4"/>
      <c r="YM495" s="4"/>
      <c r="YN495" s="4"/>
      <c r="YO495" s="4"/>
      <c r="YP495" s="4"/>
      <c r="YQ495" s="4"/>
      <c r="YR495" s="4"/>
      <c r="YS495" s="4"/>
      <c r="YT495" s="4"/>
      <c r="YU495" s="4"/>
      <c r="YV495" s="4"/>
      <c r="YW495" s="4"/>
      <c r="YX495" s="4"/>
      <c r="YY495" s="4"/>
      <c r="YZ495" s="4"/>
      <c r="ZA495" s="4"/>
      <c r="ZB495" s="4"/>
      <c r="ZC495" s="4"/>
      <c r="ZD495" s="4"/>
      <c r="ZE495" s="4"/>
      <c r="ZF495" s="4"/>
      <c r="ZG495" s="4"/>
      <c r="ZH495" s="4"/>
      <c r="ZI495" s="4"/>
      <c r="ZJ495" s="4"/>
      <c r="ZK495" s="4"/>
      <c r="ZL495" s="4"/>
    </row>
    <row r="496" spans="2:688" s="5" customFormat="1" ht="14.1" customHeight="1" x14ac:dyDescent="0.25">
      <c r="B496" s="4"/>
      <c r="C496" s="36"/>
      <c r="D496" s="23"/>
      <c r="E496" s="14"/>
      <c r="F496" s="1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4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4"/>
      <c r="NU496" s="4"/>
      <c r="NV496" s="4"/>
      <c r="NW496" s="4"/>
      <c r="NX496" s="4"/>
      <c r="NY496" s="4"/>
      <c r="NZ496" s="4"/>
      <c r="OA496" s="4"/>
      <c r="OB496" s="4"/>
      <c r="OC496" s="4"/>
      <c r="OD496" s="4"/>
      <c r="OE496" s="4"/>
      <c r="OF496" s="4"/>
      <c r="OG496" s="4"/>
      <c r="OH496" s="4"/>
      <c r="OI496" s="4"/>
      <c r="OJ496" s="4"/>
      <c r="OK496" s="4"/>
      <c r="OL496" s="4"/>
      <c r="OM496" s="4"/>
      <c r="ON496" s="4"/>
      <c r="OO496" s="4"/>
      <c r="OP496" s="4"/>
      <c r="OQ496" s="4"/>
      <c r="OR496" s="4"/>
      <c r="OS496" s="4"/>
      <c r="OT496" s="4"/>
      <c r="OU496" s="4"/>
      <c r="OV496" s="4"/>
      <c r="OW496" s="4"/>
      <c r="OX496" s="4"/>
      <c r="OY496" s="4"/>
      <c r="OZ496" s="4"/>
      <c r="PA496" s="4"/>
      <c r="PB496" s="4"/>
      <c r="PC496" s="4"/>
      <c r="PD496" s="4"/>
      <c r="PE496" s="4"/>
      <c r="PF496" s="4"/>
      <c r="PG496" s="4"/>
      <c r="PH496" s="4"/>
      <c r="PI496" s="4"/>
      <c r="PJ496" s="4"/>
      <c r="PK496" s="4"/>
      <c r="PL496" s="4"/>
      <c r="PM496" s="4"/>
      <c r="PN496" s="4"/>
      <c r="PO496" s="4"/>
      <c r="PP496" s="4"/>
      <c r="PQ496" s="4"/>
      <c r="PR496" s="4"/>
      <c r="PS496" s="4"/>
      <c r="PT496" s="4"/>
      <c r="PU496" s="4"/>
      <c r="PV496" s="4"/>
      <c r="PW496" s="4"/>
      <c r="PX496" s="4"/>
      <c r="PY496" s="4"/>
      <c r="PZ496" s="4"/>
      <c r="QA496" s="4"/>
      <c r="QB496" s="4"/>
      <c r="QC496" s="4"/>
      <c r="QD496" s="4"/>
      <c r="QE496" s="4"/>
      <c r="QF496" s="4"/>
      <c r="QG496" s="4"/>
      <c r="QH496" s="4"/>
      <c r="QI496" s="4"/>
      <c r="QJ496" s="4"/>
      <c r="QK496" s="4"/>
      <c r="QL496" s="4"/>
      <c r="QM496" s="4"/>
      <c r="QN496" s="4"/>
      <c r="QO496" s="4"/>
      <c r="QP496" s="4"/>
      <c r="QQ496" s="4"/>
      <c r="QR496" s="4"/>
      <c r="QS496" s="4"/>
      <c r="QT496" s="4"/>
      <c r="QU496" s="4"/>
      <c r="QV496" s="4"/>
      <c r="QW496" s="4"/>
      <c r="QX496" s="4"/>
      <c r="QY496" s="4"/>
      <c r="QZ496" s="4"/>
      <c r="RA496" s="4"/>
      <c r="RB496" s="4"/>
      <c r="RC496" s="4"/>
      <c r="RD496" s="4"/>
      <c r="RE496" s="4"/>
      <c r="RF496" s="4"/>
      <c r="RG496" s="4"/>
      <c r="RH496" s="4"/>
      <c r="RI496" s="4"/>
      <c r="RJ496" s="4"/>
      <c r="RK496" s="4"/>
      <c r="RL496" s="4"/>
      <c r="RM496" s="4"/>
      <c r="RN496" s="4"/>
      <c r="RO496" s="4"/>
      <c r="RP496" s="4"/>
      <c r="RQ496" s="4"/>
      <c r="RR496" s="4"/>
      <c r="RS496" s="4"/>
      <c r="RT496" s="4"/>
      <c r="RU496" s="4"/>
      <c r="RV496" s="4"/>
      <c r="RW496" s="4"/>
      <c r="RX496" s="4"/>
      <c r="RY496" s="4"/>
      <c r="RZ496" s="4"/>
      <c r="SA496" s="4"/>
      <c r="SB496" s="4"/>
      <c r="SC496" s="4"/>
      <c r="SD496" s="4"/>
      <c r="SE496" s="4"/>
      <c r="SF496" s="4"/>
      <c r="SG496" s="4"/>
      <c r="SH496" s="4"/>
      <c r="SI496" s="4"/>
      <c r="SJ496" s="4"/>
      <c r="SK496" s="4"/>
      <c r="SL496" s="4"/>
      <c r="SM496" s="4"/>
      <c r="SN496" s="4"/>
      <c r="SO496" s="4"/>
      <c r="SP496" s="4"/>
      <c r="SQ496" s="4"/>
      <c r="SR496" s="4"/>
      <c r="SS496" s="4"/>
      <c r="ST496" s="4"/>
      <c r="SU496" s="4"/>
      <c r="SV496" s="4"/>
      <c r="SW496" s="4"/>
      <c r="SX496" s="4"/>
      <c r="SY496" s="4"/>
      <c r="SZ496" s="4"/>
      <c r="TA496" s="4"/>
      <c r="TB496" s="4"/>
      <c r="TC496" s="4"/>
      <c r="TD496" s="4"/>
      <c r="TE496" s="4"/>
      <c r="TF496" s="4"/>
      <c r="TG496" s="4"/>
      <c r="TH496" s="4"/>
      <c r="TI496" s="4"/>
      <c r="TJ496" s="4"/>
      <c r="TK496" s="4"/>
      <c r="TL496" s="4"/>
      <c r="TM496" s="4"/>
      <c r="TN496" s="4"/>
      <c r="TO496" s="4"/>
      <c r="TP496" s="4"/>
      <c r="TQ496" s="4"/>
      <c r="TR496" s="4"/>
      <c r="TS496" s="4"/>
      <c r="TT496" s="4"/>
      <c r="TU496" s="4"/>
      <c r="TV496" s="4"/>
      <c r="TW496" s="4"/>
      <c r="TX496" s="4"/>
      <c r="TY496" s="4"/>
      <c r="TZ496" s="4"/>
      <c r="UA496" s="4"/>
      <c r="UB496" s="4"/>
      <c r="UC496" s="4"/>
      <c r="UD496" s="4"/>
      <c r="UE496" s="4"/>
      <c r="UF496" s="4"/>
      <c r="UG496" s="4"/>
      <c r="UH496" s="4"/>
      <c r="UI496" s="4"/>
      <c r="UJ496" s="4"/>
      <c r="UK496" s="4"/>
      <c r="UL496" s="4"/>
      <c r="UM496" s="4"/>
      <c r="UN496" s="4"/>
      <c r="UO496" s="4"/>
      <c r="UP496" s="4"/>
      <c r="UQ496" s="4"/>
      <c r="UR496" s="4"/>
      <c r="US496" s="4"/>
      <c r="UT496" s="4"/>
      <c r="UU496" s="4"/>
      <c r="UV496" s="4"/>
      <c r="UW496" s="4"/>
      <c r="UX496" s="4"/>
      <c r="UY496" s="4"/>
      <c r="UZ496" s="4"/>
      <c r="VA496" s="4"/>
      <c r="VB496" s="4"/>
      <c r="VC496" s="4"/>
      <c r="VD496" s="4"/>
      <c r="VE496" s="4"/>
      <c r="VF496" s="4"/>
      <c r="VG496" s="4"/>
      <c r="VH496" s="4"/>
      <c r="VI496" s="4"/>
      <c r="VJ496" s="4"/>
      <c r="VK496" s="4"/>
      <c r="VL496" s="4"/>
      <c r="VM496" s="4"/>
      <c r="VN496" s="4"/>
      <c r="VO496" s="4"/>
      <c r="VP496" s="4"/>
      <c r="VQ496" s="4"/>
      <c r="VR496" s="4"/>
      <c r="VS496" s="4"/>
      <c r="VT496" s="4"/>
      <c r="VU496" s="4"/>
      <c r="VV496" s="4"/>
      <c r="VW496" s="4"/>
      <c r="VX496" s="4"/>
      <c r="VY496" s="4"/>
      <c r="VZ496" s="4"/>
      <c r="WA496" s="4"/>
      <c r="WB496" s="4"/>
      <c r="WC496" s="4"/>
      <c r="WD496" s="4"/>
      <c r="WE496" s="4"/>
      <c r="WF496" s="4"/>
      <c r="WG496" s="4"/>
      <c r="WH496" s="4"/>
      <c r="WI496" s="4"/>
      <c r="WJ496" s="4"/>
      <c r="WK496" s="4"/>
      <c r="WL496" s="4"/>
      <c r="WM496" s="4"/>
      <c r="WN496" s="4"/>
      <c r="WO496" s="4"/>
      <c r="WP496" s="4"/>
      <c r="WQ496" s="4"/>
      <c r="WR496" s="4"/>
      <c r="WS496" s="4"/>
      <c r="WT496" s="4"/>
      <c r="WU496" s="4"/>
      <c r="WV496" s="4"/>
      <c r="WW496" s="4"/>
      <c r="WX496" s="4"/>
      <c r="WY496" s="4"/>
      <c r="WZ496" s="4"/>
      <c r="XA496" s="4"/>
      <c r="XB496" s="4"/>
      <c r="XC496" s="4"/>
      <c r="XD496" s="4"/>
      <c r="XE496" s="4"/>
      <c r="XF496" s="4"/>
      <c r="XG496" s="4"/>
      <c r="XH496" s="4"/>
      <c r="XI496" s="4"/>
      <c r="XJ496" s="4"/>
      <c r="XK496" s="4"/>
      <c r="XL496" s="4"/>
      <c r="XM496" s="4"/>
      <c r="XN496" s="4"/>
      <c r="XO496" s="4"/>
      <c r="XP496" s="4"/>
      <c r="XQ496" s="4"/>
      <c r="XR496" s="4"/>
      <c r="XS496" s="4"/>
      <c r="XT496" s="4"/>
      <c r="XU496" s="4"/>
      <c r="XV496" s="4"/>
      <c r="XW496" s="4"/>
      <c r="XX496" s="4"/>
      <c r="XY496" s="4"/>
      <c r="XZ496" s="4"/>
      <c r="YA496" s="4"/>
      <c r="YB496" s="4"/>
      <c r="YC496" s="4"/>
      <c r="YD496" s="4"/>
      <c r="YE496" s="4"/>
      <c r="YF496" s="4"/>
      <c r="YG496" s="4"/>
      <c r="YH496" s="4"/>
      <c r="YI496" s="4"/>
      <c r="YJ496" s="4"/>
      <c r="YK496" s="4"/>
      <c r="YL496" s="4"/>
      <c r="YM496" s="4"/>
      <c r="YN496" s="4"/>
      <c r="YO496" s="4"/>
      <c r="YP496" s="4"/>
      <c r="YQ496" s="4"/>
      <c r="YR496" s="4"/>
      <c r="YS496" s="4"/>
      <c r="YT496" s="4"/>
      <c r="YU496" s="4"/>
      <c r="YV496" s="4"/>
      <c r="YW496" s="4"/>
      <c r="YX496" s="4"/>
      <c r="YY496" s="4"/>
      <c r="YZ496" s="4"/>
      <c r="ZA496" s="4"/>
      <c r="ZB496" s="4"/>
      <c r="ZC496" s="4"/>
      <c r="ZD496" s="4"/>
      <c r="ZE496" s="4"/>
      <c r="ZF496" s="4"/>
      <c r="ZG496" s="4"/>
      <c r="ZH496" s="4"/>
      <c r="ZI496" s="4"/>
      <c r="ZJ496" s="4"/>
      <c r="ZK496" s="4"/>
      <c r="ZL496" s="4"/>
    </row>
    <row r="497" spans="2:688" s="5" customFormat="1" ht="14.1" customHeight="1" x14ac:dyDescent="0.25">
      <c r="B497" s="4"/>
      <c r="C497" s="36"/>
      <c r="D497" s="23"/>
      <c r="E497" s="14"/>
      <c r="F497" s="1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4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  <c r="PS497" s="4"/>
      <c r="PT497" s="4"/>
      <c r="PU497" s="4"/>
      <c r="PV497" s="4"/>
      <c r="PW497" s="4"/>
      <c r="PX497" s="4"/>
      <c r="PY497" s="4"/>
      <c r="PZ497" s="4"/>
      <c r="QA497" s="4"/>
      <c r="QB497" s="4"/>
      <c r="QC497" s="4"/>
      <c r="QD497" s="4"/>
      <c r="QE497" s="4"/>
      <c r="QF497" s="4"/>
      <c r="QG497" s="4"/>
      <c r="QH497" s="4"/>
      <c r="QI497" s="4"/>
      <c r="QJ497" s="4"/>
      <c r="QK497" s="4"/>
      <c r="QL497" s="4"/>
      <c r="QM497" s="4"/>
      <c r="QN497" s="4"/>
      <c r="QO497" s="4"/>
      <c r="QP497" s="4"/>
      <c r="QQ497" s="4"/>
      <c r="QR497" s="4"/>
      <c r="QS497" s="4"/>
      <c r="QT497" s="4"/>
      <c r="QU497" s="4"/>
      <c r="QV497" s="4"/>
      <c r="QW497" s="4"/>
      <c r="QX497" s="4"/>
      <c r="QY497" s="4"/>
      <c r="QZ497" s="4"/>
      <c r="RA497" s="4"/>
      <c r="RB497" s="4"/>
      <c r="RC497" s="4"/>
      <c r="RD497" s="4"/>
      <c r="RE497" s="4"/>
      <c r="RF497" s="4"/>
      <c r="RG497" s="4"/>
      <c r="RH497" s="4"/>
      <c r="RI497" s="4"/>
      <c r="RJ497" s="4"/>
      <c r="RK497" s="4"/>
      <c r="RL497" s="4"/>
      <c r="RM497" s="4"/>
      <c r="RN497" s="4"/>
      <c r="RO497" s="4"/>
      <c r="RP497" s="4"/>
      <c r="RQ497" s="4"/>
      <c r="RR497" s="4"/>
      <c r="RS497" s="4"/>
      <c r="RT497" s="4"/>
      <c r="RU497" s="4"/>
      <c r="RV497" s="4"/>
      <c r="RW497" s="4"/>
      <c r="RX497" s="4"/>
      <c r="RY497" s="4"/>
      <c r="RZ497" s="4"/>
      <c r="SA497" s="4"/>
      <c r="SB497" s="4"/>
      <c r="SC497" s="4"/>
      <c r="SD497" s="4"/>
      <c r="SE497" s="4"/>
      <c r="SF497" s="4"/>
      <c r="SG497" s="4"/>
      <c r="SH497" s="4"/>
      <c r="SI497" s="4"/>
      <c r="SJ497" s="4"/>
      <c r="SK497" s="4"/>
      <c r="SL497" s="4"/>
      <c r="SM497" s="4"/>
      <c r="SN497" s="4"/>
      <c r="SO497" s="4"/>
      <c r="SP497" s="4"/>
      <c r="SQ497" s="4"/>
      <c r="SR497" s="4"/>
      <c r="SS497" s="4"/>
      <c r="ST497" s="4"/>
      <c r="SU497" s="4"/>
      <c r="SV497" s="4"/>
      <c r="SW497" s="4"/>
      <c r="SX497" s="4"/>
      <c r="SY497" s="4"/>
      <c r="SZ497" s="4"/>
      <c r="TA497" s="4"/>
      <c r="TB497" s="4"/>
      <c r="TC497" s="4"/>
      <c r="TD497" s="4"/>
      <c r="TE497" s="4"/>
      <c r="TF497" s="4"/>
      <c r="TG497" s="4"/>
      <c r="TH497" s="4"/>
      <c r="TI497" s="4"/>
      <c r="TJ497" s="4"/>
      <c r="TK497" s="4"/>
      <c r="TL497" s="4"/>
      <c r="TM497" s="4"/>
      <c r="TN497" s="4"/>
      <c r="TO497" s="4"/>
      <c r="TP497" s="4"/>
      <c r="TQ497" s="4"/>
      <c r="TR497" s="4"/>
      <c r="TS497" s="4"/>
      <c r="TT497" s="4"/>
      <c r="TU497" s="4"/>
      <c r="TV497" s="4"/>
      <c r="TW497" s="4"/>
      <c r="TX497" s="4"/>
      <c r="TY497" s="4"/>
      <c r="TZ497" s="4"/>
      <c r="UA497" s="4"/>
      <c r="UB497" s="4"/>
      <c r="UC497" s="4"/>
      <c r="UD497" s="4"/>
      <c r="UE497" s="4"/>
      <c r="UF497" s="4"/>
      <c r="UG497" s="4"/>
      <c r="UH497" s="4"/>
      <c r="UI497" s="4"/>
      <c r="UJ497" s="4"/>
      <c r="UK497" s="4"/>
      <c r="UL497" s="4"/>
      <c r="UM497" s="4"/>
      <c r="UN497" s="4"/>
      <c r="UO497" s="4"/>
      <c r="UP497" s="4"/>
      <c r="UQ497" s="4"/>
      <c r="UR497" s="4"/>
      <c r="US497" s="4"/>
      <c r="UT497" s="4"/>
      <c r="UU497" s="4"/>
      <c r="UV497" s="4"/>
      <c r="UW497" s="4"/>
      <c r="UX497" s="4"/>
      <c r="UY497" s="4"/>
      <c r="UZ497" s="4"/>
      <c r="VA497" s="4"/>
      <c r="VB497" s="4"/>
      <c r="VC497" s="4"/>
      <c r="VD497" s="4"/>
      <c r="VE497" s="4"/>
      <c r="VF497" s="4"/>
      <c r="VG497" s="4"/>
      <c r="VH497" s="4"/>
      <c r="VI497" s="4"/>
      <c r="VJ497" s="4"/>
      <c r="VK497" s="4"/>
      <c r="VL497" s="4"/>
      <c r="VM497" s="4"/>
      <c r="VN497" s="4"/>
      <c r="VO497" s="4"/>
      <c r="VP497" s="4"/>
      <c r="VQ497" s="4"/>
      <c r="VR497" s="4"/>
      <c r="VS497" s="4"/>
      <c r="VT497" s="4"/>
      <c r="VU497" s="4"/>
      <c r="VV497" s="4"/>
      <c r="VW497" s="4"/>
      <c r="VX497" s="4"/>
      <c r="VY497" s="4"/>
      <c r="VZ497" s="4"/>
      <c r="WA497" s="4"/>
      <c r="WB497" s="4"/>
      <c r="WC497" s="4"/>
      <c r="WD497" s="4"/>
      <c r="WE497" s="4"/>
      <c r="WF497" s="4"/>
      <c r="WG497" s="4"/>
      <c r="WH497" s="4"/>
      <c r="WI497" s="4"/>
      <c r="WJ497" s="4"/>
      <c r="WK497" s="4"/>
      <c r="WL497" s="4"/>
      <c r="WM497" s="4"/>
      <c r="WN497" s="4"/>
      <c r="WO497" s="4"/>
      <c r="WP497" s="4"/>
      <c r="WQ497" s="4"/>
      <c r="WR497" s="4"/>
      <c r="WS497" s="4"/>
      <c r="WT497" s="4"/>
      <c r="WU497" s="4"/>
      <c r="WV497" s="4"/>
      <c r="WW497" s="4"/>
      <c r="WX497" s="4"/>
      <c r="WY497" s="4"/>
      <c r="WZ497" s="4"/>
      <c r="XA497" s="4"/>
      <c r="XB497" s="4"/>
      <c r="XC497" s="4"/>
      <c r="XD497" s="4"/>
      <c r="XE497" s="4"/>
      <c r="XF497" s="4"/>
      <c r="XG497" s="4"/>
      <c r="XH497" s="4"/>
      <c r="XI497" s="4"/>
      <c r="XJ497" s="4"/>
      <c r="XK497" s="4"/>
      <c r="XL497" s="4"/>
      <c r="XM497" s="4"/>
      <c r="XN497" s="4"/>
      <c r="XO497" s="4"/>
      <c r="XP497" s="4"/>
      <c r="XQ497" s="4"/>
      <c r="XR497" s="4"/>
      <c r="XS497" s="4"/>
      <c r="XT497" s="4"/>
      <c r="XU497" s="4"/>
      <c r="XV497" s="4"/>
      <c r="XW497" s="4"/>
      <c r="XX497" s="4"/>
      <c r="XY497" s="4"/>
      <c r="XZ497" s="4"/>
      <c r="YA497" s="4"/>
      <c r="YB497" s="4"/>
      <c r="YC497" s="4"/>
      <c r="YD497" s="4"/>
      <c r="YE497" s="4"/>
      <c r="YF497" s="4"/>
      <c r="YG497" s="4"/>
      <c r="YH497" s="4"/>
      <c r="YI497" s="4"/>
      <c r="YJ497" s="4"/>
      <c r="YK497" s="4"/>
      <c r="YL497" s="4"/>
      <c r="YM497" s="4"/>
      <c r="YN497" s="4"/>
      <c r="YO497" s="4"/>
      <c r="YP497" s="4"/>
      <c r="YQ497" s="4"/>
      <c r="YR497" s="4"/>
      <c r="YS497" s="4"/>
      <c r="YT497" s="4"/>
      <c r="YU497" s="4"/>
      <c r="YV497" s="4"/>
      <c r="YW497" s="4"/>
      <c r="YX497" s="4"/>
      <c r="YY497" s="4"/>
      <c r="YZ497" s="4"/>
      <c r="ZA497" s="4"/>
      <c r="ZB497" s="4"/>
      <c r="ZC497" s="4"/>
      <c r="ZD497" s="4"/>
      <c r="ZE497" s="4"/>
      <c r="ZF497" s="4"/>
      <c r="ZG497" s="4"/>
      <c r="ZH497" s="4"/>
      <c r="ZI497" s="4"/>
      <c r="ZJ497" s="4"/>
      <c r="ZK497" s="4"/>
      <c r="ZL497" s="4"/>
    </row>
    <row r="498" spans="2:688" s="5" customFormat="1" ht="14.1" customHeight="1" x14ac:dyDescent="0.25">
      <c r="B498" s="4"/>
      <c r="C498" s="36"/>
      <c r="D498" s="23"/>
      <c r="E498" s="14"/>
      <c r="F498" s="1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4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  <c r="PS498" s="4"/>
      <c r="PT498" s="4"/>
      <c r="PU498" s="4"/>
      <c r="PV498" s="4"/>
      <c r="PW498" s="4"/>
      <c r="PX498" s="4"/>
      <c r="PY498" s="4"/>
      <c r="PZ498" s="4"/>
      <c r="QA498" s="4"/>
      <c r="QB498" s="4"/>
      <c r="QC498" s="4"/>
      <c r="QD498" s="4"/>
      <c r="QE498" s="4"/>
      <c r="QF498" s="4"/>
      <c r="QG498" s="4"/>
      <c r="QH498" s="4"/>
      <c r="QI498" s="4"/>
      <c r="QJ498" s="4"/>
      <c r="QK498" s="4"/>
      <c r="QL498" s="4"/>
      <c r="QM498" s="4"/>
      <c r="QN498" s="4"/>
      <c r="QO498" s="4"/>
      <c r="QP498" s="4"/>
      <c r="QQ498" s="4"/>
      <c r="QR498" s="4"/>
      <c r="QS498" s="4"/>
      <c r="QT498" s="4"/>
      <c r="QU498" s="4"/>
      <c r="QV498" s="4"/>
      <c r="QW498" s="4"/>
      <c r="QX498" s="4"/>
      <c r="QY498" s="4"/>
      <c r="QZ498" s="4"/>
      <c r="RA498" s="4"/>
      <c r="RB498" s="4"/>
      <c r="RC498" s="4"/>
      <c r="RD498" s="4"/>
      <c r="RE498" s="4"/>
      <c r="RF498" s="4"/>
      <c r="RG498" s="4"/>
      <c r="RH498" s="4"/>
      <c r="RI498" s="4"/>
      <c r="RJ498" s="4"/>
      <c r="RK498" s="4"/>
      <c r="RL498" s="4"/>
      <c r="RM498" s="4"/>
      <c r="RN498" s="4"/>
      <c r="RO498" s="4"/>
      <c r="RP498" s="4"/>
      <c r="RQ498" s="4"/>
      <c r="RR498" s="4"/>
      <c r="RS498" s="4"/>
      <c r="RT498" s="4"/>
      <c r="RU498" s="4"/>
      <c r="RV498" s="4"/>
      <c r="RW498" s="4"/>
      <c r="RX498" s="4"/>
      <c r="RY498" s="4"/>
      <c r="RZ498" s="4"/>
      <c r="SA498" s="4"/>
      <c r="SB498" s="4"/>
      <c r="SC498" s="4"/>
      <c r="SD498" s="4"/>
      <c r="SE498" s="4"/>
      <c r="SF498" s="4"/>
      <c r="SG498" s="4"/>
      <c r="SH498" s="4"/>
      <c r="SI498" s="4"/>
      <c r="SJ498" s="4"/>
      <c r="SK498" s="4"/>
      <c r="SL498" s="4"/>
      <c r="SM498" s="4"/>
      <c r="SN498" s="4"/>
      <c r="SO498" s="4"/>
      <c r="SP498" s="4"/>
      <c r="SQ498" s="4"/>
      <c r="SR498" s="4"/>
      <c r="SS498" s="4"/>
      <c r="ST498" s="4"/>
      <c r="SU498" s="4"/>
      <c r="SV498" s="4"/>
      <c r="SW498" s="4"/>
      <c r="SX498" s="4"/>
      <c r="SY498" s="4"/>
      <c r="SZ498" s="4"/>
      <c r="TA498" s="4"/>
      <c r="TB498" s="4"/>
      <c r="TC498" s="4"/>
      <c r="TD498" s="4"/>
      <c r="TE498" s="4"/>
      <c r="TF498" s="4"/>
      <c r="TG498" s="4"/>
      <c r="TH498" s="4"/>
      <c r="TI498" s="4"/>
      <c r="TJ498" s="4"/>
      <c r="TK498" s="4"/>
      <c r="TL498" s="4"/>
      <c r="TM498" s="4"/>
      <c r="TN498" s="4"/>
      <c r="TO498" s="4"/>
      <c r="TP498" s="4"/>
      <c r="TQ498" s="4"/>
      <c r="TR498" s="4"/>
      <c r="TS498" s="4"/>
      <c r="TT498" s="4"/>
      <c r="TU498" s="4"/>
      <c r="TV498" s="4"/>
      <c r="TW498" s="4"/>
      <c r="TX498" s="4"/>
      <c r="TY498" s="4"/>
      <c r="TZ498" s="4"/>
      <c r="UA498" s="4"/>
      <c r="UB498" s="4"/>
      <c r="UC498" s="4"/>
      <c r="UD498" s="4"/>
      <c r="UE498" s="4"/>
      <c r="UF498" s="4"/>
      <c r="UG498" s="4"/>
      <c r="UH498" s="4"/>
      <c r="UI498" s="4"/>
      <c r="UJ498" s="4"/>
      <c r="UK498" s="4"/>
      <c r="UL498" s="4"/>
      <c r="UM498" s="4"/>
      <c r="UN498" s="4"/>
      <c r="UO498" s="4"/>
      <c r="UP498" s="4"/>
      <c r="UQ498" s="4"/>
      <c r="UR498" s="4"/>
      <c r="US498" s="4"/>
      <c r="UT498" s="4"/>
      <c r="UU498" s="4"/>
      <c r="UV498" s="4"/>
      <c r="UW498" s="4"/>
      <c r="UX498" s="4"/>
      <c r="UY498" s="4"/>
      <c r="UZ498" s="4"/>
      <c r="VA498" s="4"/>
      <c r="VB498" s="4"/>
      <c r="VC498" s="4"/>
      <c r="VD498" s="4"/>
      <c r="VE498" s="4"/>
      <c r="VF498" s="4"/>
      <c r="VG498" s="4"/>
      <c r="VH498" s="4"/>
      <c r="VI498" s="4"/>
      <c r="VJ498" s="4"/>
      <c r="VK498" s="4"/>
      <c r="VL498" s="4"/>
      <c r="VM498" s="4"/>
      <c r="VN498" s="4"/>
      <c r="VO498" s="4"/>
      <c r="VP498" s="4"/>
      <c r="VQ498" s="4"/>
      <c r="VR498" s="4"/>
      <c r="VS498" s="4"/>
      <c r="VT498" s="4"/>
      <c r="VU498" s="4"/>
      <c r="VV498" s="4"/>
      <c r="VW498" s="4"/>
      <c r="VX498" s="4"/>
      <c r="VY498" s="4"/>
      <c r="VZ498" s="4"/>
      <c r="WA498" s="4"/>
      <c r="WB498" s="4"/>
      <c r="WC498" s="4"/>
      <c r="WD498" s="4"/>
      <c r="WE498" s="4"/>
      <c r="WF498" s="4"/>
      <c r="WG498" s="4"/>
      <c r="WH498" s="4"/>
      <c r="WI498" s="4"/>
      <c r="WJ498" s="4"/>
      <c r="WK498" s="4"/>
      <c r="WL498" s="4"/>
      <c r="WM498" s="4"/>
      <c r="WN498" s="4"/>
      <c r="WO498" s="4"/>
      <c r="WP498" s="4"/>
      <c r="WQ498" s="4"/>
      <c r="WR498" s="4"/>
      <c r="WS498" s="4"/>
      <c r="WT498" s="4"/>
      <c r="WU498" s="4"/>
      <c r="WV498" s="4"/>
      <c r="WW498" s="4"/>
      <c r="WX498" s="4"/>
      <c r="WY498" s="4"/>
      <c r="WZ498" s="4"/>
      <c r="XA498" s="4"/>
      <c r="XB498" s="4"/>
      <c r="XC498" s="4"/>
      <c r="XD498" s="4"/>
      <c r="XE498" s="4"/>
      <c r="XF498" s="4"/>
      <c r="XG498" s="4"/>
      <c r="XH498" s="4"/>
      <c r="XI498" s="4"/>
      <c r="XJ498" s="4"/>
      <c r="XK498" s="4"/>
      <c r="XL498" s="4"/>
      <c r="XM498" s="4"/>
      <c r="XN498" s="4"/>
      <c r="XO498" s="4"/>
      <c r="XP498" s="4"/>
      <c r="XQ498" s="4"/>
      <c r="XR498" s="4"/>
      <c r="XS498" s="4"/>
      <c r="XT498" s="4"/>
      <c r="XU498" s="4"/>
      <c r="XV498" s="4"/>
      <c r="XW498" s="4"/>
      <c r="XX498" s="4"/>
      <c r="XY498" s="4"/>
      <c r="XZ498" s="4"/>
      <c r="YA498" s="4"/>
      <c r="YB498" s="4"/>
      <c r="YC498" s="4"/>
      <c r="YD498" s="4"/>
      <c r="YE498" s="4"/>
      <c r="YF498" s="4"/>
      <c r="YG498" s="4"/>
      <c r="YH498" s="4"/>
      <c r="YI498" s="4"/>
      <c r="YJ498" s="4"/>
      <c r="YK498" s="4"/>
      <c r="YL498" s="4"/>
      <c r="YM498" s="4"/>
      <c r="YN498" s="4"/>
      <c r="YO498" s="4"/>
      <c r="YP498" s="4"/>
      <c r="YQ498" s="4"/>
      <c r="YR498" s="4"/>
      <c r="YS498" s="4"/>
      <c r="YT498" s="4"/>
      <c r="YU498" s="4"/>
      <c r="YV498" s="4"/>
      <c r="YW498" s="4"/>
      <c r="YX498" s="4"/>
      <c r="YY498" s="4"/>
      <c r="YZ498" s="4"/>
      <c r="ZA498" s="4"/>
      <c r="ZB498" s="4"/>
      <c r="ZC498" s="4"/>
      <c r="ZD498" s="4"/>
      <c r="ZE498" s="4"/>
      <c r="ZF498" s="4"/>
      <c r="ZG498" s="4"/>
      <c r="ZH498" s="4"/>
      <c r="ZI498" s="4"/>
      <c r="ZJ498" s="4"/>
      <c r="ZK498" s="4"/>
      <c r="ZL498" s="4"/>
    </row>
    <row r="499" spans="2:688" s="5" customFormat="1" ht="14.1" customHeight="1" x14ac:dyDescent="0.25">
      <c r="B499" s="4"/>
      <c r="C499" s="36"/>
      <c r="D499" s="23"/>
      <c r="E499" s="14"/>
      <c r="F499" s="1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4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  <c r="PS499" s="4"/>
      <c r="PT499" s="4"/>
      <c r="PU499" s="4"/>
      <c r="PV499" s="4"/>
      <c r="PW499" s="4"/>
      <c r="PX499" s="4"/>
      <c r="PY499" s="4"/>
      <c r="PZ499" s="4"/>
      <c r="QA499" s="4"/>
      <c r="QB499" s="4"/>
      <c r="QC499" s="4"/>
      <c r="QD499" s="4"/>
      <c r="QE499" s="4"/>
      <c r="QF499" s="4"/>
      <c r="QG499" s="4"/>
      <c r="QH499" s="4"/>
      <c r="QI499" s="4"/>
      <c r="QJ499" s="4"/>
      <c r="QK499" s="4"/>
      <c r="QL499" s="4"/>
      <c r="QM499" s="4"/>
      <c r="QN499" s="4"/>
      <c r="QO499" s="4"/>
      <c r="QP499" s="4"/>
      <c r="QQ499" s="4"/>
      <c r="QR499" s="4"/>
      <c r="QS499" s="4"/>
      <c r="QT499" s="4"/>
      <c r="QU499" s="4"/>
      <c r="QV499" s="4"/>
      <c r="QW499" s="4"/>
      <c r="QX499" s="4"/>
      <c r="QY499" s="4"/>
      <c r="QZ499" s="4"/>
      <c r="RA499" s="4"/>
      <c r="RB499" s="4"/>
      <c r="RC499" s="4"/>
      <c r="RD499" s="4"/>
      <c r="RE499" s="4"/>
      <c r="RF499" s="4"/>
      <c r="RG499" s="4"/>
      <c r="RH499" s="4"/>
      <c r="RI499" s="4"/>
      <c r="RJ499" s="4"/>
      <c r="RK499" s="4"/>
      <c r="RL499" s="4"/>
      <c r="RM499" s="4"/>
      <c r="RN499" s="4"/>
      <c r="RO499" s="4"/>
      <c r="RP499" s="4"/>
      <c r="RQ499" s="4"/>
      <c r="RR499" s="4"/>
      <c r="RS499" s="4"/>
      <c r="RT499" s="4"/>
      <c r="RU499" s="4"/>
      <c r="RV499" s="4"/>
      <c r="RW499" s="4"/>
      <c r="RX499" s="4"/>
      <c r="RY499" s="4"/>
      <c r="RZ499" s="4"/>
      <c r="SA499" s="4"/>
      <c r="SB499" s="4"/>
      <c r="SC499" s="4"/>
      <c r="SD499" s="4"/>
      <c r="SE499" s="4"/>
      <c r="SF499" s="4"/>
      <c r="SG499" s="4"/>
      <c r="SH499" s="4"/>
      <c r="SI499" s="4"/>
      <c r="SJ499" s="4"/>
      <c r="SK499" s="4"/>
      <c r="SL499" s="4"/>
      <c r="SM499" s="4"/>
      <c r="SN499" s="4"/>
      <c r="SO499" s="4"/>
      <c r="SP499" s="4"/>
      <c r="SQ499" s="4"/>
      <c r="SR499" s="4"/>
      <c r="SS499" s="4"/>
      <c r="ST499" s="4"/>
      <c r="SU499" s="4"/>
      <c r="SV499" s="4"/>
      <c r="SW499" s="4"/>
      <c r="SX499" s="4"/>
      <c r="SY499" s="4"/>
      <c r="SZ499" s="4"/>
      <c r="TA499" s="4"/>
      <c r="TB499" s="4"/>
      <c r="TC499" s="4"/>
      <c r="TD499" s="4"/>
      <c r="TE499" s="4"/>
      <c r="TF499" s="4"/>
      <c r="TG499" s="4"/>
      <c r="TH499" s="4"/>
      <c r="TI499" s="4"/>
      <c r="TJ499" s="4"/>
      <c r="TK499" s="4"/>
      <c r="TL499" s="4"/>
      <c r="TM499" s="4"/>
      <c r="TN499" s="4"/>
      <c r="TO499" s="4"/>
      <c r="TP499" s="4"/>
      <c r="TQ499" s="4"/>
      <c r="TR499" s="4"/>
      <c r="TS499" s="4"/>
      <c r="TT499" s="4"/>
      <c r="TU499" s="4"/>
      <c r="TV499" s="4"/>
      <c r="TW499" s="4"/>
      <c r="TX499" s="4"/>
      <c r="TY499" s="4"/>
      <c r="TZ499" s="4"/>
      <c r="UA499" s="4"/>
      <c r="UB499" s="4"/>
      <c r="UC499" s="4"/>
      <c r="UD499" s="4"/>
      <c r="UE499" s="4"/>
      <c r="UF499" s="4"/>
      <c r="UG499" s="4"/>
      <c r="UH499" s="4"/>
      <c r="UI499" s="4"/>
      <c r="UJ499" s="4"/>
      <c r="UK499" s="4"/>
      <c r="UL499" s="4"/>
      <c r="UM499" s="4"/>
      <c r="UN499" s="4"/>
      <c r="UO499" s="4"/>
      <c r="UP499" s="4"/>
      <c r="UQ499" s="4"/>
      <c r="UR499" s="4"/>
      <c r="US499" s="4"/>
      <c r="UT499" s="4"/>
      <c r="UU499" s="4"/>
      <c r="UV499" s="4"/>
      <c r="UW499" s="4"/>
      <c r="UX499" s="4"/>
      <c r="UY499" s="4"/>
      <c r="UZ499" s="4"/>
      <c r="VA499" s="4"/>
      <c r="VB499" s="4"/>
      <c r="VC499" s="4"/>
      <c r="VD499" s="4"/>
      <c r="VE499" s="4"/>
      <c r="VF499" s="4"/>
      <c r="VG499" s="4"/>
      <c r="VH499" s="4"/>
      <c r="VI499" s="4"/>
      <c r="VJ499" s="4"/>
      <c r="VK499" s="4"/>
      <c r="VL499" s="4"/>
      <c r="VM499" s="4"/>
      <c r="VN499" s="4"/>
      <c r="VO499" s="4"/>
      <c r="VP499" s="4"/>
      <c r="VQ499" s="4"/>
      <c r="VR499" s="4"/>
      <c r="VS499" s="4"/>
      <c r="VT499" s="4"/>
      <c r="VU499" s="4"/>
      <c r="VV499" s="4"/>
      <c r="VW499" s="4"/>
      <c r="VX499" s="4"/>
      <c r="VY499" s="4"/>
      <c r="VZ499" s="4"/>
      <c r="WA499" s="4"/>
      <c r="WB499" s="4"/>
      <c r="WC499" s="4"/>
      <c r="WD499" s="4"/>
      <c r="WE499" s="4"/>
      <c r="WF499" s="4"/>
      <c r="WG499" s="4"/>
      <c r="WH499" s="4"/>
      <c r="WI499" s="4"/>
      <c r="WJ499" s="4"/>
      <c r="WK499" s="4"/>
      <c r="WL499" s="4"/>
      <c r="WM499" s="4"/>
      <c r="WN499" s="4"/>
      <c r="WO499" s="4"/>
      <c r="WP499" s="4"/>
      <c r="WQ499" s="4"/>
      <c r="WR499" s="4"/>
      <c r="WS499" s="4"/>
      <c r="WT499" s="4"/>
      <c r="WU499" s="4"/>
      <c r="WV499" s="4"/>
      <c r="WW499" s="4"/>
      <c r="WX499" s="4"/>
      <c r="WY499" s="4"/>
      <c r="WZ499" s="4"/>
      <c r="XA499" s="4"/>
      <c r="XB499" s="4"/>
      <c r="XC499" s="4"/>
      <c r="XD499" s="4"/>
      <c r="XE499" s="4"/>
      <c r="XF499" s="4"/>
      <c r="XG499" s="4"/>
      <c r="XH499" s="4"/>
      <c r="XI499" s="4"/>
      <c r="XJ499" s="4"/>
      <c r="XK499" s="4"/>
      <c r="XL499" s="4"/>
      <c r="XM499" s="4"/>
      <c r="XN499" s="4"/>
      <c r="XO499" s="4"/>
      <c r="XP499" s="4"/>
      <c r="XQ499" s="4"/>
      <c r="XR499" s="4"/>
      <c r="XS499" s="4"/>
      <c r="XT499" s="4"/>
      <c r="XU499" s="4"/>
      <c r="XV499" s="4"/>
      <c r="XW499" s="4"/>
      <c r="XX499" s="4"/>
      <c r="XY499" s="4"/>
      <c r="XZ499" s="4"/>
      <c r="YA499" s="4"/>
      <c r="YB499" s="4"/>
      <c r="YC499" s="4"/>
      <c r="YD499" s="4"/>
      <c r="YE499" s="4"/>
      <c r="YF499" s="4"/>
      <c r="YG499" s="4"/>
      <c r="YH499" s="4"/>
      <c r="YI499" s="4"/>
      <c r="YJ499" s="4"/>
      <c r="YK499" s="4"/>
      <c r="YL499" s="4"/>
      <c r="YM499" s="4"/>
      <c r="YN499" s="4"/>
      <c r="YO499" s="4"/>
      <c r="YP499" s="4"/>
      <c r="YQ499" s="4"/>
      <c r="YR499" s="4"/>
      <c r="YS499" s="4"/>
      <c r="YT499" s="4"/>
      <c r="YU499" s="4"/>
      <c r="YV499" s="4"/>
      <c r="YW499" s="4"/>
      <c r="YX499" s="4"/>
      <c r="YY499" s="4"/>
      <c r="YZ499" s="4"/>
      <c r="ZA499" s="4"/>
      <c r="ZB499" s="4"/>
      <c r="ZC499" s="4"/>
      <c r="ZD499" s="4"/>
      <c r="ZE499" s="4"/>
      <c r="ZF499" s="4"/>
      <c r="ZG499" s="4"/>
      <c r="ZH499" s="4"/>
      <c r="ZI499" s="4"/>
      <c r="ZJ499" s="4"/>
      <c r="ZK499" s="4"/>
      <c r="ZL499" s="4"/>
    </row>
    <row r="500" spans="2:688" s="5" customFormat="1" ht="14.1" customHeight="1" x14ac:dyDescent="0.25">
      <c r="B500" s="4"/>
      <c r="C500" s="36"/>
      <c r="D500" s="23"/>
      <c r="E500" s="14"/>
      <c r="F500" s="1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4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  <c r="PS500" s="4"/>
      <c r="PT500" s="4"/>
      <c r="PU500" s="4"/>
      <c r="PV500" s="4"/>
      <c r="PW500" s="4"/>
      <c r="PX500" s="4"/>
      <c r="PY500" s="4"/>
      <c r="PZ500" s="4"/>
      <c r="QA500" s="4"/>
      <c r="QB500" s="4"/>
      <c r="QC500" s="4"/>
      <c r="QD500" s="4"/>
      <c r="QE500" s="4"/>
      <c r="QF500" s="4"/>
      <c r="QG500" s="4"/>
      <c r="QH500" s="4"/>
      <c r="QI500" s="4"/>
      <c r="QJ500" s="4"/>
      <c r="QK500" s="4"/>
      <c r="QL500" s="4"/>
      <c r="QM500" s="4"/>
      <c r="QN500" s="4"/>
      <c r="QO500" s="4"/>
      <c r="QP500" s="4"/>
      <c r="QQ500" s="4"/>
      <c r="QR500" s="4"/>
      <c r="QS500" s="4"/>
      <c r="QT500" s="4"/>
      <c r="QU500" s="4"/>
      <c r="QV500" s="4"/>
      <c r="QW500" s="4"/>
      <c r="QX500" s="4"/>
      <c r="QY500" s="4"/>
      <c r="QZ500" s="4"/>
      <c r="RA500" s="4"/>
      <c r="RB500" s="4"/>
      <c r="RC500" s="4"/>
      <c r="RD500" s="4"/>
      <c r="RE500" s="4"/>
      <c r="RF500" s="4"/>
      <c r="RG500" s="4"/>
      <c r="RH500" s="4"/>
      <c r="RI500" s="4"/>
      <c r="RJ500" s="4"/>
      <c r="RK500" s="4"/>
      <c r="RL500" s="4"/>
      <c r="RM500" s="4"/>
      <c r="RN500" s="4"/>
      <c r="RO500" s="4"/>
      <c r="RP500" s="4"/>
      <c r="RQ500" s="4"/>
      <c r="RR500" s="4"/>
      <c r="RS500" s="4"/>
      <c r="RT500" s="4"/>
      <c r="RU500" s="4"/>
      <c r="RV500" s="4"/>
      <c r="RW500" s="4"/>
      <c r="RX500" s="4"/>
      <c r="RY500" s="4"/>
      <c r="RZ500" s="4"/>
      <c r="SA500" s="4"/>
      <c r="SB500" s="4"/>
      <c r="SC500" s="4"/>
      <c r="SD500" s="4"/>
      <c r="SE500" s="4"/>
      <c r="SF500" s="4"/>
      <c r="SG500" s="4"/>
      <c r="SH500" s="4"/>
      <c r="SI500" s="4"/>
      <c r="SJ500" s="4"/>
      <c r="SK500" s="4"/>
      <c r="SL500" s="4"/>
      <c r="SM500" s="4"/>
      <c r="SN500" s="4"/>
      <c r="SO500" s="4"/>
      <c r="SP500" s="4"/>
      <c r="SQ500" s="4"/>
      <c r="SR500" s="4"/>
      <c r="SS500" s="4"/>
      <c r="ST500" s="4"/>
      <c r="SU500" s="4"/>
      <c r="SV500" s="4"/>
      <c r="SW500" s="4"/>
      <c r="SX500" s="4"/>
      <c r="SY500" s="4"/>
      <c r="SZ500" s="4"/>
      <c r="TA500" s="4"/>
      <c r="TB500" s="4"/>
      <c r="TC500" s="4"/>
      <c r="TD500" s="4"/>
      <c r="TE500" s="4"/>
      <c r="TF500" s="4"/>
      <c r="TG500" s="4"/>
      <c r="TH500" s="4"/>
      <c r="TI500" s="4"/>
      <c r="TJ500" s="4"/>
      <c r="TK500" s="4"/>
      <c r="TL500" s="4"/>
      <c r="TM500" s="4"/>
      <c r="TN500" s="4"/>
      <c r="TO500" s="4"/>
      <c r="TP500" s="4"/>
      <c r="TQ500" s="4"/>
      <c r="TR500" s="4"/>
      <c r="TS500" s="4"/>
      <c r="TT500" s="4"/>
      <c r="TU500" s="4"/>
      <c r="TV500" s="4"/>
      <c r="TW500" s="4"/>
      <c r="TX500" s="4"/>
      <c r="TY500" s="4"/>
      <c r="TZ500" s="4"/>
      <c r="UA500" s="4"/>
      <c r="UB500" s="4"/>
      <c r="UC500" s="4"/>
      <c r="UD500" s="4"/>
      <c r="UE500" s="4"/>
      <c r="UF500" s="4"/>
      <c r="UG500" s="4"/>
      <c r="UH500" s="4"/>
      <c r="UI500" s="4"/>
      <c r="UJ500" s="4"/>
      <c r="UK500" s="4"/>
      <c r="UL500" s="4"/>
      <c r="UM500" s="4"/>
      <c r="UN500" s="4"/>
      <c r="UO500" s="4"/>
      <c r="UP500" s="4"/>
      <c r="UQ500" s="4"/>
      <c r="UR500" s="4"/>
      <c r="US500" s="4"/>
      <c r="UT500" s="4"/>
      <c r="UU500" s="4"/>
      <c r="UV500" s="4"/>
      <c r="UW500" s="4"/>
      <c r="UX500" s="4"/>
      <c r="UY500" s="4"/>
      <c r="UZ500" s="4"/>
      <c r="VA500" s="4"/>
      <c r="VB500" s="4"/>
      <c r="VC500" s="4"/>
      <c r="VD500" s="4"/>
      <c r="VE500" s="4"/>
      <c r="VF500" s="4"/>
      <c r="VG500" s="4"/>
      <c r="VH500" s="4"/>
      <c r="VI500" s="4"/>
      <c r="VJ500" s="4"/>
      <c r="VK500" s="4"/>
      <c r="VL500" s="4"/>
      <c r="VM500" s="4"/>
      <c r="VN500" s="4"/>
      <c r="VO500" s="4"/>
      <c r="VP500" s="4"/>
      <c r="VQ500" s="4"/>
      <c r="VR500" s="4"/>
      <c r="VS500" s="4"/>
      <c r="VT500" s="4"/>
      <c r="VU500" s="4"/>
      <c r="VV500" s="4"/>
      <c r="VW500" s="4"/>
      <c r="VX500" s="4"/>
      <c r="VY500" s="4"/>
      <c r="VZ500" s="4"/>
      <c r="WA500" s="4"/>
      <c r="WB500" s="4"/>
      <c r="WC500" s="4"/>
      <c r="WD500" s="4"/>
      <c r="WE500" s="4"/>
      <c r="WF500" s="4"/>
      <c r="WG500" s="4"/>
      <c r="WH500" s="4"/>
      <c r="WI500" s="4"/>
      <c r="WJ500" s="4"/>
      <c r="WK500" s="4"/>
      <c r="WL500" s="4"/>
      <c r="WM500" s="4"/>
      <c r="WN500" s="4"/>
      <c r="WO500" s="4"/>
      <c r="WP500" s="4"/>
      <c r="WQ500" s="4"/>
      <c r="WR500" s="4"/>
      <c r="WS500" s="4"/>
      <c r="WT500" s="4"/>
      <c r="WU500" s="4"/>
      <c r="WV500" s="4"/>
      <c r="WW500" s="4"/>
      <c r="WX500" s="4"/>
      <c r="WY500" s="4"/>
      <c r="WZ500" s="4"/>
      <c r="XA500" s="4"/>
      <c r="XB500" s="4"/>
      <c r="XC500" s="4"/>
      <c r="XD500" s="4"/>
      <c r="XE500" s="4"/>
      <c r="XF500" s="4"/>
      <c r="XG500" s="4"/>
      <c r="XH500" s="4"/>
      <c r="XI500" s="4"/>
      <c r="XJ500" s="4"/>
      <c r="XK500" s="4"/>
      <c r="XL500" s="4"/>
      <c r="XM500" s="4"/>
      <c r="XN500" s="4"/>
      <c r="XO500" s="4"/>
      <c r="XP500" s="4"/>
      <c r="XQ500" s="4"/>
      <c r="XR500" s="4"/>
      <c r="XS500" s="4"/>
      <c r="XT500" s="4"/>
      <c r="XU500" s="4"/>
      <c r="XV500" s="4"/>
      <c r="XW500" s="4"/>
      <c r="XX500" s="4"/>
      <c r="XY500" s="4"/>
      <c r="XZ500" s="4"/>
      <c r="YA500" s="4"/>
      <c r="YB500" s="4"/>
      <c r="YC500" s="4"/>
      <c r="YD500" s="4"/>
      <c r="YE500" s="4"/>
      <c r="YF500" s="4"/>
      <c r="YG500" s="4"/>
      <c r="YH500" s="4"/>
      <c r="YI500" s="4"/>
      <c r="YJ500" s="4"/>
      <c r="YK500" s="4"/>
      <c r="YL500" s="4"/>
      <c r="YM500" s="4"/>
      <c r="YN500" s="4"/>
      <c r="YO500" s="4"/>
      <c r="YP500" s="4"/>
      <c r="YQ500" s="4"/>
      <c r="YR500" s="4"/>
      <c r="YS500" s="4"/>
      <c r="YT500" s="4"/>
      <c r="YU500" s="4"/>
      <c r="YV500" s="4"/>
      <c r="YW500" s="4"/>
      <c r="YX500" s="4"/>
      <c r="YY500" s="4"/>
      <c r="YZ500" s="4"/>
      <c r="ZA500" s="4"/>
      <c r="ZB500" s="4"/>
      <c r="ZC500" s="4"/>
      <c r="ZD500" s="4"/>
      <c r="ZE500" s="4"/>
      <c r="ZF500" s="4"/>
      <c r="ZG500" s="4"/>
      <c r="ZH500" s="4"/>
      <c r="ZI500" s="4"/>
      <c r="ZJ500" s="4"/>
      <c r="ZK500" s="4"/>
      <c r="ZL500" s="4"/>
    </row>
    <row r="501" spans="2:688" s="5" customFormat="1" ht="14.1" customHeight="1" x14ac:dyDescent="0.25">
      <c r="B501" s="4"/>
      <c r="C501" s="36"/>
      <c r="D501" s="23"/>
      <c r="E501" s="14"/>
      <c r="F501" s="1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4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4"/>
      <c r="NU501" s="4"/>
      <c r="NV501" s="4"/>
      <c r="NW501" s="4"/>
      <c r="NX501" s="4"/>
      <c r="NY501" s="4"/>
      <c r="NZ501" s="4"/>
      <c r="OA501" s="4"/>
      <c r="OB501" s="4"/>
      <c r="OC501" s="4"/>
      <c r="OD501" s="4"/>
      <c r="OE501" s="4"/>
      <c r="OF501" s="4"/>
      <c r="OG501" s="4"/>
      <c r="OH501" s="4"/>
      <c r="OI501" s="4"/>
      <c r="OJ501" s="4"/>
      <c r="OK501" s="4"/>
      <c r="OL501" s="4"/>
      <c r="OM501" s="4"/>
      <c r="ON501" s="4"/>
      <c r="OO501" s="4"/>
      <c r="OP501" s="4"/>
      <c r="OQ501" s="4"/>
      <c r="OR501" s="4"/>
      <c r="OS501" s="4"/>
      <c r="OT501" s="4"/>
      <c r="OU501" s="4"/>
      <c r="OV501" s="4"/>
      <c r="OW501" s="4"/>
      <c r="OX501" s="4"/>
      <c r="OY501" s="4"/>
      <c r="OZ501" s="4"/>
      <c r="PA501" s="4"/>
      <c r="PB501" s="4"/>
      <c r="PC501" s="4"/>
      <c r="PD501" s="4"/>
      <c r="PE501" s="4"/>
      <c r="PF501" s="4"/>
      <c r="PG501" s="4"/>
      <c r="PH501" s="4"/>
      <c r="PI501" s="4"/>
      <c r="PJ501" s="4"/>
      <c r="PK501" s="4"/>
      <c r="PL501" s="4"/>
      <c r="PM501" s="4"/>
      <c r="PN501" s="4"/>
      <c r="PO501" s="4"/>
      <c r="PP501" s="4"/>
      <c r="PQ501" s="4"/>
      <c r="PR501" s="4"/>
      <c r="PS501" s="4"/>
      <c r="PT501" s="4"/>
      <c r="PU501" s="4"/>
      <c r="PV501" s="4"/>
      <c r="PW501" s="4"/>
      <c r="PX501" s="4"/>
      <c r="PY501" s="4"/>
      <c r="PZ501" s="4"/>
      <c r="QA501" s="4"/>
      <c r="QB501" s="4"/>
      <c r="QC501" s="4"/>
      <c r="QD501" s="4"/>
      <c r="QE501" s="4"/>
      <c r="QF501" s="4"/>
      <c r="QG501" s="4"/>
      <c r="QH501" s="4"/>
      <c r="QI501" s="4"/>
      <c r="QJ501" s="4"/>
      <c r="QK501" s="4"/>
      <c r="QL501" s="4"/>
      <c r="QM501" s="4"/>
      <c r="QN501" s="4"/>
      <c r="QO501" s="4"/>
      <c r="QP501" s="4"/>
      <c r="QQ501" s="4"/>
      <c r="QR501" s="4"/>
      <c r="QS501" s="4"/>
      <c r="QT501" s="4"/>
      <c r="QU501" s="4"/>
      <c r="QV501" s="4"/>
      <c r="QW501" s="4"/>
      <c r="QX501" s="4"/>
      <c r="QY501" s="4"/>
      <c r="QZ501" s="4"/>
      <c r="RA501" s="4"/>
      <c r="RB501" s="4"/>
      <c r="RC501" s="4"/>
      <c r="RD501" s="4"/>
      <c r="RE501" s="4"/>
      <c r="RF501" s="4"/>
      <c r="RG501" s="4"/>
      <c r="RH501" s="4"/>
      <c r="RI501" s="4"/>
      <c r="RJ501" s="4"/>
      <c r="RK501" s="4"/>
      <c r="RL501" s="4"/>
      <c r="RM501" s="4"/>
      <c r="RN501" s="4"/>
      <c r="RO501" s="4"/>
      <c r="RP501" s="4"/>
      <c r="RQ501" s="4"/>
      <c r="RR501" s="4"/>
      <c r="RS501" s="4"/>
      <c r="RT501" s="4"/>
      <c r="RU501" s="4"/>
      <c r="RV501" s="4"/>
      <c r="RW501" s="4"/>
      <c r="RX501" s="4"/>
      <c r="RY501" s="4"/>
      <c r="RZ501" s="4"/>
      <c r="SA501" s="4"/>
      <c r="SB501" s="4"/>
      <c r="SC501" s="4"/>
      <c r="SD501" s="4"/>
      <c r="SE501" s="4"/>
      <c r="SF501" s="4"/>
      <c r="SG501" s="4"/>
      <c r="SH501" s="4"/>
      <c r="SI501" s="4"/>
      <c r="SJ501" s="4"/>
      <c r="SK501" s="4"/>
      <c r="SL501" s="4"/>
      <c r="SM501" s="4"/>
      <c r="SN501" s="4"/>
      <c r="SO501" s="4"/>
      <c r="SP501" s="4"/>
      <c r="SQ501" s="4"/>
      <c r="SR501" s="4"/>
      <c r="SS501" s="4"/>
      <c r="ST501" s="4"/>
      <c r="SU501" s="4"/>
      <c r="SV501" s="4"/>
      <c r="SW501" s="4"/>
      <c r="SX501" s="4"/>
      <c r="SY501" s="4"/>
      <c r="SZ501" s="4"/>
      <c r="TA501" s="4"/>
      <c r="TB501" s="4"/>
      <c r="TC501" s="4"/>
      <c r="TD501" s="4"/>
      <c r="TE501" s="4"/>
      <c r="TF501" s="4"/>
      <c r="TG501" s="4"/>
      <c r="TH501" s="4"/>
      <c r="TI501" s="4"/>
      <c r="TJ501" s="4"/>
      <c r="TK501" s="4"/>
      <c r="TL501" s="4"/>
      <c r="TM501" s="4"/>
      <c r="TN501" s="4"/>
      <c r="TO501" s="4"/>
      <c r="TP501" s="4"/>
      <c r="TQ501" s="4"/>
      <c r="TR501" s="4"/>
      <c r="TS501" s="4"/>
      <c r="TT501" s="4"/>
      <c r="TU501" s="4"/>
      <c r="TV501" s="4"/>
      <c r="TW501" s="4"/>
      <c r="TX501" s="4"/>
      <c r="TY501" s="4"/>
      <c r="TZ501" s="4"/>
      <c r="UA501" s="4"/>
      <c r="UB501" s="4"/>
      <c r="UC501" s="4"/>
      <c r="UD501" s="4"/>
      <c r="UE501" s="4"/>
      <c r="UF501" s="4"/>
      <c r="UG501" s="4"/>
      <c r="UH501" s="4"/>
      <c r="UI501" s="4"/>
      <c r="UJ501" s="4"/>
      <c r="UK501" s="4"/>
      <c r="UL501" s="4"/>
      <c r="UM501" s="4"/>
      <c r="UN501" s="4"/>
      <c r="UO501" s="4"/>
      <c r="UP501" s="4"/>
      <c r="UQ501" s="4"/>
      <c r="UR501" s="4"/>
      <c r="US501" s="4"/>
      <c r="UT501" s="4"/>
      <c r="UU501" s="4"/>
      <c r="UV501" s="4"/>
      <c r="UW501" s="4"/>
      <c r="UX501" s="4"/>
      <c r="UY501" s="4"/>
      <c r="UZ501" s="4"/>
      <c r="VA501" s="4"/>
      <c r="VB501" s="4"/>
      <c r="VC501" s="4"/>
      <c r="VD501" s="4"/>
      <c r="VE501" s="4"/>
      <c r="VF501" s="4"/>
      <c r="VG501" s="4"/>
      <c r="VH501" s="4"/>
      <c r="VI501" s="4"/>
      <c r="VJ501" s="4"/>
      <c r="VK501" s="4"/>
      <c r="VL501" s="4"/>
      <c r="VM501" s="4"/>
      <c r="VN501" s="4"/>
      <c r="VO501" s="4"/>
      <c r="VP501" s="4"/>
      <c r="VQ501" s="4"/>
      <c r="VR501" s="4"/>
      <c r="VS501" s="4"/>
      <c r="VT501" s="4"/>
      <c r="VU501" s="4"/>
      <c r="VV501" s="4"/>
      <c r="VW501" s="4"/>
      <c r="VX501" s="4"/>
      <c r="VY501" s="4"/>
      <c r="VZ501" s="4"/>
      <c r="WA501" s="4"/>
      <c r="WB501" s="4"/>
      <c r="WC501" s="4"/>
      <c r="WD501" s="4"/>
      <c r="WE501" s="4"/>
      <c r="WF501" s="4"/>
      <c r="WG501" s="4"/>
      <c r="WH501" s="4"/>
      <c r="WI501" s="4"/>
      <c r="WJ501" s="4"/>
      <c r="WK501" s="4"/>
      <c r="WL501" s="4"/>
      <c r="WM501" s="4"/>
      <c r="WN501" s="4"/>
      <c r="WO501" s="4"/>
      <c r="WP501" s="4"/>
      <c r="WQ501" s="4"/>
      <c r="WR501" s="4"/>
      <c r="WS501" s="4"/>
      <c r="WT501" s="4"/>
      <c r="WU501" s="4"/>
      <c r="WV501" s="4"/>
      <c r="WW501" s="4"/>
      <c r="WX501" s="4"/>
      <c r="WY501" s="4"/>
      <c r="WZ501" s="4"/>
      <c r="XA501" s="4"/>
      <c r="XB501" s="4"/>
      <c r="XC501" s="4"/>
      <c r="XD501" s="4"/>
      <c r="XE501" s="4"/>
      <c r="XF501" s="4"/>
      <c r="XG501" s="4"/>
      <c r="XH501" s="4"/>
      <c r="XI501" s="4"/>
      <c r="XJ501" s="4"/>
      <c r="XK501" s="4"/>
      <c r="XL501" s="4"/>
      <c r="XM501" s="4"/>
      <c r="XN501" s="4"/>
      <c r="XO501" s="4"/>
      <c r="XP501" s="4"/>
      <c r="XQ501" s="4"/>
      <c r="XR501" s="4"/>
      <c r="XS501" s="4"/>
      <c r="XT501" s="4"/>
      <c r="XU501" s="4"/>
      <c r="XV501" s="4"/>
      <c r="XW501" s="4"/>
      <c r="XX501" s="4"/>
      <c r="XY501" s="4"/>
      <c r="XZ501" s="4"/>
      <c r="YA501" s="4"/>
      <c r="YB501" s="4"/>
      <c r="YC501" s="4"/>
      <c r="YD501" s="4"/>
      <c r="YE501" s="4"/>
      <c r="YF501" s="4"/>
      <c r="YG501" s="4"/>
      <c r="YH501" s="4"/>
      <c r="YI501" s="4"/>
      <c r="YJ501" s="4"/>
      <c r="YK501" s="4"/>
      <c r="YL501" s="4"/>
      <c r="YM501" s="4"/>
      <c r="YN501" s="4"/>
      <c r="YO501" s="4"/>
      <c r="YP501" s="4"/>
      <c r="YQ501" s="4"/>
      <c r="YR501" s="4"/>
      <c r="YS501" s="4"/>
      <c r="YT501" s="4"/>
      <c r="YU501" s="4"/>
      <c r="YV501" s="4"/>
      <c r="YW501" s="4"/>
      <c r="YX501" s="4"/>
      <c r="YY501" s="4"/>
      <c r="YZ501" s="4"/>
      <c r="ZA501" s="4"/>
      <c r="ZB501" s="4"/>
      <c r="ZC501" s="4"/>
      <c r="ZD501" s="4"/>
      <c r="ZE501" s="4"/>
      <c r="ZF501" s="4"/>
      <c r="ZG501" s="4"/>
      <c r="ZH501" s="4"/>
      <c r="ZI501" s="4"/>
      <c r="ZJ501" s="4"/>
      <c r="ZK501" s="4"/>
      <c r="ZL501" s="4"/>
    </row>
    <row r="502" spans="2:688" s="5" customFormat="1" ht="14.1" customHeight="1" x14ac:dyDescent="0.25">
      <c r="B502" s="4"/>
      <c r="C502" s="36"/>
      <c r="D502" s="23"/>
      <c r="E502" s="14"/>
      <c r="F502" s="1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4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4"/>
      <c r="NU502" s="4"/>
      <c r="NV502" s="4"/>
      <c r="NW502" s="4"/>
      <c r="NX502" s="4"/>
      <c r="NY502" s="4"/>
      <c r="NZ502" s="4"/>
      <c r="OA502" s="4"/>
      <c r="OB502" s="4"/>
      <c r="OC502" s="4"/>
      <c r="OD502" s="4"/>
      <c r="OE502" s="4"/>
      <c r="OF502" s="4"/>
      <c r="OG502" s="4"/>
      <c r="OH502" s="4"/>
      <c r="OI502" s="4"/>
      <c r="OJ502" s="4"/>
      <c r="OK502" s="4"/>
      <c r="OL502" s="4"/>
      <c r="OM502" s="4"/>
      <c r="ON502" s="4"/>
      <c r="OO502" s="4"/>
      <c r="OP502" s="4"/>
      <c r="OQ502" s="4"/>
      <c r="OR502" s="4"/>
      <c r="OS502" s="4"/>
      <c r="OT502" s="4"/>
      <c r="OU502" s="4"/>
      <c r="OV502" s="4"/>
      <c r="OW502" s="4"/>
      <c r="OX502" s="4"/>
      <c r="OY502" s="4"/>
      <c r="OZ502" s="4"/>
      <c r="PA502" s="4"/>
      <c r="PB502" s="4"/>
      <c r="PC502" s="4"/>
      <c r="PD502" s="4"/>
      <c r="PE502" s="4"/>
      <c r="PF502" s="4"/>
      <c r="PG502" s="4"/>
      <c r="PH502" s="4"/>
      <c r="PI502" s="4"/>
      <c r="PJ502" s="4"/>
      <c r="PK502" s="4"/>
      <c r="PL502" s="4"/>
      <c r="PM502" s="4"/>
      <c r="PN502" s="4"/>
      <c r="PO502" s="4"/>
      <c r="PP502" s="4"/>
      <c r="PQ502" s="4"/>
      <c r="PR502" s="4"/>
      <c r="PS502" s="4"/>
      <c r="PT502" s="4"/>
      <c r="PU502" s="4"/>
      <c r="PV502" s="4"/>
      <c r="PW502" s="4"/>
      <c r="PX502" s="4"/>
      <c r="PY502" s="4"/>
      <c r="PZ502" s="4"/>
      <c r="QA502" s="4"/>
      <c r="QB502" s="4"/>
      <c r="QC502" s="4"/>
      <c r="QD502" s="4"/>
      <c r="QE502" s="4"/>
      <c r="QF502" s="4"/>
      <c r="QG502" s="4"/>
      <c r="QH502" s="4"/>
      <c r="QI502" s="4"/>
      <c r="QJ502" s="4"/>
      <c r="QK502" s="4"/>
      <c r="QL502" s="4"/>
      <c r="QM502" s="4"/>
      <c r="QN502" s="4"/>
      <c r="QO502" s="4"/>
      <c r="QP502" s="4"/>
      <c r="QQ502" s="4"/>
      <c r="QR502" s="4"/>
      <c r="QS502" s="4"/>
      <c r="QT502" s="4"/>
      <c r="QU502" s="4"/>
      <c r="QV502" s="4"/>
      <c r="QW502" s="4"/>
      <c r="QX502" s="4"/>
      <c r="QY502" s="4"/>
      <c r="QZ502" s="4"/>
      <c r="RA502" s="4"/>
      <c r="RB502" s="4"/>
      <c r="RC502" s="4"/>
      <c r="RD502" s="4"/>
      <c r="RE502" s="4"/>
      <c r="RF502" s="4"/>
      <c r="RG502" s="4"/>
      <c r="RH502" s="4"/>
      <c r="RI502" s="4"/>
      <c r="RJ502" s="4"/>
      <c r="RK502" s="4"/>
      <c r="RL502" s="4"/>
      <c r="RM502" s="4"/>
      <c r="RN502" s="4"/>
      <c r="RO502" s="4"/>
      <c r="RP502" s="4"/>
      <c r="RQ502" s="4"/>
      <c r="RR502" s="4"/>
      <c r="RS502" s="4"/>
      <c r="RT502" s="4"/>
      <c r="RU502" s="4"/>
      <c r="RV502" s="4"/>
      <c r="RW502" s="4"/>
      <c r="RX502" s="4"/>
      <c r="RY502" s="4"/>
      <c r="RZ502" s="4"/>
      <c r="SA502" s="4"/>
      <c r="SB502" s="4"/>
      <c r="SC502" s="4"/>
      <c r="SD502" s="4"/>
      <c r="SE502" s="4"/>
      <c r="SF502" s="4"/>
      <c r="SG502" s="4"/>
      <c r="SH502" s="4"/>
      <c r="SI502" s="4"/>
      <c r="SJ502" s="4"/>
      <c r="SK502" s="4"/>
      <c r="SL502" s="4"/>
      <c r="SM502" s="4"/>
      <c r="SN502" s="4"/>
      <c r="SO502" s="4"/>
      <c r="SP502" s="4"/>
      <c r="SQ502" s="4"/>
      <c r="SR502" s="4"/>
      <c r="SS502" s="4"/>
      <c r="ST502" s="4"/>
      <c r="SU502" s="4"/>
      <c r="SV502" s="4"/>
      <c r="SW502" s="4"/>
      <c r="SX502" s="4"/>
      <c r="SY502" s="4"/>
      <c r="SZ502" s="4"/>
      <c r="TA502" s="4"/>
      <c r="TB502" s="4"/>
      <c r="TC502" s="4"/>
      <c r="TD502" s="4"/>
      <c r="TE502" s="4"/>
      <c r="TF502" s="4"/>
      <c r="TG502" s="4"/>
      <c r="TH502" s="4"/>
      <c r="TI502" s="4"/>
      <c r="TJ502" s="4"/>
      <c r="TK502" s="4"/>
      <c r="TL502" s="4"/>
      <c r="TM502" s="4"/>
      <c r="TN502" s="4"/>
      <c r="TO502" s="4"/>
      <c r="TP502" s="4"/>
      <c r="TQ502" s="4"/>
      <c r="TR502" s="4"/>
      <c r="TS502" s="4"/>
      <c r="TT502" s="4"/>
      <c r="TU502" s="4"/>
      <c r="TV502" s="4"/>
      <c r="TW502" s="4"/>
      <c r="TX502" s="4"/>
      <c r="TY502" s="4"/>
      <c r="TZ502" s="4"/>
      <c r="UA502" s="4"/>
      <c r="UB502" s="4"/>
      <c r="UC502" s="4"/>
      <c r="UD502" s="4"/>
      <c r="UE502" s="4"/>
      <c r="UF502" s="4"/>
      <c r="UG502" s="4"/>
      <c r="UH502" s="4"/>
      <c r="UI502" s="4"/>
      <c r="UJ502" s="4"/>
      <c r="UK502" s="4"/>
      <c r="UL502" s="4"/>
      <c r="UM502" s="4"/>
      <c r="UN502" s="4"/>
      <c r="UO502" s="4"/>
      <c r="UP502" s="4"/>
      <c r="UQ502" s="4"/>
      <c r="UR502" s="4"/>
      <c r="US502" s="4"/>
      <c r="UT502" s="4"/>
      <c r="UU502" s="4"/>
      <c r="UV502" s="4"/>
      <c r="UW502" s="4"/>
      <c r="UX502" s="4"/>
      <c r="UY502" s="4"/>
      <c r="UZ502" s="4"/>
      <c r="VA502" s="4"/>
      <c r="VB502" s="4"/>
      <c r="VC502" s="4"/>
      <c r="VD502" s="4"/>
      <c r="VE502" s="4"/>
      <c r="VF502" s="4"/>
      <c r="VG502" s="4"/>
      <c r="VH502" s="4"/>
      <c r="VI502" s="4"/>
      <c r="VJ502" s="4"/>
      <c r="VK502" s="4"/>
      <c r="VL502" s="4"/>
      <c r="VM502" s="4"/>
      <c r="VN502" s="4"/>
      <c r="VO502" s="4"/>
      <c r="VP502" s="4"/>
      <c r="VQ502" s="4"/>
      <c r="VR502" s="4"/>
      <c r="VS502" s="4"/>
      <c r="VT502" s="4"/>
      <c r="VU502" s="4"/>
      <c r="VV502" s="4"/>
      <c r="VW502" s="4"/>
      <c r="VX502" s="4"/>
      <c r="VY502" s="4"/>
      <c r="VZ502" s="4"/>
      <c r="WA502" s="4"/>
      <c r="WB502" s="4"/>
      <c r="WC502" s="4"/>
      <c r="WD502" s="4"/>
      <c r="WE502" s="4"/>
      <c r="WF502" s="4"/>
      <c r="WG502" s="4"/>
      <c r="WH502" s="4"/>
      <c r="WI502" s="4"/>
      <c r="WJ502" s="4"/>
      <c r="WK502" s="4"/>
      <c r="WL502" s="4"/>
      <c r="WM502" s="4"/>
      <c r="WN502" s="4"/>
      <c r="WO502" s="4"/>
      <c r="WP502" s="4"/>
      <c r="WQ502" s="4"/>
      <c r="WR502" s="4"/>
      <c r="WS502" s="4"/>
      <c r="WT502" s="4"/>
      <c r="WU502" s="4"/>
      <c r="WV502" s="4"/>
      <c r="WW502" s="4"/>
      <c r="WX502" s="4"/>
      <c r="WY502" s="4"/>
      <c r="WZ502" s="4"/>
      <c r="XA502" s="4"/>
      <c r="XB502" s="4"/>
      <c r="XC502" s="4"/>
      <c r="XD502" s="4"/>
      <c r="XE502" s="4"/>
      <c r="XF502" s="4"/>
      <c r="XG502" s="4"/>
      <c r="XH502" s="4"/>
      <c r="XI502" s="4"/>
      <c r="XJ502" s="4"/>
      <c r="XK502" s="4"/>
      <c r="XL502" s="4"/>
      <c r="XM502" s="4"/>
      <c r="XN502" s="4"/>
      <c r="XO502" s="4"/>
      <c r="XP502" s="4"/>
      <c r="XQ502" s="4"/>
      <c r="XR502" s="4"/>
      <c r="XS502" s="4"/>
      <c r="XT502" s="4"/>
      <c r="XU502" s="4"/>
      <c r="XV502" s="4"/>
      <c r="XW502" s="4"/>
      <c r="XX502" s="4"/>
      <c r="XY502" s="4"/>
      <c r="XZ502" s="4"/>
      <c r="YA502" s="4"/>
      <c r="YB502" s="4"/>
      <c r="YC502" s="4"/>
      <c r="YD502" s="4"/>
      <c r="YE502" s="4"/>
      <c r="YF502" s="4"/>
      <c r="YG502" s="4"/>
      <c r="YH502" s="4"/>
      <c r="YI502" s="4"/>
      <c r="YJ502" s="4"/>
      <c r="YK502" s="4"/>
      <c r="YL502" s="4"/>
      <c r="YM502" s="4"/>
      <c r="YN502" s="4"/>
      <c r="YO502" s="4"/>
      <c r="YP502" s="4"/>
      <c r="YQ502" s="4"/>
      <c r="YR502" s="4"/>
      <c r="YS502" s="4"/>
      <c r="YT502" s="4"/>
      <c r="YU502" s="4"/>
      <c r="YV502" s="4"/>
      <c r="YW502" s="4"/>
      <c r="YX502" s="4"/>
      <c r="YY502" s="4"/>
      <c r="YZ502" s="4"/>
      <c r="ZA502" s="4"/>
      <c r="ZB502" s="4"/>
      <c r="ZC502" s="4"/>
      <c r="ZD502" s="4"/>
      <c r="ZE502" s="4"/>
      <c r="ZF502" s="4"/>
      <c r="ZG502" s="4"/>
      <c r="ZH502" s="4"/>
      <c r="ZI502" s="4"/>
      <c r="ZJ502" s="4"/>
      <c r="ZK502" s="4"/>
      <c r="ZL502" s="4"/>
    </row>
    <row r="503" spans="2:688" s="5" customFormat="1" ht="14.1" customHeight="1" x14ac:dyDescent="0.25">
      <c r="B503" s="4"/>
      <c r="C503" s="36"/>
      <c r="D503" s="23"/>
      <c r="E503" s="14"/>
      <c r="F503" s="1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4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4"/>
      <c r="NU503" s="4"/>
      <c r="NV503" s="4"/>
      <c r="NW503" s="4"/>
      <c r="NX503" s="4"/>
      <c r="NY503" s="4"/>
      <c r="NZ503" s="4"/>
      <c r="OA503" s="4"/>
      <c r="OB503" s="4"/>
      <c r="OC503" s="4"/>
      <c r="OD503" s="4"/>
      <c r="OE503" s="4"/>
      <c r="OF503" s="4"/>
      <c r="OG503" s="4"/>
      <c r="OH503" s="4"/>
      <c r="OI503" s="4"/>
      <c r="OJ503" s="4"/>
      <c r="OK503" s="4"/>
      <c r="OL503" s="4"/>
      <c r="OM503" s="4"/>
      <c r="ON503" s="4"/>
      <c r="OO503" s="4"/>
      <c r="OP503" s="4"/>
      <c r="OQ503" s="4"/>
      <c r="OR503" s="4"/>
      <c r="OS503" s="4"/>
      <c r="OT503" s="4"/>
      <c r="OU503" s="4"/>
      <c r="OV503" s="4"/>
      <c r="OW503" s="4"/>
      <c r="OX503" s="4"/>
      <c r="OY503" s="4"/>
      <c r="OZ503" s="4"/>
      <c r="PA503" s="4"/>
      <c r="PB503" s="4"/>
      <c r="PC503" s="4"/>
      <c r="PD503" s="4"/>
      <c r="PE503" s="4"/>
      <c r="PF503" s="4"/>
      <c r="PG503" s="4"/>
      <c r="PH503" s="4"/>
      <c r="PI503" s="4"/>
      <c r="PJ503" s="4"/>
      <c r="PK503" s="4"/>
      <c r="PL503" s="4"/>
      <c r="PM503" s="4"/>
      <c r="PN503" s="4"/>
      <c r="PO503" s="4"/>
      <c r="PP503" s="4"/>
      <c r="PQ503" s="4"/>
      <c r="PR503" s="4"/>
      <c r="PS503" s="4"/>
      <c r="PT503" s="4"/>
      <c r="PU503" s="4"/>
      <c r="PV503" s="4"/>
      <c r="PW503" s="4"/>
      <c r="PX503" s="4"/>
      <c r="PY503" s="4"/>
      <c r="PZ503" s="4"/>
      <c r="QA503" s="4"/>
      <c r="QB503" s="4"/>
      <c r="QC503" s="4"/>
      <c r="QD503" s="4"/>
      <c r="QE503" s="4"/>
      <c r="QF503" s="4"/>
      <c r="QG503" s="4"/>
      <c r="QH503" s="4"/>
      <c r="QI503" s="4"/>
      <c r="QJ503" s="4"/>
      <c r="QK503" s="4"/>
      <c r="QL503" s="4"/>
      <c r="QM503" s="4"/>
      <c r="QN503" s="4"/>
      <c r="QO503" s="4"/>
      <c r="QP503" s="4"/>
      <c r="QQ503" s="4"/>
      <c r="QR503" s="4"/>
      <c r="QS503" s="4"/>
      <c r="QT503" s="4"/>
      <c r="QU503" s="4"/>
      <c r="QV503" s="4"/>
      <c r="QW503" s="4"/>
      <c r="QX503" s="4"/>
      <c r="QY503" s="4"/>
      <c r="QZ503" s="4"/>
      <c r="RA503" s="4"/>
      <c r="RB503" s="4"/>
      <c r="RC503" s="4"/>
      <c r="RD503" s="4"/>
      <c r="RE503" s="4"/>
      <c r="RF503" s="4"/>
      <c r="RG503" s="4"/>
      <c r="RH503" s="4"/>
      <c r="RI503" s="4"/>
      <c r="RJ503" s="4"/>
      <c r="RK503" s="4"/>
      <c r="RL503" s="4"/>
      <c r="RM503" s="4"/>
      <c r="RN503" s="4"/>
      <c r="RO503" s="4"/>
      <c r="RP503" s="4"/>
      <c r="RQ503" s="4"/>
      <c r="RR503" s="4"/>
      <c r="RS503" s="4"/>
      <c r="RT503" s="4"/>
      <c r="RU503" s="4"/>
      <c r="RV503" s="4"/>
      <c r="RW503" s="4"/>
      <c r="RX503" s="4"/>
      <c r="RY503" s="4"/>
      <c r="RZ503" s="4"/>
      <c r="SA503" s="4"/>
      <c r="SB503" s="4"/>
      <c r="SC503" s="4"/>
      <c r="SD503" s="4"/>
      <c r="SE503" s="4"/>
      <c r="SF503" s="4"/>
      <c r="SG503" s="4"/>
      <c r="SH503" s="4"/>
      <c r="SI503" s="4"/>
      <c r="SJ503" s="4"/>
      <c r="SK503" s="4"/>
      <c r="SL503" s="4"/>
      <c r="SM503" s="4"/>
      <c r="SN503" s="4"/>
      <c r="SO503" s="4"/>
      <c r="SP503" s="4"/>
      <c r="SQ503" s="4"/>
      <c r="SR503" s="4"/>
      <c r="SS503" s="4"/>
      <c r="ST503" s="4"/>
      <c r="SU503" s="4"/>
      <c r="SV503" s="4"/>
      <c r="SW503" s="4"/>
      <c r="SX503" s="4"/>
      <c r="SY503" s="4"/>
      <c r="SZ503" s="4"/>
      <c r="TA503" s="4"/>
      <c r="TB503" s="4"/>
      <c r="TC503" s="4"/>
      <c r="TD503" s="4"/>
      <c r="TE503" s="4"/>
      <c r="TF503" s="4"/>
      <c r="TG503" s="4"/>
      <c r="TH503" s="4"/>
      <c r="TI503" s="4"/>
      <c r="TJ503" s="4"/>
      <c r="TK503" s="4"/>
      <c r="TL503" s="4"/>
      <c r="TM503" s="4"/>
      <c r="TN503" s="4"/>
      <c r="TO503" s="4"/>
      <c r="TP503" s="4"/>
      <c r="TQ503" s="4"/>
      <c r="TR503" s="4"/>
      <c r="TS503" s="4"/>
      <c r="TT503" s="4"/>
      <c r="TU503" s="4"/>
      <c r="TV503" s="4"/>
      <c r="TW503" s="4"/>
      <c r="TX503" s="4"/>
      <c r="TY503" s="4"/>
      <c r="TZ503" s="4"/>
      <c r="UA503" s="4"/>
      <c r="UB503" s="4"/>
      <c r="UC503" s="4"/>
      <c r="UD503" s="4"/>
      <c r="UE503" s="4"/>
      <c r="UF503" s="4"/>
      <c r="UG503" s="4"/>
      <c r="UH503" s="4"/>
      <c r="UI503" s="4"/>
      <c r="UJ503" s="4"/>
      <c r="UK503" s="4"/>
      <c r="UL503" s="4"/>
      <c r="UM503" s="4"/>
      <c r="UN503" s="4"/>
      <c r="UO503" s="4"/>
      <c r="UP503" s="4"/>
      <c r="UQ503" s="4"/>
      <c r="UR503" s="4"/>
      <c r="US503" s="4"/>
      <c r="UT503" s="4"/>
      <c r="UU503" s="4"/>
      <c r="UV503" s="4"/>
      <c r="UW503" s="4"/>
      <c r="UX503" s="4"/>
      <c r="UY503" s="4"/>
      <c r="UZ503" s="4"/>
      <c r="VA503" s="4"/>
      <c r="VB503" s="4"/>
      <c r="VC503" s="4"/>
      <c r="VD503" s="4"/>
      <c r="VE503" s="4"/>
      <c r="VF503" s="4"/>
      <c r="VG503" s="4"/>
      <c r="VH503" s="4"/>
      <c r="VI503" s="4"/>
      <c r="VJ503" s="4"/>
      <c r="VK503" s="4"/>
      <c r="VL503" s="4"/>
      <c r="VM503" s="4"/>
      <c r="VN503" s="4"/>
      <c r="VO503" s="4"/>
      <c r="VP503" s="4"/>
      <c r="VQ503" s="4"/>
      <c r="VR503" s="4"/>
      <c r="VS503" s="4"/>
      <c r="VT503" s="4"/>
      <c r="VU503" s="4"/>
      <c r="VV503" s="4"/>
      <c r="VW503" s="4"/>
      <c r="VX503" s="4"/>
      <c r="VY503" s="4"/>
      <c r="VZ503" s="4"/>
      <c r="WA503" s="4"/>
      <c r="WB503" s="4"/>
      <c r="WC503" s="4"/>
      <c r="WD503" s="4"/>
      <c r="WE503" s="4"/>
      <c r="WF503" s="4"/>
      <c r="WG503" s="4"/>
      <c r="WH503" s="4"/>
      <c r="WI503" s="4"/>
      <c r="WJ503" s="4"/>
      <c r="WK503" s="4"/>
      <c r="WL503" s="4"/>
      <c r="WM503" s="4"/>
      <c r="WN503" s="4"/>
      <c r="WO503" s="4"/>
      <c r="WP503" s="4"/>
      <c r="WQ503" s="4"/>
      <c r="WR503" s="4"/>
      <c r="WS503" s="4"/>
      <c r="WT503" s="4"/>
      <c r="WU503" s="4"/>
      <c r="WV503" s="4"/>
      <c r="WW503" s="4"/>
      <c r="WX503" s="4"/>
      <c r="WY503" s="4"/>
      <c r="WZ503" s="4"/>
      <c r="XA503" s="4"/>
      <c r="XB503" s="4"/>
      <c r="XC503" s="4"/>
      <c r="XD503" s="4"/>
      <c r="XE503" s="4"/>
      <c r="XF503" s="4"/>
      <c r="XG503" s="4"/>
      <c r="XH503" s="4"/>
      <c r="XI503" s="4"/>
      <c r="XJ503" s="4"/>
      <c r="XK503" s="4"/>
      <c r="XL503" s="4"/>
      <c r="XM503" s="4"/>
      <c r="XN503" s="4"/>
      <c r="XO503" s="4"/>
      <c r="XP503" s="4"/>
      <c r="XQ503" s="4"/>
      <c r="XR503" s="4"/>
      <c r="XS503" s="4"/>
      <c r="XT503" s="4"/>
      <c r="XU503" s="4"/>
      <c r="XV503" s="4"/>
      <c r="XW503" s="4"/>
      <c r="XX503" s="4"/>
      <c r="XY503" s="4"/>
      <c r="XZ503" s="4"/>
      <c r="YA503" s="4"/>
      <c r="YB503" s="4"/>
      <c r="YC503" s="4"/>
      <c r="YD503" s="4"/>
      <c r="YE503" s="4"/>
      <c r="YF503" s="4"/>
      <c r="YG503" s="4"/>
      <c r="YH503" s="4"/>
      <c r="YI503" s="4"/>
      <c r="YJ503" s="4"/>
      <c r="YK503" s="4"/>
      <c r="YL503" s="4"/>
      <c r="YM503" s="4"/>
      <c r="YN503" s="4"/>
      <c r="YO503" s="4"/>
      <c r="YP503" s="4"/>
      <c r="YQ503" s="4"/>
      <c r="YR503" s="4"/>
      <c r="YS503" s="4"/>
      <c r="YT503" s="4"/>
      <c r="YU503" s="4"/>
      <c r="YV503" s="4"/>
      <c r="YW503" s="4"/>
      <c r="YX503" s="4"/>
      <c r="YY503" s="4"/>
      <c r="YZ503" s="4"/>
      <c r="ZA503" s="4"/>
      <c r="ZB503" s="4"/>
      <c r="ZC503" s="4"/>
      <c r="ZD503" s="4"/>
      <c r="ZE503" s="4"/>
      <c r="ZF503" s="4"/>
      <c r="ZG503" s="4"/>
      <c r="ZH503" s="4"/>
      <c r="ZI503" s="4"/>
      <c r="ZJ503" s="4"/>
      <c r="ZK503" s="4"/>
      <c r="ZL503" s="4"/>
    </row>
    <row r="504" spans="2:688" s="5" customFormat="1" ht="14.1" customHeight="1" x14ac:dyDescent="0.25">
      <c r="B504" s="4"/>
      <c r="C504" s="36"/>
      <c r="D504" s="23"/>
      <c r="E504" s="14"/>
      <c r="F504" s="1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4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4"/>
      <c r="NU504" s="4"/>
      <c r="NV504" s="4"/>
      <c r="NW504" s="4"/>
      <c r="NX504" s="4"/>
      <c r="NY504" s="4"/>
      <c r="NZ504" s="4"/>
      <c r="OA504" s="4"/>
      <c r="OB504" s="4"/>
      <c r="OC504" s="4"/>
      <c r="OD504" s="4"/>
      <c r="OE504" s="4"/>
      <c r="OF504" s="4"/>
      <c r="OG504" s="4"/>
      <c r="OH504" s="4"/>
      <c r="OI504" s="4"/>
      <c r="OJ504" s="4"/>
      <c r="OK504" s="4"/>
      <c r="OL504" s="4"/>
      <c r="OM504" s="4"/>
      <c r="ON504" s="4"/>
      <c r="OO504" s="4"/>
      <c r="OP504" s="4"/>
      <c r="OQ504" s="4"/>
      <c r="OR504" s="4"/>
      <c r="OS504" s="4"/>
      <c r="OT504" s="4"/>
      <c r="OU504" s="4"/>
      <c r="OV504" s="4"/>
      <c r="OW504" s="4"/>
      <c r="OX504" s="4"/>
      <c r="OY504" s="4"/>
      <c r="OZ504" s="4"/>
      <c r="PA504" s="4"/>
      <c r="PB504" s="4"/>
      <c r="PC504" s="4"/>
      <c r="PD504" s="4"/>
      <c r="PE504" s="4"/>
      <c r="PF504" s="4"/>
      <c r="PG504" s="4"/>
      <c r="PH504" s="4"/>
      <c r="PI504" s="4"/>
      <c r="PJ504" s="4"/>
      <c r="PK504" s="4"/>
      <c r="PL504" s="4"/>
      <c r="PM504" s="4"/>
      <c r="PN504" s="4"/>
      <c r="PO504" s="4"/>
      <c r="PP504" s="4"/>
      <c r="PQ504" s="4"/>
      <c r="PR504" s="4"/>
      <c r="PS504" s="4"/>
      <c r="PT504" s="4"/>
      <c r="PU504" s="4"/>
      <c r="PV504" s="4"/>
      <c r="PW504" s="4"/>
      <c r="PX504" s="4"/>
      <c r="PY504" s="4"/>
      <c r="PZ504" s="4"/>
      <c r="QA504" s="4"/>
      <c r="QB504" s="4"/>
      <c r="QC504" s="4"/>
      <c r="QD504" s="4"/>
      <c r="QE504" s="4"/>
      <c r="QF504" s="4"/>
      <c r="QG504" s="4"/>
      <c r="QH504" s="4"/>
      <c r="QI504" s="4"/>
      <c r="QJ504" s="4"/>
      <c r="QK504" s="4"/>
      <c r="QL504" s="4"/>
      <c r="QM504" s="4"/>
      <c r="QN504" s="4"/>
      <c r="QO504" s="4"/>
      <c r="QP504" s="4"/>
      <c r="QQ504" s="4"/>
      <c r="QR504" s="4"/>
      <c r="QS504" s="4"/>
      <c r="QT504" s="4"/>
      <c r="QU504" s="4"/>
      <c r="QV504" s="4"/>
      <c r="QW504" s="4"/>
      <c r="QX504" s="4"/>
      <c r="QY504" s="4"/>
      <c r="QZ504" s="4"/>
      <c r="RA504" s="4"/>
      <c r="RB504" s="4"/>
      <c r="RC504" s="4"/>
      <c r="RD504" s="4"/>
      <c r="RE504" s="4"/>
      <c r="RF504" s="4"/>
      <c r="RG504" s="4"/>
      <c r="RH504" s="4"/>
      <c r="RI504" s="4"/>
      <c r="RJ504" s="4"/>
      <c r="RK504" s="4"/>
      <c r="RL504" s="4"/>
      <c r="RM504" s="4"/>
      <c r="RN504" s="4"/>
      <c r="RO504" s="4"/>
      <c r="RP504" s="4"/>
      <c r="RQ504" s="4"/>
      <c r="RR504" s="4"/>
      <c r="RS504" s="4"/>
      <c r="RT504" s="4"/>
      <c r="RU504" s="4"/>
      <c r="RV504" s="4"/>
      <c r="RW504" s="4"/>
      <c r="RX504" s="4"/>
      <c r="RY504" s="4"/>
      <c r="RZ504" s="4"/>
      <c r="SA504" s="4"/>
      <c r="SB504" s="4"/>
      <c r="SC504" s="4"/>
      <c r="SD504" s="4"/>
      <c r="SE504" s="4"/>
      <c r="SF504" s="4"/>
      <c r="SG504" s="4"/>
      <c r="SH504" s="4"/>
      <c r="SI504" s="4"/>
      <c r="SJ504" s="4"/>
      <c r="SK504" s="4"/>
      <c r="SL504" s="4"/>
      <c r="SM504" s="4"/>
      <c r="SN504" s="4"/>
      <c r="SO504" s="4"/>
      <c r="SP504" s="4"/>
      <c r="SQ504" s="4"/>
      <c r="SR504" s="4"/>
      <c r="SS504" s="4"/>
      <c r="ST504" s="4"/>
      <c r="SU504" s="4"/>
      <c r="SV504" s="4"/>
      <c r="SW504" s="4"/>
      <c r="SX504" s="4"/>
      <c r="SY504" s="4"/>
      <c r="SZ504" s="4"/>
      <c r="TA504" s="4"/>
      <c r="TB504" s="4"/>
      <c r="TC504" s="4"/>
      <c r="TD504" s="4"/>
      <c r="TE504" s="4"/>
      <c r="TF504" s="4"/>
      <c r="TG504" s="4"/>
      <c r="TH504" s="4"/>
      <c r="TI504" s="4"/>
      <c r="TJ504" s="4"/>
      <c r="TK504" s="4"/>
      <c r="TL504" s="4"/>
      <c r="TM504" s="4"/>
      <c r="TN504" s="4"/>
      <c r="TO504" s="4"/>
      <c r="TP504" s="4"/>
      <c r="TQ504" s="4"/>
      <c r="TR504" s="4"/>
      <c r="TS504" s="4"/>
      <c r="TT504" s="4"/>
      <c r="TU504" s="4"/>
      <c r="TV504" s="4"/>
      <c r="TW504" s="4"/>
      <c r="TX504" s="4"/>
      <c r="TY504" s="4"/>
      <c r="TZ504" s="4"/>
      <c r="UA504" s="4"/>
      <c r="UB504" s="4"/>
      <c r="UC504" s="4"/>
      <c r="UD504" s="4"/>
      <c r="UE504" s="4"/>
      <c r="UF504" s="4"/>
      <c r="UG504" s="4"/>
      <c r="UH504" s="4"/>
      <c r="UI504" s="4"/>
      <c r="UJ504" s="4"/>
      <c r="UK504" s="4"/>
      <c r="UL504" s="4"/>
      <c r="UM504" s="4"/>
      <c r="UN504" s="4"/>
      <c r="UO504" s="4"/>
      <c r="UP504" s="4"/>
      <c r="UQ504" s="4"/>
      <c r="UR504" s="4"/>
      <c r="US504" s="4"/>
      <c r="UT504" s="4"/>
      <c r="UU504" s="4"/>
      <c r="UV504" s="4"/>
      <c r="UW504" s="4"/>
      <c r="UX504" s="4"/>
      <c r="UY504" s="4"/>
      <c r="UZ504" s="4"/>
      <c r="VA504" s="4"/>
      <c r="VB504" s="4"/>
      <c r="VC504" s="4"/>
      <c r="VD504" s="4"/>
      <c r="VE504" s="4"/>
      <c r="VF504" s="4"/>
      <c r="VG504" s="4"/>
      <c r="VH504" s="4"/>
      <c r="VI504" s="4"/>
      <c r="VJ504" s="4"/>
      <c r="VK504" s="4"/>
      <c r="VL504" s="4"/>
      <c r="VM504" s="4"/>
      <c r="VN504" s="4"/>
      <c r="VO504" s="4"/>
      <c r="VP504" s="4"/>
      <c r="VQ504" s="4"/>
      <c r="VR504" s="4"/>
      <c r="VS504" s="4"/>
      <c r="VT504" s="4"/>
      <c r="VU504" s="4"/>
      <c r="VV504" s="4"/>
      <c r="VW504" s="4"/>
      <c r="VX504" s="4"/>
      <c r="VY504" s="4"/>
      <c r="VZ504" s="4"/>
      <c r="WA504" s="4"/>
      <c r="WB504" s="4"/>
      <c r="WC504" s="4"/>
      <c r="WD504" s="4"/>
      <c r="WE504" s="4"/>
      <c r="WF504" s="4"/>
      <c r="WG504" s="4"/>
      <c r="WH504" s="4"/>
      <c r="WI504" s="4"/>
      <c r="WJ504" s="4"/>
      <c r="WK504" s="4"/>
      <c r="WL504" s="4"/>
      <c r="WM504" s="4"/>
      <c r="WN504" s="4"/>
      <c r="WO504" s="4"/>
      <c r="WP504" s="4"/>
      <c r="WQ504" s="4"/>
      <c r="WR504" s="4"/>
      <c r="WS504" s="4"/>
      <c r="WT504" s="4"/>
      <c r="WU504" s="4"/>
      <c r="WV504" s="4"/>
      <c r="WW504" s="4"/>
      <c r="WX504" s="4"/>
      <c r="WY504" s="4"/>
      <c r="WZ504" s="4"/>
      <c r="XA504" s="4"/>
      <c r="XB504" s="4"/>
      <c r="XC504" s="4"/>
      <c r="XD504" s="4"/>
      <c r="XE504" s="4"/>
      <c r="XF504" s="4"/>
      <c r="XG504" s="4"/>
      <c r="XH504" s="4"/>
      <c r="XI504" s="4"/>
      <c r="XJ504" s="4"/>
      <c r="XK504" s="4"/>
      <c r="XL504" s="4"/>
      <c r="XM504" s="4"/>
      <c r="XN504" s="4"/>
      <c r="XO504" s="4"/>
      <c r="XP504" s="4"/>
      <c r="XQ504" s="4"/>
      <c r="XR504" s="4"/>
      <c r="XS504" s="4"/>
      <c r="XT504" s="4"/>
      <c r="XU504" s="4"/>
      <c r="XV504" s="4"/>
      <c r="XW504" s="4"/>
      <c r="XX504" s="4"/>
      <c r="XY504" s="4"/>
      <c r="XZ504" s="4"/>
      <c r="YA504" s="4"/>
      <c r="YB504" s="4"/>
      <c r="YC504" s="4"/>
      <c r="YD504" s="4"/>
      <c r="YE504" s="4"/>
      <c r="YF504" s="4"/>
      <c r="YG504" s="4"/>
      <c r="YH504" s="4"/>
      <c r="YI504" s="4"/>
      <c r="YJ504" s="4"/>
      <c r="YK504" s="4"/>
      <c r="YL504" s="4"/>
      <c r="YM504" s="4"/>
      <c r="YN504" s="4"/>
      <c r="YO504" s="4"/>
      <c r="YP504" s="4"/>
      <c r="YQ504" s="4"/>
      <c r="YR504" s="4"/>
      <c r="YS504" s="4"/>
      <c r="YT504" s="4"/>
      <c r="YU504" s="4"/>
      <c r="YV504" s="4"/>
      <c r="YW504" s="4"/>
      <c r="YX504" s="4"/>
      <c r="YY504" s="4"/>
      <c r="YZ504" s="4"/>
      <c r="ZA504" s="4"/>
      <c r="ZB504" s="4"/>
      <c r="ZC504" s="4"/>
      <c r="ZD504" s="4"/>
      <c r="ZE504" s="4"/>
      <c r="ZF504" s="4"/>
      <c r="ZG504" s="4"/>
      <c r="ZH504" s="4"/>
      <c r="ZI504" s="4"/>
      <c r="ZJ504" s="4"/>
      <c r="ZK504" s="4"/>
      <c r="ZL504" s="4"/>
    </row>
    <row r="505" spans="2:688" s="5" customFormat="1" ht="14.1" customHeight="1" x14ac:dyDescent="0.25">
      <c r="B505" s="4"/>
      <c r="C505" s="36"/>
      <c r="D505" s="23"/>
      <c r="E505" s="14"/>
      <c r="F505" s="1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4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4"/>
      <c r="NU505" s="4"/>
      <c r="NV505" s="4"/>
      <c r="NW505" s="4"/>
      <c r="NX505" s="4"/>
      <c r="NY505" s="4"/>
      <c r="NZ505" s="4"/>
      <c r="OA505" s="4"/>
      <c r="OB505" s="4"/>
      <c r="OC505" s="4"/>
      <c r="OD505" s="4"/>
      <c r="OE505" s="4"/>
      <c r="OF505" s="4"/>
      <c r="OG505" s="4"/>
      <c r="OH505" s="4"/>
      <c r="OI505" s="4"/>
      <c r="OJ505" s="4"/>
      <c r="OK505" s="4"/>
      <c r="OL505" s="4"/>
      <c r="OM505" s="4"/>
      <c r="ON505" s="4"/>
      <c r="OO505" s="4"/>
      <c r="OP505" s="4"/>
      <c r="OQ505" s="4"/>
      <c r="OR505" s="4"/>
      <c r="OS505" s="4"/>
      <c r="OT505" s="4"/>
      <c r="OU505" s="4"/>
      <c r="OV505" s="4"/>
      <c r="OW505" s="4"/>
      <c r="OX505" s="4"/>
      <c r="OY505" s="4"/>
      <c r="OZ505" s="4"/>
      <c r="PA505" s="4"/>
      <c r="PB505" s="4"/>
      <c r="PC505" s="4"/>
      <c r="PD505" s="4"/>
      <c r="PE505" s="4"/>
      <c r="PF505" s="4"/>
      <c r="PG505" s="4"/>
      <c r="PH505" s="4"/>
      <c r="PI505" s="4"/>
      <c r="PJ505" s="4"/>
      <c r="PK505" s="4"/>
      <c r="PL505" s="4"/>
      <c r="PM505" s="4"/>
      <c r="PN505" s="4"/>
      <c r="PO505" s="4"/>
      <c r="PP505" s="4"/>
      <c r="PQ505" s="4"/>
      <c r="PR505" s="4"/>
      <c r="PS505" s="4"/>
      <c r="PT505" s="4"/>
      <c r="PU505" s="4"/>
      <c r="PV505" s="4"/>
      <c r="PW505" s="4"/>
      <c r="PX505" s="4"/>
      <c r="PY505" s="4"/>
      <c r="PZ505" s="4"/>
      <c r="QA505" s="4"/>
      <c r="QB505" s="4"/>
      <c r="QC505" s="4"/>
      <c r="QD505" s="4"/>
      <c r="QE505" s="4"/>
      <c r="QF505" s="4"/>
      <c r="QG505" s="4"/>
      <c r="QH505" s="4"/>
      <c r="QI505" s="4"/>
      <c r="QJ505" s="4"/>
      <c r="QK505" s="4"/>
      <c r="QL505" s="4"/>
      <c r="QM505" s="4"/>
      <c r="QN505" s="4"/>
      <c r="QO505" s="4"/>
      <c r="QP505" s="4"/>
      <c r="QQ505" s="4"/>
      <c r="QR505" s="4"/>
      <c r="QS505" s="4"/>
      <c r="QT505" s="4"/>
      <c r="QU505" s="4"/>
      <c r="QV505" s="4"/>
      <c r="QW505" s="4"/>
      <c r="QX505" s="4"/>
      <c r="QY505" s="4"/>
      <c r="QZ505" s="4"/>
      <c r="RA505" s="4"/>
      <c r="RB505" s="4"/>
      <c r="RC505" s="4"/>
      <c r="RD505" s="4"/>
      <c r="RE505" s="4"/>
      <c r="RF505" s="4"/>
      <c r="RG505" s="4"/>
      <c r="RH505" s="4"/>
      <c r="RI505" s="4"/>
      <c r="RJ505" s="4"/>
      <c r="RK505" s="4"/>
      <c r="RL505" s="4"/>
      <c r="RM505" s="4"/>
      <c r="RN505" s="4"/>
      <c r="RO505" s="4"/>
      <c r="RP505" s="4"/>
      <c r="RQ505" s="4"/>
      <c r="RR505" s="4"/>
      <c r="RS505" s="4"/>
      <c r="RT505" s="4"/>
      <c r="RU505" s="4"/>
      <c r="RV505" s="4"/>
      <c r="RW505" s="4"/>
      <c r="RX505" s="4"/>
      <c r="RY505" s="4"/>
      <c r="RZ505" s="4"/>
      <c r="SA505" s="4"/>
      <c r="SB505" s="4"/>
      <c r="SC505" s="4"/>
      <c r="SD505" s="4"/>
      <c r="SE505" s="4"/>
      <c r="SF505" s="4"/>
      <c r="SG505" s="4"/>
      <c r="SH505" s="4"/>
      <c r="SI505" s="4"/>
      <c r="SJ505" s="4"/>
      <c r="SK505" s="4"/>
      <c r="SL505" s="4"/>
      <c r="SM505" s="4"/>
      <c r="SN505" s="4"/>
      <c r="SO505" s="4"/>
      <c r="SP505" s="4"/>
      <c r="SQ505" s="4"/>
      <c r="SR505" s="4"/>
      <c r="SS505" s="4"/>
      <c r="ST505" s="4"/>
      <c r="SU505" s="4"/>
      <c r="SV505" s="4"/>
      <c r="SW505" s="4"/>
      <c r="SX505" s="4"/>
      <c r="SY505" s="4"/>
      <c r="SZ505" s="4"/>
      <c r="TA505" s="4"/>
      <c r="TB505" s="4"/>
      <c r="TC505" s="4"/>
      <c r="TD505" s="4"/>
      <c r="TE505" s="4"/>
      <c r="TF505" s="4"/>
      <c r="TG505" s="4"/>
      <c r="TH505" s="4"/>
      <c r="TI505" s="4"/>
      <c r="TJ505" s="4"/>
      <c r="TK505" s="4"/>
      <c r="TL505" s="4"/>
      <c r="TM505" s="4"/>
      <c r="TN505" s="4"/>
      <c r="TO505" s="4"/>
      <c r="TP505" s="4"/>
      <c r="TQ505" s="4"/>
      <c r="TR505" s="4"/>
      <c r="TS505" s="4"/>
      <c r="TT505" s="4"/>
      <c r="TU505" s="4"/>
      <c r="TV505" s="4"/>
      <c r="TW505" s="4"/>
      <c r="TX505" s="4"/>
      <c r="TY505" s="4"/>
      <c r="TZ505" s="4"/>
      <c r="UA505" s="4"/>
      <c r="UB505" s="4"/>
      <c r="UC505" s="4"/>
      <c r="UD505" s="4"/>
      <c r="UE505" s="4"/>
      <c r="UF505" s="4"/>
      <c r="UG505" s="4"/>
      <c r="UH505" s="4"/>
      <c r="UI505" s="4"/>
      <c r="UJ505" s="4"/>
      <c r="UK505" s="4"/>
      <c r="UL505" s="4"/>
      <c r="UM505" s="4"/>
      <c r="UN505" s="4"/>
      <c r="UO505" s="4"/>
      <c r="UP505" s="4"/>
      <c r="UQ505" s="4"/>
      <c r="UR505" s="4"/>
      <c r="US505" s="4"/>
      <c r="UT505" s="4"/>
      <c r="UU505" s="4"/>
      <c r="UV505" s="4"/>
      <c r="UW505" s="4"/>
      <c r="UX505" s="4"/>
      <c r="UY505" s="4"/>
      <c r="UZ505" s="4"/>
      <c r="VA505" s="4"/>
      <c r="VB505" s="4"/>
      <c r="VC505" s="4"/>
      <c r="VD505" s="4"/>
      <c r="VE505" s="4"/>
      <c r="VF505" s="4"/>
      <c r="VG505" s="4"/>
      <c r="VH505" s="4"/>
      <c r="VI505" s="4"/>
      <c r="VJ505" s="4"/>
      <c r="VK505" s="4"/>
      <c r="VL505" s="4"/>
      <c r="VM505" s="4"/>
      <c r="VN505" s="4"/>
      <c r="VO505" s="4"/>
      <c r="VP505" s="4"/>
      <c r="VQ505" s="4"/>
      <c r="VR505" s="4"/>
      <c r="VS505" s="4"/>
      <c r="VT505" s="4"/>
      <c r="VU505" s="4"/>
      <c r="VV505" s="4"/>
      <c r="VW505" s="4"/>
      <c r="VX505" s="4"/>
      <c r="VY505" s="4"/>
      <c r="VZ505" s="4"/>
      <c r="WA505" s="4"/>
      <c r="WB505" s="4"/>
      <c r="WC505" s="4"/>
      <c r="WD505" s="4"/>
      <c r="WE505" s="4"/>
      <c r="WF505" s="4"/>
      <c r="WG505" s="4"/>
      <c r="WH505" s="4"/>
      <c r="WI505" s="4"/>
      <c r="WJ505" s="4"/>
      <c r="WK505" s="4"/>
      <c r="WL505" s="4"/>
      <c r="WM505" s="4"/>
      <c r="WN505" s="4"/>
      <c r="WO505" s="4"/>
      <c r="WP505" s="4"/>
      <c r="WQ505" s="4"/>
      <c r="WR505" s="4"/>
      <c r="WS505" s="4"/>
      <c r="WT505" s="4"/>
      <c r="WU505" s="4"/>
      <c r="WV505" s="4"/>
      <c r="WW505" s="4"/>
      <c r="WX505" s="4"/>
      <c r="WY505" s="4"/>
      <c r="WZ505" s="4"/>
      <c r="XA505" s="4"/>
      <c r="XB505" s="4"/>
      <c r="XC505" s="4"/>
      <c r="XD505" s="4"/>
      <c r="XE505" s="4"/>
      <c r="XF505" s="4"/>
      <c r="XG505" s="4"/>
      <c r="XH505" s="4"/>
      <c r="XI505" s="4"/>
      <c r="XJ505" s="4"/>
      <c r="XK505" s="4"/>
      <c r="XL505" s="4"/>
      <c r="XM505" s="4"/>
      <c r="XN505" s="4"/>
      <c r="XO505" s="4"/>
      <c r="XP505" s="4"/>
      <c r="XQ505" s="4"/>
      <c r="XR505" s="4"/>
      <c r="XS505" s="4"/>
      <c r="XT505" s="4"/>
      <c r="XU505" s="4"/>
      <c r="XV505" s="4"/>
      <c r="XW505" s="4"/>
      <c r="XX505" s="4"/>
      <c r="XY505" s="4"/>
      <c r="XZ505" s="4"/>
      <c r="YA505" s="4"/>
      <c r="YB505" s="4"/>
      <c r="YC505" s="4"/>
      <c r="YD505" s="4"/>
      <c r="YE505" s="4"/>
      <c r="YF505" s="4"/>
      <c r="YG505" s="4"/>
      <c r="YH505" s="4"/>
      <c r="YI505" s="4"/>
      <c r="YJ505" s="4"/>
      <c r="YK505" s="4"/>
      <c r="YL505" s="4"/>
      <c r="YM505" s="4"/>
      <c r="YN505" s="4"/>
      <c r="YO505" s="4"/>
      <c r="YP505" s="4"/>
      <c r="YQ505" s="4"/>
      <c r="YR505" s="4"/>
      <c r="YS505" s="4"/>
      <c r="YT505" s="4"/>
      <c r="YU505" s="4"/>
      <c r="YV505" s="4"/>
      <c r="YW505" s="4"/>
      <c r="YX505" s="4"/>
      <c r="YY505" s="4"/>
      <c r="YZ505" s="4"/>
      <c r="ZA505" s="4"/>
      <c r="ZB505" s="4"/>
      <c r="ZC505" s="4"/>
      <c r="ZD505" s="4"/>
      <c r="ZE505" s="4"/>
      <c r="ZF505" s="4"/>
      <c r="ZG505" s="4"/>
      <c r="ZH505" s="4"/>
      <c r="ZI505" s="4"/>
      <c r="ZJ505" s="4"/>
      <c r="ZK505" s="4"/>
      <c r="ZL505" s="4"/>
    </row>
    <row r="506" spans="2:688" s="5" customFormat="1" ht="14.1" customHeight="1" x14ac:dyDescent="0.25">
      <c r="B506" s="4"/>
      <c r="C506" s="36"/>
      <c r="D506" s="23"/>
      <c r="E506" s="14"/>
      <c r="F506" s="1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4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4"/>
      <c r="NU506" s="4"/>
      <c r="NV506" s="4"/>
      <c r="NW506" s="4"/>
      <c r="NX506" s="4"/>
      <c r="NY506" s="4"/>
      <c r="NZ506" s="4"/>
      <c r="OA506" s="4"/>
      <c r="OB506" s="4"/>
      <c r="OC506" s="4"/>
      <c r="OD506" s="4"/>
      <c r="OE506" s="4"/>
      <c r="OF506" s="4"/>
      <c r="OG506" s="4"/>
      <c r="OH506" s="4"/>
      <c r="OI506" s="4"/>
      <c r="OJ506" s="4"/>
      <c r="OK506" s="4"/>
      <c r="OL506" s="4"/>
      <c r="OM506" s="4"/>
      <c r="ON506" s="4"/>
      <c r="OO506" s="4"/>
      <c r="OP506" s="4"/>
      <c r="OQ506" s="4"/>
      <c r="OR506" s="4"/>
      <c r="OS506" s="4"/>
      <c r="OT506" s="4"/>
      <c r="OU506" s="4"/>
      <c r="OV506" s="4"/>
      <c r="OW506" s="4"/>
      <c r="OX506" s="4"/>
      <c r="OY506" s="4"/>
      <c r="OZ506" s="4"/>
      <c r="PA506" s="4"/>
      <c r="PB506" s="4"/>
      <c r="PC506" s="4"/>
      <c r="PD506" s="4"/>
      <c r="PE506" s="4"/>
      <c r="PF506" s="4"/>
      <c r="PG506" s="4"/>
      <c r="PH506" s="4"/>
      <c r="PI506" s="4"/>
      <c r="PJ506" s="4"/>
      <c r="PK506" s="4"/>
      <c r="PL506" s="4"/>
      <c r="PM506" s="4"/>
      <c r="PN506" s="4"/>
      <c r="PO506" s="4"/>
      <c r="PP506" s="4"/>
      <c r="PQ506" s="4"/>
      <c r="PR506" s="4"/>
      <c r="PS506" s="4"/>
      <c r="PT506" s="4"/>
      <c r="PU506" s="4"/>
      <c r="PV506" s="4"/>
      <c r="PW506" s="4"/>
      <c r="PX506" s="4"/>
      <c r="PY506" s="4"/>
      <c r="PZ506" s="4"/>
      <c r="QA506" s="4"/>
      <c r="QB506" s="4"/>
      <c r="QC506" s="4"/>
      <c r="QD506" s="4"/>
      <c r="QE506" s="4"/>
      <c r="QF506" s="4"/>
      <c r="QG506" s="4"/>
      <c r="QH506" s="4"/>
      <c r="QI506" s="4"/>
      <c r="QJ506" s="4"/>
      <c r="QK506" s="4"/>
      <c r="QL506" s="4"/>
      <c r="QM506" s="4"/>
      <c r="QN506" s="4"/>
      <c r="QO506" s="4"/>
      <c r="QP506" s="4"/>
      <c r="QQ506" s="4"/>
      <c r="QR506" s="4"/>
      <c r="QS506" s="4"/>
      <c r="QT506" s="4"/>
      <c r="QU506" s="4"/>
      <c r="QV506" s="4"/>
      <c r="QW506" s="4"/>
      <c r="QX506" s="4"/>
      <c r="QY506" s="4"/>
      <c r="QZ506" s="4"/>
      <c r="RA506" s="4"/>
      <c r="RB506" s="4"/>
      <c r="RC506" s="4"/>
      <c r="RD506" s="4"/>
      <c r="RE506" s="4"/>
      <c r="RF506" s="4"/>
      <c r="RG506" s="4"/>
      <c r="RH506" s="4"/>
      <c r="RI506" s="4"/>
      <c r="RJ506" s="4"/>
      <c r="RK506" s="4"/>
      <c r="RL506" s="4"/>
      <c r="RM506" s="4"/>
      <c r="RN506" s="4"/>
      <c r="RO506" s="4"/>
      <c r="RP506" s="4"/>
      <c r="RQ506" s="4"/>
      <c r="RR506" s="4"/>
      <c r="RS506" s="4"/>
      <c r="RT506" s="4"/>
      <c r="RU506" s="4"/>
      <c r="RV506" s="4"/>
      <c r="RW506" s="4"/>
      <c r="RX506" s="4"/>
      <c r="RY506" s="4"/>
      <c r="RZ506" s="4"/>
      <c r="SA506" s="4"/>
      <c r="SB506" s="4"/>
      <c r="SC506" s="4"/>
      <c r="SD506" s="4"/>
      <c r="SE506" s="4"/>
      <c r="SF506" s="4"/>
      <c r="SG506" s="4"/>
      <c r="SH506" s="4"/>
      <c r="SI506" s="4"/>
      <c r="SJ506" s="4"/>
      <c r="SK506" s="4"/>
      <c r="SL506" s="4"/>
      <c r="SM506" s="4"/>
      <c r="SN506" s="4"/>
      <c r="SO506" s="4"/>
      <c r="SP506" s="4"/>
      <c r="SQ506" s="4"/>
      <c r="SR506" s="4"/>
      <c r="SS506" s="4"/>
      <c r="ST506" s="4"/>
      <c r="SU506" s="4"/>
      <c r="SV506" s="4"/>
      <c r="SW506" s="4"/>
      <c r="SX506" s="4"/>
      <c r="SY506" s="4"/>
      <c r="SZ506" s="4"/>
      <c r="TA506" s="4"/>
      <c r="TB506" s="4"/>
      <c r="TC506" s="4"/>
      <c r="TD506" s="4"/>
      <c r="TE506" s="4"/>
      <c r="TF506" s="4"/>
      <c r="TG506" s="4"/>
      <c r="TH506" s="4"/>
      <c r="TI506" s="4"/>
      <c r="TJ506" s="4"/>
      <c r="TK506" s="4"/>
      <c r="TL506" s="4"/>
      <c r="TM506" s="4"/>
      <c r="TN506" s="4"/>
      <c r="TO506" s="4"/>
      <c r="TP506" s="4"/>
      <c r="TQ506" s="4"/>
      <c r="TR506" s="4"/>
      <c r="TS506" s="4"/>
      <c r="TT506" s="4"/>
      <c r="TU506" s="4"/>
      <c r="TV506" s="4"/>
      <c r="TW506" s="4"/>
      <c r="TX506" s="4"/>
      <c r="TY506" s="4"/>
      <c r="TZ506" s="4"/>
      <c r="UA506" s="4"/>
      <c r="UB506" s="4"/>
      <c r="UC506" s="4"/>
      <c r="UD506" s="4"/>
      <c r="UE506" s="4"/>
      <c r="UF506" s="4"/>
      <c r="UG506" s="4"/>
      <c r="UH506" s="4"/>
      <c r="UI506" s="4"/>
      <c r="UJ506" s="4"/>
      <c r="UK506" s="4"/>
      <c r="UL506" s="4"/>
      <c r="UM506" s="4"/>
      <c r="UN506" s="4"/>
      <c r="UO506" s="4"/>
      <c r="UP506" s="4"/>
      <c r="UQ506" s="4"/>
      <c r="UR506" s="4"/>
      <c r="US506" s="4"/>
      <c r="UT506" s="4"/>
      <c r="UU506" s="4"/>
      <c r="UV506" s="4"/>
      <c r="UW506" s="4"/>
      <c r="UX506" s="4"/>
      <c r="UY506" s="4"/>
      <c r="UZ506" s="4"/>
      <c r="VA506" s="4"/>
      <c r="VB506" s="4"/>
      <c r="VC506" s="4"/>
      <c r="VD506" s="4"/>
      <c r="VE506" s="4"/>
      <c r="VF506" s="4"/>
      <c r="VG506" s="4"/>
      <c r="VH506" s="4"/>
      <c r="VI506" s="4"/>
      <c r="VJ506" s="4"/>
      <c r="VK506" s="4"/>
      <c r="VL506" s="4"/>
      <c r="VM506" s="4"/>
      <c r="VN506" s="4"/>
      <c r="VO506" s="4"/>
      <c r="VP506" s="4"/>
      <c r="VQ506" s="4"/>
      <c r="VR506" s="4"/>
      <c r="VS506" s="4"/>
      <c r="VT506" s="4"/>
      <c r="VU506" s="4"/>
      <c r="VV506" s="4"/>
      <c r="VW506" s="4"/>
      <c r="VX506" s="4"/>
      <c r="VY506" s="4"/>
      <c r="VZ506" s="4"/>
      <c r="WA506" s="4"/>
      <c r="WB506" s="4"/>
      <c r="WC506" s="4"/>
      <c r="WD506" s="4"/>
      <c r="WE506" s="4"/>
      <c r="WF506" s="4"/>
      <c r="WG506" s="4"/>
      <c r="WH506" s="4"/>
      <c r="WI506" s="4"/>
      <c r="WJ506" s="4"/>
      <c r="WK506" s="4"/>
      <c r="WL506" s="4"/>
      <c r="WM506" s="4"/>
      <c r="WN506" s="4"/>
      <c r="WO506" s="4"/>
      <c r="WP506" s="4"/>
      <c r="WQ506" s="4"/>
      <c r="WR506" s="4"/>
      <c r="WS506" s="4"/>
      <c r="WT506" s="4"/>
      <c r="WU506" s="4"/>
      <c r="WV506" s="4"/>
      <c r="WW506" s="4"/>
      <c r="WX506" s="4"/>
      <c r="WY506" s="4"/>
      <c r="WZ506" s="4"/>
      <c r="XA506" s="4"/>
      <c r="XB506" s="4"/>
      <c r="XC506" s="4"/>
      <c r="XD506" s="4"/>
      <c r="XE506" s="4"/>
      <c r="XF506" s="4"/>
      <c r="XG506" s="4"/>
      <c r="XH506" s="4"/>
      <c r="XI506" s="4"/>
      <c r="XJ506" s="4"/>
      <c r="XK506" s="4"/>
      <c r="XL506" s="4"/>
      <c r="XM506" s="4"/>
      <c r="XN506" s="4"/>
      <c r="XO506" s="4"/>
      <c r="XP506" s="4"/>
      <c r="XQ506" s="4"/>
      <c r="XR506" s="4"/>
      <c r="XS506" s="4"/>
      <c r="XT506" s="4"/>
      <c r="XU506" s="4"/>
      <c r="XV506" s="4"/>
      <c r="XW506" s="4"/>
      <c r="XX506" s="4"/>
      <c r="XY506" s="4"/>
      <c r="XZ506" s="4"/>
      <c r="YA506" s="4"/>
      <c r="YB506" s="4"/>
      <c r="YC506" s="4"/>
      <c r="YD506" s="4"/>
      <c r="YE506" s="4"/>
      <c r="YF506" s="4"/>
      <c r="YG506" s="4"/>
      <c r="YH506" s="4"/>
      <c r="YI506" s="4"/>
      <c r="YJ506" s="4"/>
      <c r="YK506" s="4"/>
      <c r="YL506" s="4"/>
      <c r="YM506" s="4"/>
      <c r="YN506" s="4"/>
      <c r="YO506" s="4"/>
      <c r="YP506" s="4"/>
      <c r="YQ506" s="4"/>
      <c r="YR506" s="4"/>
      <c r="YS506" s="4"/>
      <c r="YT506" s="4"/>
      <c r="YU506" s="4"/>
      <c r="YV506" s="4"/>
      <c r="YW506" s="4"/>
      <c r="YX506" s="4"/>
      <c r="YY506" s="4"/>
      <c r="YZ506" s="4"/>
      <c r="ZA506" s="4"/>
      <c r="ZB506" s="4"/>
      <c r="ZC506" s="4"/>
      <c r="ZD506" s="4"/>
      <c r="ZE506" s="4"/>
      <c r="ZF506" s="4"/>
      <c r="ZG506" s="4"/>
      <c r="ZH506" s="4"/>
      <c r="ZI506" s="4"/>
      <c r="ZJ506" s="4"/>
      <c r="ZK506" s="4"/>
      <c r="ZL506" s="4"/>
    </row>
    <row r="507" spans="2:688" s="5" customFormat="1" ht="14.1" customHeight="1" x14ac:dyDescent="0.25">
      <c r="B507" s="4"/>
      <c r="C507" s="36"/>
      <c r="D507" s="23"/>
      <c r="E507" s="14"/>
      <c r="F507" s="1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4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4"/>
      <c r="NU507" s="4"/>
      <c r="NV507" s="4"/>
      <c r="NW507" s="4"/>
      <c r="NX507" s="4"/>
      <c r="NY507" s="4"/>
      <c r="NZ507" s="4"/>
      <c r="OA507" s="4"/>
      <c r="OB507" s="4"/>
      <c r="OC507" s="4"/>
      <c r="OD507" s="4"/>
      <c r="OE507" s="4"/>
      <c r="OF507" s="4"/>
      <c r="OG507" s="4"/>
      <c r="OH507" s="4"/>
      <c r="OI507" s="4"/>
      <c r="OJ507" s="4"/>
      <c r="OK507" s="4"/>
      <c r="OL507" s="4"/>
      <c r="OM507" s="4"/>
      <c r="ON507" s="4"/>
      <c r="OO507" s="4"/>
      <c r="OP507" s="4"/>
      <c r="OQ507" s="4"/>
      <c r="OR507" s="4"/>
      <c r="OS507" s="4"/>
      <c r="OT507" s="4"/>
      <c r="OU507" s="4"/>
      <c r="OV507" s="4"/>
      <c r="OW507" s="4"/>
      <c r="OX507" s="4"/>
      <c r="OY507" s="4"/>
      <c r="OZ507" s="4"/>
      <c r="PA507" s="4"/>
      <c r="PB507" s="4"/>
      <c r="PC507" s="4"/>
      <c r="PD507" s="4"/>
      <c r="PE507" s="4"/>
      <c r="PF507" s="4"/>
      <c r="PG507" s="4"/>
      <c r="PH507" s="4"/>
      <c r="PI507" s="4"/>
      <c r="PJ507" s="4"/>
      <c r="PK507" s="4"/>
      <c r="PL507" s="4"/>
      <c r="PM507" s="4"/>
      <c r="PN507" s="4"/>
      <c r="PO507" s="4"/>
      <c r="PP507" s="4"/>
      <c r="PQ507" s="4"/>
      <c r="PR507" s="4"/>
      <c r="PS507" s="4"/>
      <c r="PT507" s="4"/>
      <c r="PU507" s="4"/>
      <c r="PV507" s="4"/>
      <c r="PW507" s="4"/>
      <c r="PX507" s="4"/>
      <c r="PY507" s="4"/>
      <c r="PZ507" s="4"/>
      <c r="QA507" s="4"/>
      <c r="QB507" s="4"/>
      <c r="QC507" s="4"/>
      <c r="QD507" s="4"/>
      <c r="QE507" s="4"/>
      <c r="QF507" s="4"/>
      <c r="QG507" s="4"/>
      <c r="QH507" s="4"/>
      <c r="QI507" s="4"/>
      <c r="QJ507" s="4"/>
      <c r="QK507" s="4"/>
      <c r="QL507" s="4"/>
      <c r="QM507" s="4"/>
      <c r="QN507" s="4"/>
      <c r="QO507" s="4"/>
      <c r="QP507" s="4"/>
      <c r="QQ507" s="4"/>
      <c r="QR507" s="4"/>
      <c r="QS507" s="4"/>
      <c r="QT507" s="4"/>
      <c r="QU507" s="4"/>
      <c r="QV507" s="4"/>
      <c r="QW507" s="4"/>
      <c r="QX507" s="4"/>
      <c r="QY507" s="4"/>
      <c r="QZ507" s="4"/>
      <c r="RA507" s="4"/>
      <c r="RB507" s="4"/>
      <c r="RC507" s="4"/>
      <c r="RD507" s="4"/>
      <c r="RE507" s="4"/>
      <c r="RF507" s="4"/>
      <c r="RG507" s="4"/>
      <c r="RH507" s="4"/>
      <c r="RI507" s="4"/>
      <c r="RJ507" s="4"/>
      <c r="RK507" s="4"/>
      <c r="RL507" s="4"/>
      <c r="RM507" s="4"/>
      <c r="RN507" s="4"/>
      <c r="RO507" s="4"/>
      <c r="RP507" s="4"/>
      <c r="RQ507" s="4"/>
      <c r="RR507" s="4"/>
      <c r="RS507" s="4"/>
      <c r="RT507" s="4"/>
      <c r="RU507" s="4"/>
      <c r="RV507" s="4"/>
      <c r="RW507" s="4"/>
      <c r="RX507" s="4"/>
      <c r="RY507" s="4"/>
      <c r="RZ507" s="4"/>
      <c r="SA507" s="4"/>
      <c r="SB507" s="4"/>
      <c r="SC507" s="4"/>
      <c r="SD507" s="4"/>
      <c r="SE507" s="4"/>
      <c r="SF507" s="4"/>
      <c r="SG507" s="4"/>
      <c r="SH507" s="4"/>
      <c r="SI507" s="4"/>
      <c r="SJ507" s="4"/>
      <c r="SK507" s="4"/>
      <c r="SL507" s="4"/>
      <c r="SM507" s="4"/>
      <c r="SN507" s="4"/>
      <c r="SO507" s="4"/>
      <c r="SP507" s="4"/>
      <c r="SQ507" s="4"/>
      <c r="SR507" s="4"/>
      <c r="SS507" s="4"/>
      <c r="ST507" s="4"/>
      <c r="SU507" s="4"/>
      <c r="SV507" s="4"/>
      <c r="SW507" s="4"/>
      <c r="SX507" s="4"/>
      <c r="SY507" s="4"/>
      <c r="SZ507" s="4"/>
      <c r="TA507" s="4"/>
      <c r="TB507" s="4"/>
      <c r="TC507" s="4"/>
      <c r="TD507" s="4"/>
      <c r="TE507" s="4"/>
      <c r="TF507" s="4"/>
      <c r="TG507" s="4"/>
      <c r="TH507" s="4"/>
      <c r="TI507" s="4"/>
      <c r="TJ507" s="4"/>
      <c r="TK507" s="4"/>
      <c r="TL507" s="4"/>
      <c r="TM507" s="4"/>
      <c r="TN507" s="4"/>
      <c r="TO507" s="4"/>
      <c r="TP507" s="4"/>
      <c r="TQ507" s="4"/>
      <c r="TR507" s="4"/>
      <c r="TS507" s="4"/>
      <c r="TT507" s="4"/>
      <c r="TU507" s="4"/>
      <c r="TV507" s="4"/>
      <c r="TW507" s="4"/>
      <c r="TX507" s="4"/>
      <c r="TY507" s="4"/>
      <c r="TZ507" s="4"/>
      <c r="UA507" s="4"/>
      <c r="UB507" s="4"/>
      <c r="UC507" s="4"/>
      <c r="UD507" s="4"/>
      <c r="UE507" s="4"/>
      <c r="UF507" s="4"/>
      <c r="UG507" s="4"/>
      <c r="UH507" s="4"/>
      <c r="UI507" s="4"/>
      <c r="UJ507" s="4"/>
      <c r="UK507" s="4"/>
      <c r="UL507" s="4"/>
      <c r="UM507" s="4"/>
      <c r="UN507" s="4"/>
      <c r="UO507" s="4"/>
      <c r="UP507" s="4"/>
      <c r="UQ507" s="4"/>
      <c r="UR507" s="4"/>
      <c r="US507" s="4"/>
      <c r="UT507" s="4"/>
      <c r="UU507" s="4"/>
      <c r="UV507" s="4"/>
      <c r="UW507" s="4"/>
      <c r="UX507" s="4"/>
      <c r="UY507" s="4"/>
      <c r="UZ507" s="4"/>
      <c r="VA507" s="4"/>
      <c r="VB507" s="4"/>
      <c r="VC507" s="4"/>
      <c r="VD507" s="4"/>
      <c r="VE507" s="4"/>
      <c r="VF507" s="4"/>
      <c r="VG507" s="4"/>
      <c r="VH507" s="4"/>
      <c r="VI507" s="4"/>
      <c r="VJ507" s="4"/>
      <c r="VK507" s="4"/>
      <c r="VL507" s="4"/>
      <c r="VM507" s="4"/>
      <c r="VN507" s="4"/>
      <c r="VO507" s="4"/>
      <c r="VP507" s="4"/>
      <c r="VQ507" s="4"/>
      <c r="VR507" s="4"/>
      <c r="VS507" s="4"/>
      <c r="VT507" s="4"/>
      <c r="VU507" s="4"/>
      <c r="VV507" s="4"/>
      <c r="VW507" s="4"/>
      <c r="VX507" s="4"/>
      <c r="VY507" s="4"/>
      <c r="VZ507" s="4"/>
      <c r="WA507" s="4"/>
      <c r="WB507" s="4"/>
      <c r="WC507" s="4"/>
      <c r="WD507" s="4"/>
      <c r="WE507" s="4"/>
      <c r="WF507" s="4"/>
      <c r="WG507" s="4"/>
      <c r="WH507" s="4"/>
      <c r="WI507" s="4"/>
      <c r="WJ507" s="4"/>
      <c r="WK507" s="4"/>
      <c r="WL507" s="4"/>
      <c r="WM507" s="4"/>
      <c r="WN507" s="4"/>
      <c r="WO507" s="4"/>
      <c r="WP507" s="4"/>
      <c r="WQ507" s="4"/>
      <c r="WR507" s="4"/>
      <c r="WS507" s="4"/>
      <c r="WT507" s="4"/>
      <c r="WU507" s="4"/>
      <c r="WV507" s="4"/>
      <c r="WW507" s="4"/>
      <c r="WX507" s="4"/>
      <c r="WY507" s="4"/>
      <c r="WZ507" s="4"/>
      <c r="XA507" s="4"/>
      <c r="XB507" s="4"/>
      <c r="XC507" s="4"/>
      <c r="XD507" s="4"/>
      <c r="XE507" s="4"/>
      <c r="XF507" s="4"/>
      <c r="XG507" s="4"/>
      <c r="XH507" s="4"/>
      <c r="XI507" s="4"/>
      <c r="XJ507" s="4"/>
      <c r="XK507" s="4"/>
      <c r="XL507" s="4"/>
      <c r="XM507" s="4"/>
      <c r="XN507" s="4"/>
      <c r="XO507" s="4"/>
      <c r="XP507" s="4"/>
      <c r="XQ507" s="4"/>
      <c r="XR507" s="4"/>
      <c r="XS507" s="4"/>
      <c r="XT507" s="4"/>
      <c r="XU507" s="4"/>
      <c r="XV507" s="4"/>
      <c r="XW507" s="4"/>
      <c r="XX507" s="4"/>
      <c r="XY507" s="4"/>
      <c r="XZ507" s="4"/>
      <c r="YA507" s="4"/>
      <c r="YB507" s="4"/>
      <c r="YC507" s="4"/>
      <c r="YD507" s="4"/>
      <c r="YE507" s="4"/>
      <c r="YF507" s="4"/>
      <c r="YG507" s="4"/>
      <c r="YH507" s="4"/>
      <c r="YI507" s="4"/>
      <c r="YJ507" s="4"/>
      <c r="YK507" s="4"/>
      <c r="YL507" s="4"/>
      <c r="YM507" s="4"/>
      <c r="YN507" s="4"/>
      <c r="YO507" s="4"/>
      <c r="YP507" s="4"/>
      <c r="YQ507" s="4"/>
      <c r="YR507" s="4"/>
      <c r="YS507" s="4"/>
      <c r="YT507" s="4"/>
      <c r="YU507" s="4"/>
      <c r="YV507" s="4"/>
      <c r="YW507" s="4"/>
      <c r="YX507" s="4"/>
      <c r="YY507" s="4"/>
      <c r="YZ507" s="4"/>
      <c r="ZA507" s="4"/>
      <c r="ZB507" s="4"/>
      <c r="ZC507" s="4"/>
      <c r="ZD507" s="4"/>
      <c r="ZE507" s="4"/>
      <c r="ZF507" s="4"/>
      <c r="ZG507" s="4"/>
      <c r="ZH507" s="4"/>
      <c r="ZI507" s="4"/>
      <c r="ZJ507" s="4"/>
      <c r="ZK507" s="4"/>
      <c r="ZL507" s="4"/>
    </row>
    <row r="508" spans="2:688" s="5" customFormat="1" ht="14.1" customHeight="1" x14ac:dyDescent="0.25">
      <c r="B508" s="4"/>
      <c r="C508" s="36"/>
      <c r="D508" s="23"/>
      <c r="E508" s="14"/>
      <c r="F508" s="1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4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4"/>
      <c r="NU508" s="4"/>
      <c r="NV508" s="4"/>
      <c r="NW508" s="4"/>
      <c r="NX508" s="4"/>
      <c r="NY508" s="4"/>
      <c r="NZ508" s="4"/>
      <c r="OA508" s="4"/>
      <c r="OB508" s="4"/>
      <c r="OC508" s="4"/>
      <c r="OD508" s="4"/>
      <c r="OE508" s="4"/>
      <c r="OF508" s="4"/>
      <c r="OG508" s="4"/>
      <c r="OH508" s="4"/>
      <c r="OI508" s="4"/>
      <c r="OJ508" s="4"/>
      <c r="OK508" s="4"/>
      <c r="OL508" s="4"/>
      <c r="OM508" s="4"/>
      <c r="ON508" s="4"/>
      <c r="OO508" s="4"/>
      <c r="OP508" s="4"/>
      <c r="OQ508" s="4"/>
      <c r="OR508" s="4"/>
      <c r="OS508" s="4"/>
      <c r="OT508" s="4"/>
      <c r="OU508" s="4"/>
      <c r="OV508" s="4"/>
      <c r="OW508" s="4"/>
      <c r="OX508" s="4"/>
      <c r="OY508" s="4"/>
      <c r="OZ508" s="4"/>
      <c r="PA508" s="4"/>
      <c r="PB508" s="4"/>
      <c r="PC508" s="4"/>
      <c r="PD508" s="4"/>
      <c r="PE508" s="4"/>
      <c r="PF508" s="4"/>
      <c r="PG508" s="4"/>
      <c r="PH508" s="4"/>
      <c r="PI508" s="4"/>
      <c r="PJ508" s="4"/>
      <c r="PK508" s="4"/>
      <c r="PL508" s="4"/>
      <c r="PM508" s="4"/>
      <c r="PN508" s="4"/>
      <c r="PO508" s="4"/>
      <c r="PP508" s="4"/>
      <c r="PQ508" s="4"/>
      <c r="PR508" s="4"/>
      <c r="PS508" s="4"/>
      <c r="PT508" s="4"/>
      <c r="PU508" s="4"/>
      <c r="PV508" s="4"/>
      <c r="PW508" s="4"/>
      <c r="PX508" s="4"/>
      <c r="PY508" s="4"/>
      <c r="PZ508" s="4"/>
      <c r="QA508" s="4"/>
      <c r="QB508" s="4"/>
      <c r="QC508" s="4"/>
      <c r="QD508" s="4"/>
      <c r="QE508" s="4"/>
      <c r="QF508" s="4"/>
      <c r="QG508" s="4"/>
      <c r="QH508" s="4"/>
      <c r="QI508" s="4"/>
      <c r="QJ508" s="4"/>
      <c r="QK508" s="4"/>
      <c r="QL508" s="4"/>
      <c r="QM508" s="4"/>
      <c r="QN508" s="4"/>
      <c r="QO508" s="4"/>
      <c r="QP508" s="4"/>
      <c r="QQ508" s="4"/>
      <c r="QR508" s="4"/>
      <c r="QS508" s="4"/>
      <c r="QT508" s="4"/>
      <c r="QU508" s="4"/>
      <c r="QV508" s="4"/>
      <c r="QW508" s="4"/>
      <c r="QX508" s="4"/>
      <c r="QY508" s="4"/>
      <c r="QZ508" s="4"/>
      <c r="RA508" s="4"/>
      <c r="RB508" s="4"/>
      <c r="RC508" s="4"/>
      <c r="RD508" s="4"/>
      <c r="RE508" s="4"/>
      <c r="RF508" s="4"/>
      <c r="RG508" s="4"/>
      <c r="RH508" s="4"/>
      <c r="RI508" s="4"/>
      <c r="RJ508" s="4"/>
      <c r="RK508" s="4"/>
      <c r="RL508" s="4"/>
      <c r="RM508" s="4"/>
      <c r="RN508" s="4"/>
      <c r="RO508" s="4"/>
      <c r="RP508" s="4"/>
      <c r="RQ508" s="4"/>
      <c r="RR508" s="4"/>
      <c r="RS508" s="4"/>
      <c r="RT508" s="4"/>
      <c r="RU508" s="4"/>
      <c r="RV508" s="4"/>
      <c r="RW508" s="4"/>
      <c r="RX508" s="4"/>
      <c r="RY508" s="4"/>
      <c r="RZ508" s="4"/>
      <c r="SA508" s="4"/>
      <c r="SB508" s="4"/>
      <c r="SC508" s="4"/>
      <c r="SD508" s="4"/>
      <c r="SE508" s="4"/>
      <c r="SF508" s="4"/>
      <c r="SG508" s="4"/>
      <c r="SH508" s="4"/>
      <c r="SI508" s="4"/>
      <c r="SJ508" s="4"/>
      <c r="SK508" s="4"/>
      <c r="SL508" s="4"/>
      <c r="SM508" s="4"/>
      <c r="SN508" s="4"/>
      <c r="SO508" s="4"/>
      <c r="SP508" s="4"/>
      <c r="SQ508" s="4"/>
      <c r="SR508" s="4"/>
      <c r="SS508" s="4"/>
      <c r="ST508" s="4"/>
      <c r="SU508" s="4"/>
      <c r="SV508" s="4"/>
      <c r="SW508" s="4"/>
      <c r="SX508" s="4"/>
      <c r="SY508" s="4"/>
      <c r="SZ508" s="4"/>
      <c r="TA508" s="4"/>
      <c r="TB508" s="4"/>
      <c r="TC508" s="4"/>
      <c r="TD508" s="4"/>
      <c r="TE508" s="4"/>
      <c r="TF508" s="4"/>
      <c r="TG508" s="4"/>
      <c r="TH508" s="4"/>
      <c r="TI508" s="4"/>
      <c r="TJ508" s="4"/>
      <c r="TK508" s="4"/>
      <c r="TL508" s="4"/>
      <c r="TM508" s="4"/>
      <c r="TN508" s="4"/>
      <c r="TO508" s="4"/>
      <c r="TP508" s="4"/>
      <c r="TQ508" s="4"/>
      <c r="TR508" s="4"/>
      <c r="TS508" s="4"/>
      <c r="TT508" s="4"/>
      <c r="TU508" s="4"/>
      <c r="TV508" s="4"/>
      <c r="TW508" s="4"/>
      <c r="TX508" s="4"/>
      <c r="TY508" s="4"/>
      <c r="TZ508" s="4"/>
      <c r="UA508" s="4"/>
      <c r="UB508" s="4"/>
      <c r="UC508" s="4"/>
      <c r="UD508" s="4"/>
      <c r="UE508" s="4"/>
      <c r="UF508" s="4"/>
      <c r="UG508" s="4"/>
      <c r="UH508" s="4"/>
      <c r="UI508" s="4"/>
      <c r="UJ508" s="4"/>
      <c r="UK508" s="4"/>
      <c r="UL508" s="4"/>
      <c r="UM508" s="4"/>
      <c r="UN508" s="4"/>
      <c r="UO508" s="4"/>
      <c r="UP508" s="4"/>
      <c r="UQ508" s="4"/>
      <c r="UR508" s="4"/>
      <c r="US508" s="4"/>
      <c r="UT508" s="4"/>
      <c r="UU508" s="4"/>
      <c r="UV508" s="4"/>
      <c r="UW508" s="4"/>
      <c r="UX508" s="4"/>
      <c r="UY508" s="4"/>
      <c r="UZ508" s="4"/>
      <c r="VA508" s="4"/>
      <c r="VB508" s="4"/>
      <c r="VC508" s="4"/>
      <c r="VD508" s="4"/>
      <c r="VE508" s="4"/>
      <c r="VF508" s="4"/>
      <c r="VG508" s="4"/>
      <c r="VH508" s="4"/>
      <c r="VI508" s="4"/>
      <c r="VJ508" s="4"/>
      <c r="VK508" s="4"/>
      <c r="VL508" s="4"/>
      <c r="VM508" s="4"/>
      <c r="VN508" s="4"/>
      <c r="VO508" s="4"/>
      <c r="VP508" s="4"/>
      <c r="VQ508" s="4"/>
      <c r="VR508" s="4"/>
      <c r="VS508" s="4"/>
      <c r="VT508" s="4"/>
      <c r="VU508" s="4"/>
      <c r="VV508" s="4"/>
      <c r="VW508" s="4"/>
      <c r="VX508" s="4"/>
      <c r="VY508" s="4"/>
      <c r="VZ508" s="4"/>
      <c r="WA508" s="4"/>
      <c r="WB508" s="4"/>
      <c r="WC508" s="4"/>
      <c r="WD508" s="4"/>
      <c r="WE508" s="4"/>
      <c r="WF508" s="4"/>
      <c r="WG508" s="4"/>
      <c r="WH508" s="4"/>
      <c r="WI508" s="4"/>
      <c r="WJ508" s="4"/>
      <c r="WK508" s="4"/>
      <c r="WL508" s="4"/>
      <c r="WM508" s="4"/>
      <c r="WN508" s="4"/>
      <c r="WO508" s="4"/>
      <c r="WP508" s="4"/>
      <c r="WQ508" s="4"/>
      <c r="WR508" s="4"/>
      <c r="WS508" s="4"/>
      <c r="WT508" s="4"/>
      <c r="WU508" s="4"/>
      <c r="WV508" s="4"/>
      <c r="WW508" s="4"/>
      <c r="WX508" s="4"/>
      <c r="WY508" s="4"/>
      <c r="WZ508" s="4"/>
      <c r="XA508" s="4"/>
      <c r="XB508" s="4"/>
      <c r="XC508" s="4"/>
      <c r="XD508" s="4"/>
      <c r="XE508" s="4"/>
      <c r="XF508" s="4"/>
      <c r="XG508" s="4"/>
      <c r="XH508" s="4"/>
      <c r="XI508" s="4"/>
      <c r="XJ508" s="4"/>
      <c r="XK508" s="4"/>
      <c r="XL508" s="4"/>
      <c r="XM508" s="4"/>
      <c r="XN508" s="4"/>
      <c r="XO508" s="4"/>
      <c r="XP508" s="4"/>
      <c r="XQ508" s="4"/>
      <c r="XR508" s="4"/>
      <c r="XS508" s="4"/>
      <c r="XT508" s="4"/>
      <c r="XU508" s="4"/>
      <c r="XV508" s="4"/>
      <c r="XW508" s="4"/>
      <c r="XX508" s="4"/>
      <c r="XY508" s="4"/>
      <c r="XZ508" s="4"/>
      <c r="YA508" s="4"/>
      <c r="YB508" s="4"/>
      <c r="YC508" s="4"/>
      <c r="YD508" s="4"/>
      <c r="YE508" s="4"/>
      <c r="YF508" s="4"/>
      <c r="YG508" s="4"/>
      <c r="YH508" s="4"/>
      <c r="YI508" s="4"/>
      <c r="YJ508" s="4"/>
      <c r="YK508" s="4"/>
      <c r="YL508" s="4"/>
      <c r="YM508" s="4"/>
      <c r="YN508" s="4"/>
      <c r="YO508" s="4"/>
      <c r="YP508" s="4"/>
      <c r="YQ508" s="4"/>
      <c r="YR508" s="4"/>
      <c r="YS508" s="4"/>
      <c r="YT508" s="4"/>
      <c r="YU508" s="4"/>
      <c r="YV508" s="4"/>
      <c r="YW508" s="4"/>
      <c r="YX508" s="4"/>
      <c r="YY508" s="4"/>
      <c r="YZ508" s="4"/>
      <c r="ZA508" s="4"/>
      <c r="ZB508" s="4"/>
      <c r="ZC508" s="4"/>
      <c r="ZD508" s="4"/>
      <c r="ZE508" s="4"/>
      <c r="ZF508" s="4"/>
      <c r="ZG508" s="4"/>
      <c r="ZH508" s="4"/>
      <c r="ZI508" s="4"/>
      <c r="ZJ508" s="4"/>
      <c r="ZK508" s="4"/>
      <c r="ZL508" s="4"/>
    </row>
    <row r="509" spans="2:688" s="5" customFormat="1" ht="14.1" customHeight="1" x14ac:dyDescent="0.25">
      <c r="B509" s="4"/>
      <c r="C509" s="36"/>
      <c r="D509" s="23"/>
      <c r="E509" s="14"/>
      <c r="F509" s="1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4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4"/>
      <c r="NU509" s="4"/>
      <c r="NV509" s="4"/>
      <c r="NW509" s="4"/>
      <c r="NX509" s="4"/>
      <c r="NY509" s="4"/>
      <c r="NZ509" s="4"/>
      <c r="OA509" s="4"/>
      <c r="OB509" s="4"/>
      <c r="OC509" s="4"/>
      <c r="OD509" s="4"/>
      <c r="OE509" s="4"/>
      <c r="OF509" s="4"/>
      <c r="OG509" s="4"/>
      <c r="OH509" s="4"/>
      <c r="OI509" s="4"/>
      <c r="OJ509" s="4"/>
      <c r="OK509" s="4"/>
      <c r="OL509" s="4"/>
      <c r="OM509" s="4"/>
      <c r="ON509" s="4"/>
      <c r="OO509" s="4"/>
      <c r="OP509" s="4"/>
      <c r="OQ509" s="4"/>
      <c r="OR509" s="4"/>
      <c r="OS509" s="4"/>
      <c r="OT509" s="4"/>
      <c r="OU509" s="4"/>
      <c r="OV509" s="4"/>
      <c r="OW509" s="4"/>
      <c r="OX509" s="4"/>
      <c r="OY509" s="4"/>
      <c r="OZ509" s="4"/>
      <c r="PA509" s="4"/>
      <c r="PB509" s="4"/>
      <c r="PC509" s="4"/>
      <c r="PD509" s="4"/>
      <c r="PE509" s="4"/>
      <c r="PF509" s="4"/>
      <c r="PG509" s="4"/>
      <c r="PH509" s="4"/>
      <c r="PI509" s="4"/>
      <c r="PJ509" s="4"/>
      <c r="PK509" s="4"/>
      <c r="PL509" s="4"/>
      <c r="PM509" s="4"/>
      <c r="PN509" s="4"/>
      <c r="PO509" s="4"/>
      <c r="PP509" s="4"/>
      <c r="PQ509" s="4"/>
      <c r="PR509" s="4"/>
      <c r="PS509" s="4"/>
      <c r="PT509" s="4"/>
      <c r="PU509" s="4"/>
      <c r="PV509" s="4"/>
      <c r="PW509" s="4"/>
      <c r="PX509" s="4"/>
      <c r="PY509" s="4"/>
      <c r="PZ509" s="4"/>
      <c r="QA509" s="4"/>
      <c r="QB509" s="4"/>
      <c r="QC509" s="4"/>
      <c r="QD509" s="4"/>
      <c r="QE509" s="4"/>
      <c r="QF509" s="4"/>
      <c r="QG509" s="4"/>
      <c r="QH509" s="4"/>
      <c r="QI509" s="4"/>
      <c r="QJ509" s="4"/>
      <c r="QK509" s="4"/>
      <c r="QL509" s="4"/>
      <c r="QM509" s="4"/>
      <c r="QN509" s="4"/>
      <c r="QO509" s="4"/>
      <c r="QP509" s="4"/>
      <c r="QQ509" s="4"/>
      <c r="QR509" s="4"/>
      <c r="QS509" s="4"/>
      <c r="QT509" s="4"/>
      <c r="QU509" s="4"/>
      <c r="QV509" s="4"/>
      <c r="QW509" s="4"/>
      <c r="QX509" s="4"/>
      <c r="QY509" s="4"/>
      <c r="QZ509" s="4"/>
      <c r="RA509" s="4"/>
      <c r="RB509" s="4"/>
      <c r="RC509" s="4"/>
      <c r="RD509" s="4"/>
      <c r="RE509" s="4"/>
      <c r="RF509" s="4"/>
      <c r="RG509" s="4"/>
      <c r="RH509" s="4"/>
      <c r="RI509" s="4"/>
      <c r="RJ509" s="4"/>
      <c r="RK509" s="4"/>
      <c r="RL509" s="4"/>
      <c r="RM509" s="4"/>
      <c r="RN509" s="4"/>
      <c r="RO509" s="4"/>
      <c r="RP509" s="4"/>
      <c r="RQ509" s="4"/>
      <c r="RR509" s="4"/>
      <c r="RS509" s="4"/>
      <c r="RT509" s="4"/>
      <c r="RU509" s="4"/>
      <c r="RV509" s="4"/>
      <c r="RW509" s="4"/>
      <c r="RX509" s="4"/>
      <c r="RY509" s="4"/>
      <c r="RZ509" s="4"/>
      <c r="SA509" s="4"/>
      <c r="SB509" s="4"/>
      <c r="SC509" s="4"/>
      <c r="SD509" s="4"/>
      <c r="SE509" s="4"/>
      <c r="SF509" s="4"/>
      <c r="SG509" s="4"/>
      <c r="SH509" s="4"/>
      <c r="SI509" s="4"/>
      <c r="SJ509" s="4"/>
      <c r="SK509" s="4"/>
      <c r="SL509" s="4"/>
      <c r="SM509" s="4"/>
      <c r="SN509" s="4"/>
      <c r="SO509" s="4"/>
      <c r="SP509" s="4"/>
      <c r="SQ509" s="4"/>
      <c r="SR509" s="4"/>
      <c r="SS509" s="4"/>
      <c r="ST509" s="4"/>
      <c r="SU509" s="4"/>
      <c r="SV509" s="4"/>
      <c r="SW509" s="4"/>
      <c r="SX509" s="4"/>
      <c r="SY509" s="4"/>
      <c r="SZ509" s="4"/>
      <c r="TA509" s="4"/>
      <c r="TB509" s="4"/>
      <c r="TC509" s="4"/>
      <c r="TD509" s="4"/>
      <c r="TE509" s="4"/>
      <c r="TF509" s="4"/>
      <c r="TG509" s="4"/>
      <c r="TH509" s="4"/>
      <c r="TI509" s="4"/>
      <c r="TJ509" s="4"/>
      <c r="TK509" s="4"/>
      <c r="TL509" s="4"/>
      <c r="TM509" s="4"/>
      <c r="TN509" s="4"/>
      <c r="TO509" s="4"/>
      <c r="TP509" s="4"/>
      <c r="TQ509" s="4"/>
      <c r="TR509" s="4"/>
      <c r="TS509" s="4"/>
      <c r="TT509" s="4"/>
      <c r="TU509" s="4"/>
      <c r="TV509" s="4"/>
      <c r="TW509" s="4"/>
      <c r="TX509" s="4"/>
      <c r="TY509" s="4"/>
      <c r="TZ509" s="4"/>
      <c r="UA509" s="4"/>
      <c r="UB509" s="4"/>
      <c r="UC509" s="4"/>
      <c r="UD509" s="4"/>
      <c r="UE509" s="4"/>
      <c r="UF509" s="4"/>
      <c r="UG509" s="4"/>
      <c r="UH509" s="4"/>
      <c r="UI509" s="4"/>
      <c r="UJ509" s="4"/>
      <c r="UK509" s="4"/>
      <c r="UL509" s="4"/>
      <c r="UM509" s="4"/>
      <c r="UN509" s="4"/>
      <c r="UO509" s="4"/>
      <c r="UP509" s="4"/>
      <c r="UQ509" s="4"/>
      <c r="UR509" s="4"/>
      <c r="US509" s="4"/>
      <c r="UT509" s="4"/>
      <c r="UU509" s="4"/>
      <c r="UV509" s="4"/>
      <c r="UW509" s="4"/>
      <c r="UX509" s="4"/>
      <c r="UY509" s="4"/>
      <c r="UZ509" s="4"/>
      <c r="VA509" s="4"/>
      <c r="VB509" s="4"/>
      <c r="VC509" s="4"/>
      <c r="VD509" s="4"/>
      <c r="VE509" s="4"/>
      <c r="VF509" s="4"/>
      <c r="VG509" s="4"/>
      <c r="VH509" s="4"/>
      <c r="VI509" s="4"/>
      <c r="VJ509" s="4"/>
      <c r="VK509" s="4"/>
      <c r="VL509" s="4"/>
      <c r="VM509" s="4"/>
      <c r="VN509" s="4"/>
      <c r="VO509" s="4"/>
      <c r="VP509" s="4"/>
      <c r="VQ509" s="4"/>
      <c r="VR509" s="4"/>
      <c r="VS509" s="4"/>
      <c r="VT509" s="4"/>
      <c r="VU509" s="4"/>
      <c r="VV509" s="4"/>
      <c r="VW509" s="4"/>
      <c r="VX509" s="4"/>
      <c r="VY509" s="4"/>
      <c r="VZ509" s="4"/>
      <c r="WA509" s="4"/>
      <c r="WB509" s="4"/>
      <c r="WC509" s="4"/>
      <c r="WD509" s="4"/>
      <c r="WE509" s="4"/>
      <c r="WF509" s="4"/>
      <c r="WG509" s="4"/>
      <c r="WH509" s="4"/>
      <c r="WI509" s="4"/>
      <c r="WJ509" s="4"/>
      <c r="WK509" s="4"/>
      <c r="WL509" s="4"/>
      <c r="WM509" s="4"/>
      <c r="WN509" s="4"/>
      <c r="WO509" s="4"/>
      <c r="WP509" s="4"/>
      <c r="WQ509" s="4"/>
      <c r="WR509" s="4"/>
      <c r="WS509" s="4"/>
      <c r="WT509" s="4"/>
      <c r="WU509" s="4"/>
      <c r="WV509" s="4"/>
      <c r="WW509" s="4"/>
      <c r="WX509" s="4"/>
      <c r="WY509" s="4"/>
      <c r="WZ509" s="4"/>
      <c r="XA509" s="4"/>
      <c r="XB509" s="4"/>
      <c r="XC509" s="4"/>
      <c r="XD509" s="4"/>
      <c r="XE509" s="4"/>
      <c r="XF509" s="4"/>
      <c r="XG509" s="4"/>
      <c r="XH509" s="4"/>
      <c r="XI509" s="4"/>
      <c r="XJ509" s="4"/>
      <c r="XK509" s="4"/>
      <c r="XL509" s="4"/>
      <c r="XM509" s="4"/>
      <c r="XN509" s="4"/>
      <c r="XO509" s="4"/>
      <c r="XP509" s="4"/>
      <c r="XQ509" s="4"/>
      <c r="XR509" s="4"/>
      <c r="XS509" s="4"/>
      <c r="XT509" s="4"/>
      <c r="XU509" s="4"/>
      <c r="XV509" s="4"/>
      <c r="XW509" s="4"/>
      <c r="XX509" s="4"/>
      <c r="XY509" s="4"/>
      <c r="XZ509" s="4"/>
      <c r="YA509" s="4"/>
      <c r="YB509" s="4"/>
      <c r="YC509" s="4"/>
      <c r="YD509" s="4"/>
      <c r="YE509" s="4"/>
      <c r="YF509" s="4"/>
      <c r="YG509" s="4"/>
      <c r="YH509" s="4"/>
      <c r="YI509" s="4"/>
      <c r="YJ509" s="4"/>
      <c r="YK509" s="4"/>
      <c r="YL509" s="4"/>
      <c r="YM509" s="4"/>
      <c r="YN509" s="4"/>
      <c r="YO509" s="4"/>
      <c r="YP509" s="4"/>
      <c r="YQ509" s="4"/>
      <c r="YR509" s="4"/>
      <c r="YS509" s="4"/>
      <c r="YT509" s="4"/>
      <c r="YU509" s="4"/>
      <c r="YV509" s="4"/>
      <c r="YW509" s="4"/>
      <c r="YX509" s="4"/>
      <c r="YY509" s="4"/>
      <c r="YZ509" s="4"/>
      <c r="ZA509" s="4"/>
      <c r="ZB509" s="4"/>
      <c r="ZC509" s="4"/>
      <c r="ZD509" s="4"/>
      <c r="ZE509" s="4"/>
      <c r="ZF509" s="4"/>
      <c r="ZG509" s="4"/>
      <c r="ZH509" s="4"/>
      <c r="ZI509" s="4"/>
      <c r="ZJ509" s="4"/>
      <c r="ZK509" s="4"/>
      <c r="ZL509" s="4"/>
    </row>
    <row r="510" spans="2:688" s="5" customFormat="1" ht="14.1" customHeight="1" x14ac:dyDescent="0.25">
      <c r="B510" s="4"/>
      <c r="C510" s="36"/>
      <c r="D510" s="23"/>
      <c r="E510" s="14"/>
      <c r="F510" s="1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  <c r="NC510" s="4"/>
      <c r="ND510" s="4"/>
      <c r="NE510" s="4"/>
      <c r="NF510" s="4"/>
      <c r="NG510" s="4"/>
      <c r="NH510" s="4"/>
      <c r="NI510" s="4"/>
      <c r="NJ510" s="4"/>
      <c r="NK510" s="4"/>
      <c r="NL510" s="4"/>
      <c r="NM510" s="4"/>
      <c r="NN510" s="4"/>
      <c r="NO510" s="4"/>
      <c r="NP510" s="4"/>
      <c r="NQ510" s="4"/>
      <c r="NR510" s="4"/>
      <c r="NS510" s="4"/>
      <c r="NT510" s="4"/>
      <c r="NU510" s="4"/>
      <c r="NV510" s="4"/>
      <c r="NW510" s="4"/>
      <c r="NX510" s="4"/>
      <c r="NY510" s="4"/>
      <c r="NZ510" s="4"/>
      <c r="OA510" s="4"/>
      <c r="OB510" s="4"/>
      <c r="OC510" s="4"/>
      <c r="OD510" s="4"/>
      <c r="OE510" s="4"/>
      <c r="OF510" s="4"/>
      <c r="OG510" s="4"/>
      <c r="OH510" s="4"/>
      <c r="OI510" s="4"/>
      <c r="OJ510" s="4"/>
      <c r="OK510" s="4"/>
      <c r="OL510" s="4"/>
      <c r="OM510" s="4"/>
      <c r="ON510" s="4"/>
      <c r="OO510" s="4"/>
      <c r="OP510" s="4"/>
      <c r="OQ510" s="4"/>
      <c r="OR510" s="4"/>
      <c r="OS510" s="4"/>
      <c r="OT510" s="4"/>
      <c r="OU510" s="4"/>
      <c r="OV510" s="4"/>
      <c r="OW510" s="4"/>
      <c r="OX510" s="4"/>
      <c r="OY510" s="4"/>
      <c r="OZ510" s="4"/>
      <c r="PA510" s="4"/>
      <c r="PB510" s="4"/>
      <c r="PC510" s="4"/>
      <c r="PD510" s="4"/>
      <c r="PE510" s="4"/>
      <c r="PF510" s="4"/>
      <c r="PG510" s="4"/>
      <c r="PH510" s="4"/>
      <c r="PI510" s="4"/>
      <c r="PJ510" s="4"/>
      <c r="PK510" s="4"/>
      <c r="PL510" s="4"/>
      <c r="PM510" s="4"/>
      <c r="PN510" s="4"/>
      <c r="PO510" s="4"/>
      <c r="PP510" s="4"/>
      <c r="PQ510" s="4"/>
      <c r="PR510" s="4"/>
      <c r="PS510" s="4"/>
      <c r="PT510" s="4"/>
      <c r="PU510" s="4"/>
      <c r="PV510" s="4"/>
      <c r="PW510" s="4"/>
      <c r="PX510" s="4"/>
      <c r="PY510" s="4"/>
      <c r="PZ510" s="4"/>
      <c r="QA510" s="4"/>
      <c r="QB510" s="4"/>
      <c r="QC510" s="4"/>
      <c r="QD510" s="4"/>
      <c r="QE510" s="4"/>
      <c r="QF510" s="4"/>
      <c r="QG510" s="4"/>
      <c r="QH510" s="4"/>
      <c r="QI510" s="4"/>
      <c r="QJ510" s="4"/>
      <c r="QK510" s="4"/>
      <c r="QL510" s="4"/>
      <c r="QM510" s="4"/>
      <c r="QN510" s="4"/>
      <c r="QO510" s="4"/>
      <c r="QP510" s="4"/>
      <c r="QQ510" s="4"/>
      <c r="QR510" s="4"/>
      <c r="QS510" s="4"/>
      <c r="QT510" s="4"/>
      <c r="QU510" s="4"/>
      <c r="QV510" s="4"/>
      <c r="QW510" s="4"/>
      <c r="QX510" s="4"/>
      <c r="QY510" s="4"/>
      <c r="QZ510" s="4"/>
      <c r="RA510" s="4"/>
      <c r="RB510" s="4"/>
      <c r="RC510" s="4"/>
      <c r="RD510" s="4"/>
      <c r="RE510" s="4"/>
      <c r="RF510" s="4"/>
      <c r="RG510" s="4"/>
      <c r="RH510" s="4"/>
      <c r="RI510" s="4"/>
      <c r="RJ510" s="4"/>
      <c r="RK510" s="4"/>
      <c r="RL510" s="4"/>
      <c r="RM510" s="4"/>
      <c r="RN510" s="4"/>
      <c r="RO510" s="4"/>
      <c r="RP510" s="4"/>
      <c r="RQ510" s="4"/>
      <c r="RR510" s="4"/>
      <c r="RS510" s="4"/>
      <c r="RT510" s="4"/>
      <c r="RU510" s="4"/>
      <c r="RV510" s="4"/>
      <c r="RW510" s="4"/>
      <c r="RX510" s="4"/>
      <c r="RY510" s="4"/>
      <c r="RZ510" s="4"/>
      <c r="SA510" s="4"/>
      <c r="SB510" s="4"/>
      <c r="SC510" s="4"/>
      <c r="SD510" s="4"/>
      <c r="SE510" s="4"/>
      <c r="SF510" s="4"/>
      <c r="SG510" s="4"/>
      <c r="SH510" s="4"/>
      <c r="SI510" s="4"/>
      <c r="SJ510" s="4"/>
      <c r="SK510" s="4"/>
      <c r="SL510" s="4"/>
      <c r="SM510" s="4"/>
      <c r="SN510" s="4"/>
      <c r="SO510" s="4"/>
      <c r="SP510" s="4"/>
      <c r="SQ510" s="4"/>
      <c r="SR510" s="4"/>
      <c r="SS510" s="4"/>
      <c r="ST510" s="4"/>
      <c r="SU510" s="4"/>
      <c r="SV510" s="4"/>
      <c r="SW510" s="4"/>
      <c r="SX510" s="4"/>
      <c r="SY510" s="4"/>
      <c r="SZ510" s="4"/>
      <c r="TA510" s="4"/>
      <c r="TB510" s="4"/>
      <c r="TC510" s="4"/>
      <c r="TD510" s="4"/>
      <c r="TE510" s="4"/>
      <c r="TF510" s="4"/>
      <c r="TG510" s="4"/>
      <c r="TH510" s="4"/>
      <c r="TI510" s="4"/>
      <c r="TJ510" s="4"/>
      <c r="TK510" s="4"/>
      <c r="TL510" s="4"/>
      <c r="TM510" s="4"/>
      <c r="TN510" s="4"/>
      <c r="TO510" s="4"/>
      <c r="TP510" s="4"/>
      <c r="TQ510" s="4"/>
      <c r="TR510" s="4"/>
      <c r="TS510" s="4"/>
      <c r="TT510" s="4"/>
      <c r="TU510" s="4"/>
      <c r="TV510" s="4"/>
      <c r="TW510" s="4"/>
      <c r="TX510" s="4"/>
      <c r="TY510" s="4"/>
      <c r="TZ510" s="4"/>
      <c r="UA510" s="4"/>
      <c r="UB510" s="4"/>
      <c r="UC510" s="4"/>
      <c r="UD510" s="4"/>
      <c r="UE510" s="4"/>
      <c r="UF510" s="4"/>
      <c r="UG510" s="4"/>
      <c r="UH510" s="4"/>
      <c r="UI510" s="4"/>
      <c r="UJ510" s="4"/>
      <c r="UK510" s="4"/>
      <c r="UL510" s="4"/>
      <c r="UM510" s="4"/>
      <c r="UN510" s="4"/>
      <c r="UO510" s="4"/>
      <c r="UP510" s="4"/>
      <c r="UQ510" s="4"/>
      <c r="UR510" s="4"/>
      <c r="US510" s="4"/>
      <c r="UT510" s="4"/>
      <c r="UU510" s="4"/>
      <c r="UV510" s="4"/>
      <c r="UW510" s="4"/>
      <c r="UX510" s="4"/>
      <c r="UY510" s="4"/>
      <c r="UZ510" s="4"/>
      <c r="VA510" s="4"/>
      <c r="VB510" s="4"/>
      <c r="VC510" s="4"/>
      <c r="VD510" s="4"/>
      <c r="VE510" s="4"/>
      <c r="VF510" s="4"/>
      <c r="VG510" s="4"/>
      <c r="VH510" s="4"/>
      <c r="VI510" s="4"/>
      <c r="VJ510" s="4"/>
      <c r="VK510" s="4"/>
      <c r="VL510" s="4"/>
      <c r="VM510" s="4"/>
      <c r="VN510" s="4"/>
      <c r="VO510" s="4"/>
      <c r="VP510" s="4"/>
      <c r="VQ510" s="4"/>
      <c r="VR510" s="4"/>
      <c r="VS510" s="4"/>
      <c r="VT510" s="4"/>
      <c r="VU510" s="4"/>
      <c r="VV510" s="4"/>
      <c r="VW510" s="4"/>
      <c r="VX510" s="4"/>
      <c r="VY510" s="4"/>
      <c r="VZ510" s="4"/>
      <c r="WA510" s="4"/>
      <c r="WB510" s="4"/>
      <c r="WC510" s="4"/>
      <c r="WD510" s="4"/>
      <c r="WE510" s="4"/>
      <c r="WF510" s="4"/>
      <c r="WG510" s="4"/>
      <c r="WH510" s="4"/>
      <c r="WI510" s="4"/>
      <c r="WJ510" s="4"/>
      <c r="WK510" s="4"/>
      <c r="WL510" s="4"/>
      <c r="WM510" s="4"/>
      <c r="WN510" s="4"/>
      <c r="WO510" s="4"/>
      <c r="WP510" s="4"/>
      <c r="WQ510" s="4"/>
      <c r="WR510" s="4"/>
      <c r="WS510" s="4"/>
      <c r="WT510" s="4"/>
      <c r="WU510" s="4"/>
      <c r="WV510" s="4"/>
      <c r="WW510" s="4"/>
      <c r="WX510" s="4"/>
      <c r="WY510" s="4"/>
      <c r="WZ510" s="4"/>
      <c r="XA510" s="4"/>
      <c r="XB510" s="4"/>
      <c r="XC510" s="4"/>
      <c r="XD510" s="4"/>
      <c r="XE510" s="4"/>
      <c r="XF510" s="4"/>
      <c r="XG510" s="4"/>
      <c r="XH510" s="4"/>
      <c r="XI510" s="4"/>
      <c r="XJ510" s="4"/>
      <c r="XK510" s="4"/>
      <c r="XL510" s="4"/>
      <c r="XM510" s="4"/>
      <c r="XN510" s="4"/>
      <c r="XO510" s="4"/>
      <c r="XP510" s="4"/>
      <c r="XQ510" s="4"/>
      <c r="XR510" s="4"/>
      <c r="XS510" s="4"/>
      <c r="XT510" s="4"/>
      <c r="XU510" s="4"/>
      <c r="XV510" s="4"/>
      <c r="XW510" s="4"/>
      <c r="XX510" s="4"/>
      <c r="XY510" s="4"/>
      <c r="XZ510" s="4"/>
      <c r="YA510" s="4"/>
      <c r="YB510" s="4"/>
      <c r="YC510" s="4"/>
      <c r="YD510" s="4"/>
      <c r="YE510" s="4"/>
      <c r="YF510" s="4"/>
      <c r="YG510" s="4"/>
      <c r="YH510" s="4"/>
      <c r="YI510" s="4"/>
      <c r="YJ510" s="4"/>
      <c r="YK510" s="4"/>
      <c r="YL510" s="4"/>
      <c r="YM510" s="4"/>
      <c r="YN510" s="4"/>
      <c r="YO510" s="4"/>
      <c r="YP510" s="4"/>
      <c r="YQ510" s="4"/>
      <c r="YR510" s="4"/>
      <c r="YS510" s="4"/>
      <c r="YT510" s="4"/>
      <c r="YU510" s="4"/>
      <c r="YV510" s="4"/>
      <c r="YW510" s="4"/>
      <c r="YX510" s="4"/>
      <c r="YY510" s="4"/>
      <c r="YZ510" s="4"/>
      <c r="ZA510" s="4"/>
      <c r="ZB510" s="4"/>
      <c r="ZC510" s="4"/>
      <c r="ZD510" s="4"/>
      <c r="ZE510" s="4"/>
      <c r="ZF510" s="4"/>
      <c r="ZG510" s="4"/>
      <c r="ZH510" s="4"/>
      <c r="ZI510" s="4"/>
      <c r="ZJ510" s="4"/>
      <c r="ZK510" s="4"/>
      <c r="ZL510" s="4"/>
    </row>
    <row r="511" spans="2:688" s="5" customFormat="1" ht="14.1" customHeight="1" x14ac:dyDescent="0.25">
      <c r="B511" s="4"/>
      <c r="C511" s="36"/>
      <c r="D511" s="23"/>
      <c r="E511" s="14"/>
      <c r="F511" s="1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  <c r="NC511" s="4"/>
      <c r="ND511" s="4"/>
      <c r="NE511" s="4"/>
      <c r="NF511" s="4"/>
      <c r="NG511" s="4"/>
      <c r="NH511" s="4"/>
      <c r="NI511" s="4"/>
      <c r="NJ511" s="4"/>
      <c r="NK511" s="4"/>
      <c r="NL511" s="4"/>
      <c r="NM511" s="4"/>
      <c r="NN511" s="4"/>
      <c r="NO511" s="4"/>
      <c r="NP511" s="4"/>
      <c r="NQ511" s="4"/>
      <c r="NR511" s="4"/>
      <c r="NS511" s="4"/>
      <c r="NT511" s="4"/>
      <c r="NU511" s="4"/>
      <c r="NV511" s="4"/>
      <c r="NW511" s="4"/>
      <c r="NX511" s="4"/>
      <c r="NY511" s="4"/>
      <c r="NZ511" s="4"/>
      <c r="OA511" s="4"/>
      <c r="OB511" s="4"/>
      <c r="OC511" s="4"/>
      <c r="OD511" s="4"/>
      <c r="OE511" s="4"/>
      <c r="OF511" s="4"/>
      <c r="OG511" s="4"/>
      <c r="OH511" s="4"/>
      <c r="OI511" s="4"/>
      <c r="OJ511" s="4"/>
      <c r="OK511" s="4"/>
      <c r="OL511" s="4"/>
      <c r="OM511" s="4"/>
      <c r="ON511" s="4"/>
      <c r="OO511" s="4"/>
      <c r="OP511" s="4"/>
      <c r="OQ511" s="4"/>
      <c r="OR511" s="4"/>
      <c r="OS511" s="4"/>
      <c r="OT511" s="4"/>
      <c r="OU511" s="4"/>
      <c r="OV511" s="4"/>
      <c r="OW511" s="4"/>
      <c r="OX511" s="4"/>
      <c r="OY511" s="4"/>
      <c r="OZ511" s="4"/>
      <c r="PA511" s="4"/>
      <c r="PB511" s="4"/>
      <c r="PC511" s="4"/>
      <c r="PD511" s="4"/>
      <c r="PE511" s="4"/>
      <c r="PF511" s="4"/>
      <c r="PG511" s="4"/>
      <c r="PH511" s="4"/>
      <c r="PI511" s="4"/>
      <c r="PJ511" s="4"/>
      <c r="PK511" s="4"/>
      <c r="PL511" s="4"/>
      <c r="PM511" s="4"/>
      <c r="PN511" s="4"/>
      <c r="PO511" s="4"/>
      <c r="PP511" s="4"/>
      <c r="PQ511" s="4"/>
      <c r="PR511" s="4"/>
      <c r="PS511" s="4"/>
      <c r="PT511" s="4"/>
      <c r="PU511" s="4"/>
      <c r="PV511" s="4"/>
      <c r="PW511" s="4"/>
      <c r="PX511" s="4"/>
      <c r="PY511" s="4"/>
      <c r="PZ511" s="4"/>
      <c r="QA511" s="4"/>
      <c r="QB511" s="4"/>
      <c r="QC511" s="4"/>
      <c r="QD511" s="4"/>
      <c r="QE511" s="4"/>
      <c r="QF511" s="4"/>
      <c r="QG511" s="4"/>
      <c r="QH511" s="4"/>
      <c r="QI511" s="4"/>
      <c r="QJ511" s="4"/>
      <c r="QK511" s="4"/>
      <c r="QL511" s="4"/>
      <c r="QM511" s="4"/>
      <c r="QN511" s="4"/>
      <c r="QO511" s="4"/>
      <c r="QP511" s="4"/>
      <c r="QQ511" s="4"/>
      <c r="QR511" s="4"/>
      <c r="QS511" s="4"/>
      <c r="QT511" s="4"/>
      <c r="QU511" s="4"/>
      <c r="QV511" s="4"/>
      <c r="QW511" s="4"/>
      <c r="QX511" s="4"/>
      <c r="QY511" s="4"/>
      <c r="QZ511" s="4"/>
      <c r="RA511" s="4"/>
      <c r="RB511" s="4"/>
      <c r="RC511" s="4"/>
      <c r="RD511" s="4"/>
      <c r="RE511" s="4"/>
      <c r="RF511" s="4"/>
      <c r="RG511" s="4"/>
      <c r="RH511" s="4"/>
      <c r="RI511" s="4"/>
      <c r="RJ511" s="4"/>
      <c r="RK511" s="4"/>
      <c r="RL511" s="4"/>
      <c r="RM511" s="4"/>
      <c r="RN511" s="4"/>
      <c r="RO511" s="4"/>
      <c r="RP511" s="4"/>
      <c r="RQ511" s="4"/>
      <c r="RR511" s="4"/>
      <c r="RS511" s="4"/>
      <c r="RT511" s="4"/>
      <c r="RU511" s="4"/>
      <c r="RV511" s="4"/>
      <c r="RW511" s="4"/>
      <c r="RX511" s="4"/>
      <c r="RY511" s="4"/>
      <c r="RZ511" s="4"/>
      <c r="SA511" s="4"/>
      <c r="SB511" s="4"/>
      <c r="SC511" s="4"/>
      <c r="SD511" s="4"/>
      <c r="SE511" s="4"/>
      <c r="SF511" s="4"/>
      <c r="SG511" s="4"/>
      <c r="SH511" s="4"/>
      <c r="SI511" s="4"/>
      <c r="SJ511" s="4"/>
      <c r="SK511" s="4"/>
      <c r="SL511" s="4"/>
      <c r="SM511" s="4"/>
      <c r="SN511" s="4"/>
      <c r="SO511" s="4"/>
      <c r="SP511" s="4"/>
      <c r="SQ511" s="4"/>
      <c r="SR511" s="4"/>
      <c r="SS511" s="4"/>
      <c r="ST511" s="4"/>
      <c r="SU511" s="4"/>
      <c r="SV511" s="4"/>
      <c r="SW511" s="4"/>
      <c r="SX511" s="4"/>
      <c r="SY511" s="4"/>
      <c r="SZ511" s="4"/>
      <c r="TA511" s="4"/>
      <c r="TB511" s="4"/>
      <c r="TC511" s="4"/>
      <c r="TD511" s="4"/>
      <c r="TE511" s="4"/>
      <c r="TF511" s="4"/>
      <c r="TG511" s="4"/>
      <c r="TH511" s="4"/>
      <c r="TI511" s="4"/>
      <c r="TJ511" s="4"/>
      <c r="TK511" s="4"/>
      <c r="TL511" s="4"/>
      <c r="TM511" s="4"/>
      <c r="TN511" s="4"/>
      <c r="TO511" s="4"/>
      <c r="TP511" s="4"/>
      <c r="TQ511" s="4"/>
      <c r="TR511" s="4"/>
      <c r="TS511" s="4"/>
      <c r="TT511" s="4"/>
      <c r="TU511" s="4"/>
      <c r="TV511" s="4"/>
      <c r="TW511" s="4"/>
      <c r="TX511" s="4"/>
      <c r="TY511" s="4"/>
      <c r="TZ511" s="4"/>
      <c r="UA511" s="4"/>
      <c r="UB511" s="4"/>
      <c r="UC511" s="4"/>
      <c r="UD511" s="4"/>
      <c r="UE511" s="4"/>
      <c r="UF511" s="4"/>
      <c r="UG511" s="4"/>
      <c r="UH511" s="4"/>
      <c r="UI511" s="4"/>
      <c r="UJ511" s="4"/>
      <c r="UK511" s="4"/>
      <c r="UL511" s="4"/>
      <c r="UM511" s="4"/>
      <c r="UN511" s="4"/>
      <c r="UO511" s="4"/>
      <c r="UP511" s="4"/>
      <c r="UQ511" s="4"/>
      <c r="UR511" s="4"/>
      <c r="US511" s="4"/>
      <c r="UT511" s="4"/>
      <c r="UU511" s="4"/>
      <c r="UV511" s="4"/>
      <c r="UW511" s="4"/>
      <c r="UX511" s="4"/>
      <c r="UY511" s="4"/>
      <c r="UZ511" s="4"/>
      <c r="VA511" s="4"/>
      <c r="VB511" s="4"/>
      <c r="VC511" s="4"/>
      <c r="VD511" s="4"/>
      <c r="VE511" s="4"/>
      <c r="VF511" s="4"/>
      <c r="VG511" s="4"/>
      <c r="VH511" s="4"/>
      <c r="VI511" s="4"/>
      <c r="VJ511" s="4"/>
      <c r="VK511" s="4"/>
      <c r="VL511" s="4"/>
      <c r="VM511" s="4"/>
      <c r="VN511" s="4"/>
      <c r="VO511" s="4"/>
      <c r="VP511" s="4"/>
      <c r="VQ511" s="4"/>
      <c r="VR511" s="4"/>
      <c r="VS511" s="4"/>
      <c r="VT511" s="4"/>
      <c r="VU511" s="4"/>
      <c r="VV511" s="4"/>
      <c r="VW511" s="4"/>
      <c r="VX511" s="4"/>
      <c r="VY511" s="4"/>
      <c r="VZ511" s="4"/>
      <c r="WA511" s="4"/>
      <c r="WB511" s="4"/>
      <c r="WC511" s="4"/>
      <c r="WD511" s="4"/>
      <c r="WE511" s="4"/>
      <c r="WF511" s="4"/>
      <c r="WG511" s="4"/>
      <c r="WH511" s="4"/>
      <c r="WI511" s="4"/>
      <c r="WJ511" s="4"/>
      <c r="WK511" s="4"/>
      <c r="WL511" s="4"/>
      <c r="WM511" s="4"/>
      <c r="WN511" s="4"/>
      <c r="WO511" s="4"/>
      <c r="WP511" s="4"/>
      <c r="WQ511" s="4"/>
      <c r="WR511" s="4"/>
      <c r="WS511" s="4"/>
      <c r="WT511" s="4"/>
      <c r="WU511" s="4"/>
      <c r="WV511" s="4"/>
      <c r="WW511" s="4"/>
      <c r="WX511" s="4"/>
      <c r="WY511" s="4"/>
      <c r="WZ511" s="4"/>
      <c r="XA511" s="4"/>
      <c r="XB511" s="4"/>
      <c r="XC511" s="4"/>
      <c r="XD511" s="4"/>
      <c r="XE511" s="4"/>
      <c r="XF511" s="4"/>
      <c r="XG511" s="4"/>
      <c r="XH511" s="4"/>
      <c r="XI511" s="4"/>
      <c r="XJ511" s="4"/>
      <c r="XK511" s="4"/>
      <c r="XL511" s="4"/>
      <c r="XM511" s="4"/>
      <c r="XN511" s="4"/>
      <c r="XO511" s="4"/>
      <c r="XP511" s="4"/>
      <c r="XQ511" s="4"/>
      <c r="XR511" s="4"/>
      <c r="XS511" s="4"/>
      <c r="XT511" s="4"/>
      <c r="XU511" s="4"/>
      <c r="XV511" s="4"/>
      <c r="XW511" s="4"/>
      <c r="XX511" s="4"/>
      <c r="XY511" s="4"/>
      <c r="XZ511" s="4"/>
      <c r="YA511" s="4"/>
      <c r="YB511" s="4"/>
      <c r="YC511" s="4"/>
      <c r="YD511" s="4"/>
      <c r="YE511" s="4"/>
      <c r="YF511" s="4"/>
      <c r="YG511" s="4"/>
      <c r="YH511" s="4"/>
      <c r="YI511" s="4"/>
      <c r="YJ511" s="4"/>
      <c r="YK511" s="4"/>
      <c r="YL511" s="4"/>
      <c r="YM511" s="4"/>
      <c r="YN511" s="4"/>
      <c r="YO511" s="4"/>
      <c r="YP511" s="4"/>
      <c r="YQ511" s="4"/>
      <c r="YR511" s="4"/>
      <c r="YS511" s="4"/>
      <c r="YT511" s="4"/>
      <c r="YU511" s="4"/>
      <c r="YV511" s="4"/>
      <c r="YW511" s="4"/>
      <c r="YX511" s="4"/>
      <c r="YY511" s="4"/>
      <c r="YZ511" s="4"/>
      <c r="ZA511" s="4"/>
      <c r="ZB511" s="4"/>
      <c r="ZC511" s="4"/>
      <c r="ZD511" s="4"/>
      <c r="ZE511" s="4"/>
      <c r="ZF511" s="4"/>
      <c r="ZG511" s="4"/>
      <c r="ZH511" s="4"/>
      <c r="ZI511" s="4"/>
      <c r="ZJ511" s="4"/>
      <c r="ZK511" s="4"/>
      <c r="ZL511" s="4"/>
    </row>
    <row r="512" spans="2:688" s="5" customFormat="1" ht="14.1" customHeight="1" x14ac:dyDescent="0.25">
      <c r="B512" s="4"/>
      <c r="C512" s="36"/>
      <c r="D512" s="23"/>
      <c r="E512" s="14"/>
      <c r="F512" s="1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  <c r="NC512" s="4"/>
      <c r="ND512" s="4"/>
      <c r="NE512" s="4"/>
      <c r="NF512" s="4"/>
      <c r="NG512" s="4"/>
      <c r="NH512" s="4"/>
      <c r="NI512" s="4"/>
      <c r="NJ512" s="4"/>
      <c r="NK512" s="4"/>
      <c r="NL512" s="4"/>
      <c r="NM512" s="4"/>
      <c r="NN512" s="4"/>
      <c r="NO512" s="4"/>
      <c r="NP512" s="4"/>
      <c r="NQ512" s="4"/>
      <c r="NR512" s="4"/>
      <c r="NS512" s="4"/>
      <c r="NT512" s="4"/>
      <c r="NU512" s="4"/>
      <c r="NV512" s="4"/>
      <c r="NW512" s="4"/>
      <c r="NX512" s="4"/>
      <c r="NY512" s="4"/>
      <c r="NZ512" s="4"/>
      <c r="OA512" s="4"/>
      <c r="OB512" s="4"/>
      <c r="OC512" s="4"/>
      <c r="OD512" s="4"/>
      <c r="OE512" s="4"/>
      <c r="OF512" s="4"/>
      <c r="OG512" s="4"/>
      <c r="OH512" s="4"/>
      <c r="OI512" s="4"/>
      <c r="OJ512" s="4"/>
      <c r="OK512" s="4"/>
      <c r="OL512" s="4"/>
      <c r="OM512" s="4"/>
      <c r="ON512" s="4"/>
      <c r="OO512" s="4"/>
      <c r="OP512" s="4"/>
      <c r="OQ512" s="4"/>
      <c r="OR512" s="4"/>
      <c r="OS512" s="4"/>
      <c r="OT512" s="4"/>
      <c r="OU512" s="4"/>
      <c r="OV512" s="4"/>
      <c r="OW512" s="4"/>
      <c r="OX512" s="4"/>
      <c r="OY512" s="4"/>
      <c r="OZ512" s="4"/>
      <c r="PA512" s="4"/>
      <c r="PB512" s="4"/>
      <c r="PC512" s="4"/>
      <c r="PD512" s="4"/>
      <c r="PE512" s="4"/>
      <c r="PF512" s="4"/>
      <c r="PG512" s="4"/>
      <c r="PH512" s="4"/>
      <c r="PI512" s="4"/>
      <c r="PJ512" s="4"/>
      <c r="PK512" s="4"/>
      <c r="PL512" s="4"/>
      <c r="PM512" s="4"/>
      <c r="PN512" s="4"/>
      <c r="PO512" s="4"/>
      <c r="PP512" s="4"/>
      <c r="PQ512" s="4"/>
      <c r="PR512" s="4"/>
      <c r="PS512" s="4"/>
      <c r="PT512" s="4"/>
      <c r="PU512" s="4"/>
      <c r="PV512" s="4"/>
      <c r="PW512" s="4"/>
      <c r="PX512" s="4"/>
      <c r="PY512" s="4"/>
      <c r="PZ512" s="4"/>
      <c r="QA512" s="4"/>
      <c r="QB512" s="4"/>
      <c r="QC512" s="4"/>
      <c r="QD512" s="4"/>
      <c r="QE512" s="4"/>
      <c r="QF512" s="4"/>
      <c r="QG512" s="4"/>
      <c r="QH512" s="4"/>
      <c r="QI512" s="4"/>
      <c r="QJ512" s="4"/>
      <c r="QK512" s="4"/>
      <c r="QL512" s="4"/>
      <c r="QM512" s="4"/>
      <c r="QN512" s="4"/>
      <c r="QO512" s="4"/>
      <c r="QP512" s="4"/>
      <c r="QQ512" s="4"/>
      <c r="QR512" s="4"/>
      <c r="QS512" s="4"/>
      <c r="QT512" s="4"/>
      <c r="QU512" s="4"/>
      <c r="QV512" s="4"/>
      <c r="QW512" s="4"/>
      <c r="QX512" s="4"/>
      <c r="QY512" s="4"/>
      <c r="QZ512" s="4"/>
      <c r="RA512" s="4"/>
      <c r="RB512" s="4"/>
      <c r="RC512" s="4"/>
      <c r="RD512" s="4"/>
      <c r="RE512" s="4"/>
      <c r="RF512" s="4"/>
      <c r="RG512" s="4"/>
      <c r="RH512" s="4"/>
      <c r="RI512" s="4"/>
      <c r="RJ512" s="4"/>
      <c r="RK512" s="4"/>
      <c r="RL512" s="4"/>
      <c r="RM512" s="4"/>
      <c r="RN512" s="4"/>
      <c r="RO512" s="4"/>
      <c r="RP512" s="4"/>
      <c r="RQ512" s="4"/>
      <c r="RR512" s="4"/>
      <c r="RS512" s="4"/>
      <c r="RT512" s="4"/>
      <c r="RU512" s="4"/>
      <c r="RV512" s="4"/>
      <c r="RW512" s="4"/>
      <c r="RX512" s="4"/>
      <c r="RY512" s="4"/>
      <c r="RZ512" s="4"/>
      <c r="SA512" s="4"/>
      <c r="SB512" s="4"/>
      <c r="SC512" s="4"/>
      <c r="SD512" s="4"/>
      <c r="SE512" s="4"/>
      <c r="SF512" s="4"/>
      <c r="SG512" s="4"/>
      <c r="SH512" s="4"/>
      <c r="SI512" s="4"/>
      <c r="SJ512" s="4"/>
      <c r="SK512" s="4"/>
      <c r="SL512" s="4"/>
      <c r="SM512" s="4"/>
      <c r="SN512" s="4"/>
      <c r="SO512" s="4"/>
      <c r="SP512" s="4"/>
      <c r="SQ512" s="4"/>
      <c r="SR512" s="4"/>
      <c r="SS512" s="4"/>
      <c r="ST512" s="4"/>
      <c r="SU512" s="4"/>
      <c r="SV512" s="4"/>
      <c r="SW512" s="4"/>
      <c r="SX512" s="4"/>
      <c r="SY512" s="4"/>
      <c r="SZ512" s="4"/>
      <c r="TA512" s="4"/>
      <c r="TB512" s="4"/>
      <c r="TC512" s="4"/>
      <c r="TD512" s="4"/>
      <c r="TE512" s="4"/>
      <c r="TF512" s="4"/>
      <c r="TG512" s="4"/>
      <c r="TH512" s="4"/>
      <c r="TI512" s="4"/>
      <c r="TJ512" s="4"/>
      <c r="TK512" s="4"/>
      <c r="TL512" s="4"/>
      <c r="TM512" s="4"/>
      <c r="TN512" s="4"/>
      <c r="TO512" s="4"/>
      <c r="TP512" s="4"/>
      <c r="TQ512" s="4"/>
      <c r="TR512" s="4"/>
      <c r="TS512" s="4"/>
      <c r="TT512" s="4"/>
      <c r="TU512" s="4"/>
      <c r="TV512" s="4"/>
      <c r="TW512" s="4"/>
      <c r="TX512" s="4"/>
      <c r="TY512" s="4"/>
      <c r="TZ512" s="4"/>
      <c r="UA512" s="4"/>
      <c r="UB512" s="4"/>
      <c r="UC512" s="4"/>
      <c r="UD512" s="4"/>
      <c r="UE512" s="4"/>
      <c r="UF512" s="4"/>
      <c r="UG512" s="4"/>
      <c r="UH512" s="4"/>
      <c r="UI512" s="4"/>
      <c r="UJ512" s="4"/>
      <c r="UK512" s="4"/>
      <c r="UL512" s="4"/>
      <c r="UM512" s="4"/>
      <c r="UN512" s="4"/>
      <c r="UO512" s="4"/>
      <c r="UP512" s="4"/>
      <c r="UQ512" s="4"/>
      <c r="UR512" s="4"/>
      <c r="US512" s="4"/>
      <c r="UT512" s="4"/>
      <c r="UU512" s="4"/>
      <c r="UV512" s="4"/>
      <c r="UW512" s="4"/>
      <c r="UX512" s="4"/>
      <c r="UY512" s="4"/>
      <c r="UZ512" s="4"/>
      <c r="VA512" s="4"/>
      <c r="VB512" s="4"/>
      <c r="VC512" s="4"/>
      <c r="VD512" s="4"/>
      <c r="VE512" s="4"/>
      <c r="VF512" s="4"/>
      <c r="VG512" s="4"/>
      <c r="VH512" s="4"/>
      <c r="VI512" s="4"/>
      <c r="VJ512" s="4"/>
      <c r="VK512" s="4"/>
      <c r="VL512" s="4"/>
      <c r="VM512" s="4"/>
      <c r="VN512" s="4"/>
      <c r="VO512" s="4"/>
      <c r="VP512" s="4"/>
      <c r="VQ512" s="4"/>
      <c r="VR512" s="4"/>
      <c r="VS512" s="4"/>
      <c r="VT512" s="4"/>
      <c r="VU512" s="4"/>
      <c r="VV512" s="4"/>
      <c r="VW512" s="4"/>
      <c r="VX512" s="4"/>
      <c r="VY512" s="4"/>
      <c r="VZ512" s="4"/>
      <c r="WA512" s="4"/>
      <c r="WB512" s="4"/>
      <c r="WC512" s="4"/>
      <c r="WD512" s="4"/>
      <c r="WE512" s="4"/>
      <c r="WF512" s="4"/>
      <c r="WG512" s="4"/>
      <c r="WH512" s="4"/>
      <c r="WI512" s="4"/>
      <c r="WJ512" s="4"/>
      <c r="WK512" s="4"/>
      <c r="WL512" s="4"/>
      <c r="WM512" s="4"/>
      <c r="WN512" s="4"/>
      <c r="WO512" s="4"/>
      <c r="WP512" s="4"/>
      <c r="WQ512" s="4"/>
      <c r="WR512" s="4"/>
      <c r="WS512" s="4"/>
      <c r="WT512" s="4"/>
      <c r="WU512" s="4"/>
      <c r="WV512" s="4"/>
      <c r="WW512" s="4"/>
      <c r="WX512" s="4"/>
      <c r="WY512" s="4"/>
      <c r="WZ512" s="4"/>
      <c r="XA512" s="4"/>
      <c r="XB512" s="4"/>
      <c r="XC512" s="4"/>
      <c r="XD512" s="4"/>
      <c r="XE512" s="4"/>
      <c r="XF512" s="4"/>
      <c r="XG512" s="4"/>
      <c r="XH512" s="4"/>
      <c r="XI512" s="4"/>
      <c r="XJ512" s="4"/>
      <c r="XK512" s="4"/>
      <c r="XL512" s="4"/>
      <c r="XM512" s="4"/>
      <c r="XN512" s="4"/>
      <c r="XO512" s="4"/>
      <c r="XP512" s="4"/>
      <c r="XQ512" s="4"/>
      <c r="XR512" s="4"/>
      <c r="XS512" s="4"/>
      <c r="XT512" s="4"/>
      <c r="XU512" s="4"/>
      <c r="XV512" s="4"/>
      <c r="XW512" s="4"/>
      <c r="XX512" s="4"/>
      <c r="XY512" s="4"/>
      <c r="XZ512" s="4"/>
      <c r="YA512" s="4"/>
      <c r="YB512" s="4"/>
      <c r="YC512" s="4"/>
      <c r="YD512" s="4"/>
      <c r="YE512" s="4"/>
      <c r="YF512" s="4"/>
      <c r="YG512" s="4"/>
      <c r="YH512" s="4"/>
      <c r="YI512" s="4"/>
      <c r="YJ512" s="4"/>
      <c r="YK512" s="4"/>
      <c r="YL512" s="4"/>
      <c r="YM512" s="4"/>
      <c r="YN512" s="4"/>
      <c r="YO512" s="4"/>
      <c r="YP512" s="4"/>
      <c r="YQ512" s="4"/>
      <c r="YR512" s="4"/>
      <c r="YS512" s="4"/>
      <c r="YT512" s="4"/>
      <c r="YU512" s="4"/>
      <c r="YV512" s="4"/>
      <c r="YW512" s="4"/>
      <c r="YX512" s="4"/>
      <c r="YY512" s="4"/>
      <c r="YZ512" s="4"/>
      <c r="ZA512" s="4"/>
      <c r="ZB512" s="4"/>
      <c r="ZC512" s="4"/>
      <c r="ZD512" s="4"/>
      <c r="ZE512" s="4"/>
      <c r="ZF512" s="4"/>
      <c r="ZG512" s="4"/>
      <c r="ZH512" s="4"/>
      <c r="ZI512" s="4"/>
      <c r="ZJ512" s="4"/>
      <c r="ZK512" s="4"/>
      <c r="ZL512" s="4"/>
    </row>
    <row r="513" spans="2:688" s="5" customFormat="1" ht="14.1" customHeight="1" x14ac:dyDescent="0.25">
      <c r="B513" s="4"/>
      <c r="C513" s="36"/>
      <c r="D513" s="23"/>
      <c r="E513" s="14"/>
      <c r="F513" s="1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  <c r="NC513" s="4"/>
      <c r="ND513" s="4"/>
      <c r="NE513" s="4"/>
      <c r="NF513" s="4"/>
      <c r="NG513" s="4"/>
      <c r="NH513" s="4"/>
      <c r="NI513" s="4"/>
      <c r="NJ513" s="4"/>
      <c r="NK513" s="4"/>
      <c r="NL513" s="4"/>
      <c r="NM513" s="4"/>
      <c r="NN513" s="4"/>
      <c r="NO513" s="4"/>
      <c r="NP513" s="4"/>
      <c r="NQ513" s="4"/>
      <c r="NR513" s="4"/>
      <c r="NS513" s="4"/>
      <c r="NT513" s="4"/>
      <c r="NU513" s="4"/>
      <c r="NV513" s="4"/>
      <c r="NW513" s="4"/>
      <c r="NX513" s="4"/>
      <c r="NY513" s="4"/>
      <c r="NZ513" s="4"/>
      <c r="OA513" s="4"/>
      <c r="OB513" s="4"/>
      <c r="OC513" s="4"/>
      <c r="OD513" s="4"/>
      <c r="OE513" s="4"/>
      <c r="OF513" s="4"/>
      <c r="OG513" s="4"/>
      <c r="OH513" s="4"/>
      <c r="OI513" s="4"/>
      <c r="OJ513" s="4"/>
      <c r="OK513" s="4"/>
      <c r="OL513" s="4"/>
      <c r="OM513" s="4"/>
      <c r="ON513" s="4"/>
      <c r="OO513" s="4"/>
      <c r="OP513" s="4"/>
      <c r="OQ513" s="4"/>
      <c r="OR513" s="4"/>
      <c r="OS513" s="4"/>
      <c r="OT513" s="4"/>
      <c r="OU513" s="4"/>
      <c r="OV513" s="4"/>
      <c r="OW513" s="4"/>
      <c r="OX513" s="4"/>
      <c r="OY513" s="4"/>
      <c r="OZ513" s="4"/>
      <c r="PA513" s="4"/>
      <c r="PB513" s="4"/>
      <c r="PC513" s="4"/>
      <c r="PD513" s="4"/>
      <c r="PE513" s="4"/>
      <c r="PF513" s="4"/>
      <c r="PG513" s="4"/>
      <c r="PH513" s="4"/>
      <c r="PI513" s="4"/>
      <c r="PJ513" s="4"/>
      <c r="PK513" s="4"/>
      <c r="PL513" s="4"/>
      <c r="PM513" s="4"/>
      <c r="PN513" s="4"/>
      <c r="PO513" s="4"/>
      <c r="PP513" s="4"/>
      <c r="PQ513" s="4"/>
      <c r="PR513" s="4"/>
      <c r="PS513" s="4"/>
      <c r="PT513" s="4"/>
      <c r="PU513" s="4"/>
      <c r="PV513" s="4"/>
      <c r="PW513" s="4"/>
      <c r="PX513" s="4"/>
      <c r="PY513" s="4"/>
      <c r="PZ513" s="4"/>
      <c r="QA513" s="4"/>
      <c r="QB513" s="4"/>
      <c r="QC513" s="4"/>
      <c r="QD513" s="4"/>
      <c r="QE513" s="4"/>
      <c r="QF513" s="4"/>
      <c r="QG513" s="4"/>
      <c r="QH513" s="4"/>
      <c r="QI513" s="4"/>
      <c r="QJ513" s="4"/>
      <c r="QK513" s="4"/>
      <c r="QL513" s="4"/>
      <c r="QM513" s="4"/>
      <c r="QN513" s="4"/>
      <c r="QO513" s="4"/>
      <c r="QP513" s="4"/>
      <c r="QQ513" s="4"/>
      <c r="QR513" s="4"/>
      <c r="QS513" s="4"/>
      <c r="QT513" s="4"/>
      <c r="QU513" s="4"/>
      <c r="QV513" s="4"/>
      <c r="QW513" s="4"/>
      <c r="QX513" s="4"/>
      <c r="QY513" s="4"/>
      <c r="QZ513" s="4"/>
      <c r="RA513" s="4"/>
      <c r="RB513" s="4"/>
      <c r="RC513" s="4"/>
      <c r="RD513" s="4"/>
      <c r="RE513" s="4"/>
      <c r="RF513" s="4"/>
      <c r="RG513" s="4"/>
      <c r="RH513" s="4"/>
      <c r="RI513" s="4"/>
      <c r="RJ513" s="4"/>
      <c r="RK513" s="4"/>
      <c r="RL513" s="4"/>
      <c r="RM513" s="4"/>
      <c r="RN513" s="4"/>
      <c r="RO513" s="4"/>
      <c r="RP513" s="4"/>
      <c r="RQ513" s="4"/>
      <c r="RR513" s="4"/>
      <c r="RS513" s="4"/>
      <c r="RT513" s="4"/>
      <c r="RU513" s="4"/>
      <c r="RV513" s="4"/>
      <c r="RW513" s="4"/>
      <c r="RX513" s="4"/>
      <c r="RY513" s="4"/>
      <c r="RZ513" s="4"/>
      <c r="SA513" s="4"/>
      <c r="SB513" s="4"/>
      <c r="SC513" s="4"/>
      <c r="SD513" s="4"/>
      <c r="SE513" s="4"/>
      <c r="SF513" s="4"/>
      <c r="SG513" s="4"/>
      <c r="SH513" s="4"/>
      <c r="SI513" s="4"/>
      <c r="SJ513" s="4"/>
      <c r="SK513" s="4"/>
      <c r="SL513" s="4"/>
      <c r="SM513" s="4"/>
      <c r="SN513" s="4"/>
      <c r="SO513" s="4"/>
      <c r="SP513" s="4"/>
      <c r="SQ513" s="4"/>
      <c r="SR513" s="4"/>
      <c r="SS513" s="4"/>
      <c r="ST513" s="4"/>
      <c r="SU513" s="4"/>
      <c r="SV513" s="4"/>
      <c r="SW513" s="4"/>
      <c r="SX513" s="4"/>
      <c r="SY513" s="4"/>
      <c r="SZ513" s="4"/>
      <c r="TA513" s="4"/>
      <c r="TB513" s="4"/>
      <c r="TC513" s="4"/>
      <c r="TD513" s="4"/>
      <c r="TE513" s="4"/>
      <c r="TF513" s="4"/>
      <c r="TG513" s="4"/>
      <c r="TH513" s="4"/>
      <c r="TI513" s="4"/>
      <c r="TJ513" s="4"/>
      <c r="TK513" s="4"/>
      <c r="TL513" s="4"/>
      <c r="TM513" s="4"/>
      <c r="TN513" s="4"/>
      <c r="TO513" s="4"/>
      <c r="TP513" s="4"/>
      <c r="TQ513" s="4"/>
      <c r="TR513" s="4"/>
      <c r="TS513" s="4"/>
      <c r="TT513" s="4"/>
      <c r="TU513" s="4"/>
      <c r="TV513" s="4"/>
      <c r="TW513" s="4"/>
      <c r="TX513" s="4"/>
      <c r="TY513" s="4"/>
      <c r="TZ513" s="4"/>
      <c r="UA513" s="4"/>
      <c r="UB513" s="4"/>
      <c r="UC513" s="4"/>
      <c r="UD513" s="4"/>
      <c r="UE513" s="4"/>
      <c r="UF513" s="4"/>
      <c r="UG513" s="4"/>
      <c r="UH513" s="4"/>
      <c r="UI513" s="4"/>
      <c r="UJ513" s="4"/>
      <c r="UK513" s="4"/>
      <c r="UL513" s="4"/>
      <c r="UM513" s="4"/>
      <c r="UN513" s="4"/>
      <c r="UO513" s="4"/>
      <c r="UP513" s="4"/>
      <c r="UQ513" s="4"/>
      <c r="UR513" s="4"/>
      <c r="US513" s="4"/>
      <c r="UT513" s="4"/>
      <c r="UU513" s="4"/>
      <c r="UV513" s="4"/>
      <c r="UW513" s="4"/>
      <c r="UX513" s="4"/>
      <c r="UY513" s="4"/>
      <c r="UZ513" s="4"/>
      <c r="VA513" s="4"/>
      <c r="VB513" s="4"/>
      <c r="VC513" s="4"/>
      <c r="VD513" s="4"/>
      <c r="VE513" s="4"/>
      <c r="VF513" s="4"/>
      <c r="VG513" s="4"/>
      <c r="VH513" s="4"/>
      <c r="VI513" s="4"/>
      <c r="VJ513" s="4"/>
      <c r="VK513" s="4"/>
      <c r="VL513" s="4"/>
      <c r="VM513" s="4"/>
      <c r="VN513" s="4"/>
      <c r="VO513" s="4"/>
      <c r="VP513" s="4"/>
      <c r="VQ513" s="4"/>
      <c r="VR513" s="4"/>
      <c r="VS513" s="4"/>
      <c r="VT513" s="4"/>
      <c r="VU513" s="4"/>
      <c r="VV513" s="4"/>
      <c r="VW513" s="4"/>
      <c r="VX513" s="4"/>
      <c r="VY513" s="4"/>
      <c r="VZ513" s="4"/>
      <c r="WA513" s="4"/>
      <c r="WB513" s="4"/>
      <c r="WC513" s="4"/>
      <c r="WD513" s="4"/>
      <c r="WE513" s="4"/>
      <c r="WF513" s="4"/>
      <c r="WG513" s="4"/>
      <c r="WH513" s="4"/>
      <c r="WI513" s="4"/>
      <c r="WJ513" s="4"/>
      <c r="WK513" s="4"/>
      <c r="WL513" s="4"/>
      <c r="WM513" s="4"/>
      <c r="WN513" s="4"/>
      <c r="WO513" s="4"/>
      <c r="WP513" s="4"/>
      <c r="WQ513" s="4"/>
      <c r="WR513" s="4"/>
      <c r="WS513" s="4"/>
      <c r="WT513" s="4"/>
      <c r="WU513" s="4"/>
      <c r="WV513" s="4"/>
      <c r="WW513" s="4"/>
      <c r="WX513" s="4"/>
      <c r="WY513" s="4"/>
      <c r="WZ513" s="4"/>
      <c r="XA513" s="4"/>
      <c r="XB513" s="4"/>
      <c r="XC513" s="4"/>
      <c r="XD513" s="4"/>
      <c r="XE513" s="4"/>
      <c r="XF513" s="4"/>
      <c r="XG513" s="4"/>
      <c r="XH513" s="4"/>
      <c r="XI513" s="4"/>
      <c r="XJ513" s="4"/>
      <c r="XK513" s="4"/>
      <c r="XL513" s="4"/>
      <c r="XM513" s="4"/>
      <c r="XN513" s="4"/>
      <c r="XO513" s="4"/>
      <c r="XP513" s="4"/>
      <c r="XQ513" s="4"/>
      <c r="XR513" s="4"/>
      <c r="XS513" s="4"/>
      <c r="XT513" s="4"/>
      <c r="XU513" s="4"/>
      <c r="XV513" s="4"/>
      <c r="XW513" s="4"/>
      <c r="XX513" s="4"/>
      <c r="XY513" s="4"/>
      <c r="XZ513" s="4"/>
      <c r="YA513" s="4"/>
      <c r="YB513" s="4"/>
      <c r="YC513" s="4"/>
      <c r="YD513" s="4"/>
      <c r="YE513" s="4"/>
      <c r="YF513" s="4"/>
      <c r="YG513" s="4"/>
      <c r="YH513" s="4"/>
      <c r="YI513" s="4"/>
      <c r="YJ513" s="4"/>
      <c r="YK513" s="4"/>
      <c r="YL513" s="4"/>
      <c r="YM513" s="4"/>
      <c r="YN513" s="4"/>
      <c r="YO513" s="4"/>
      <c r="YP513" s="4"/>
      <c r="YQ513" s="4"/>
      <c r="YR513" s="4"/>
      <c r="YS513" s="4"/>
      <c r="YT513" s="4"/>
      <c r="YU513" s="4"/>
      <c r="YV513" s="4"/>
      <c r="YW513" s="4"/>
      <c r="YX513" s="4"/>
      <c r="YY513" s="4"/>
      <c r="YZ513" s="4"/>
      <c r="ZA513" s="4"/>
      <c r="ZB513" s="4"/>
      <c r="ZC513" s="4"/>
      <c r="ZD513" s="4"/>
      <c r="ZE513" s="4"/>
      <c r="ZF513" s="4"/>
      <c r="ZG513" s="4"/>
      <c r="ZH513" s="4"/>
      <c r="ZI513" s="4"/>
      <c r="ZJ513" s="4"/>
      <c r="ZK513" s="4"/>
      <c r="ZL513" s="4"/>
    </row>
    <row r="514" spans="2:688" s="5" customFormat="1" ht="14.1" customHeight="1" x14ac:dyDescent="0.25">
      <c r="B514" s="4"/>
      <c r="C514" s="36"/>
      <c r="D514" s="23"/>
      <c r="E514" s="14"/>
      <c r="F514" s="1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  <c r="NC514" s="4"/>
      <c r="ND514" s="4"/>
      <c r="NE514" s="4"/>
      <c r="NF514" s="4"/>
      <c r="NG514" s="4"/>
      <c r="NH514" s="4"/>
      <c r="NI514" s="4"/>
      <c r="NJ514" s="4"/>
      <c r="NK514" s="4"/>
      <c r="NL514" s="4"/>
      <c r="NM514" s="4"/>
      <c r="NN514" s="4"/>
      <c r="NO514" s="4"/>
      <c r="NP514" s="4"/>
      <c r="NQ514" s="4"/>
      <c r="NR514" s="4"/>
      <c r="NS514" s="4"/>
      <c r="NT514" s="4"/>
      <c r="NU514" s="4"/>
      <c r="NV514" s="4"/>
      <c r="NW514" s="4"/>
      <c r="NX514" s="4"/>
      <c r="NY514" s="4"/>
      <c r="NZ514" s="4"/>
      <c r="OA514" s="4"/>
      <c r="OB514" s="4"/>
      <c r="OC514" s="4"/>
      <c r="OD514" s="4"/>
      <c r="OE514" s="4"/>
      <c r="OF514" s="4"/>
      <c r="OG514" s="4"/>
      <c r="OH514" s="4"/>
      <c r="OI514" s="4"/>
      <c r="OJ514" s="4"/>
      <c r="OK514" s="4"/>
      <c r="OL514" s="4"/>
      <c r="OM514" s="4"/>
      <c r="ON514" s="4"/>
      <c r="OO514" s="4"/>
      <c r="OP514" s="4"/>
      <c r="OQ514" s="4"/>
      <c r="OR514" s="4"/>
      <c r="OS514" s="4"/>
      <c r="OT514" s="4"/>
      <c r="OU514" s="4"/>
      <c r="OV514" s="4"/>
      <c r="OW514" s="4"/>
      <c r="OX514" s="4"/>
      <c r="OY514" s="4"/>
      <c r="OZ514" s="4"/>
      <c r="PA514" s="4"/>
      <c r="PB514" s="4"/>
      <c r="PC514" s="4"/>
      <c r="PD514" s="4"/>
      <c r="PE514" s="4"/>
      <c r="PF514" s="4"/>
      <c r="PG514" s="4"/>
      <c r="PH514" s="4"/>
      <c r="PI514" s="4"/>
      <c r="PJ514" s="4"/>
      <c r="PK514" s="4"/>
      <c r="PL514" s="4"/>
      <c r="PM514" s="4"/>
      <c r="PN514" s="4"/>
      <c r="PO514" s="4"/>
      <c r="PP514" s="4"/>
      <c r="PQ514" s="4"/>
      <c r="PR514" s="4"/>
      <c r="PS514" s="4"/>
      <c r="PT514" s="4"/>
      <c r="PU514" s="4"/>
      <c r="PV514" s="4"/>
      <c r="PW514" s="4"/>
      <c r="PX514" s="4"/>
      <c r="PY514" s="4"/>
      <c r="PZ514" s="4"/>
      <c r="QA514" s="4"/>
      <c r="QB514" s="4"/>
      <c r="QC514" s="4"/>
      <c r="QD514" s="4"/>
      <c r="QE514" s="4"/>
      <c r="QF514" s="4"/>
      <c r="QG514" s="4"/>
      <c r="QH514" s="4"/>
      <c r="QI514" s="4"/>
      <c r="QJ514" s="4"/>
      <c r="QK514" s="4"/>
      <c r="QL514" s="4"/>
      <c r="QM514" s="4"/>
      <c r="QN514" s="4"/>
      <c r="QO514" s="4"/>
      <c r="QP514" s="4"/>
      <c r="QQ514" s="4"/>
      <c r="QR514" s="4"/>
      <c r="QS514" s="4"/>
      <c r="QT514" s="4"/>
      <c r="QU514" s="4"/>
      <c r="QV514" s="4"/>
      <c r="QW514" s="4"/>
      <c r="QX514" s="4"/>
      <c r="QY514" s="4"/>
      <c r="QZ514" s="4"/>
      <c r="RA514" s="4"/>
      <c r="RB514" s="4"/>
      <c r="RC514" s="4"/>
      <c r="RD514" s="4"/>
      <c r="RE514" s="4"/>
      <c r="RF514" s="4"/>
      <c r="RG514" s="4"/>
      <c r="RH514" s="4"/>
      <c r="RI514" s="4"/>
      <c r="RJ514" s="4"/>
      <c r="RK514" s="4"/>
      <c r="RL514" s="4"/>
      <c r="RM514" s="4"/>
      <c r="RN514" s="4"/>
      <c r="RO514" s="4"/>
      <c r="RP514" s="4"/>
      <c r="RQ514" s="4"/>
      <c r="RR514" s="4"/>
      <c r="RS514" s="4"/>
      <c r="RT514" s="4"/>
      <c r="RU514" s="4"/>
      <c r="RV514" s="4"/>
      <c r="RW514" s="4"/>
      <c r="RX514" s="4"/>
      <c r="RY514" s="4"/>
      <c r="RZ514" s="4"/>
      <c r="SA514" s="4"/>
      <c r="SB514" s="4"/>
      <c r="SC514" s="4"/>
      <c r="SD514" s="4"/>
      <c r="SE514" s="4"/>
      <c r="SF514" s="4"/>
      <c r="SG514" s="4"/>
      <c r="SH514" s="4"/>
      <c r="SI514" s="4"/>
      <c r="SJ514" s="4"/>
      <c r="SK514" s="4"/>
      <c r="SL514" s="4"/>
      <c r="SM514" s="4"/>
      <c r="SN514" s="4"/>
      <c r="SO514" s="4"/>
      <c r="SP514" s="4"/>
      <c r="SQ514" s="4"/>
      <c r="SR514" s="4"/>
      <c r="SS514" s="4"/>
      <c r="ST514" s="4"/>
      <c r="SU514" s="4"/>
      <c r="SV514" s="4"/>
      <c r="SW514" s="4"/>
      <c r="SX514" s="4"/>
      <c r="SY514" s="4"/>
      <c r="SZ514" s="4"/>
      <c r="TA514" s="4"/>
      <c r="TB514" s="4"/>
      <c r="TC514" s="4"/>
      <c r="TD514" s="4"/>
      <c r="TE514" s="4"/>
      <c r="TF514" s="4"/>
      <c r="TG514" s="4"/>
      <c r="TH514" s="4"/>
      <c r="TI514" s="4"/>
      <c r="TJ514" s="4"/>
      <c r="TK514" s="4"/>
      <c r="TL514" s="4"/>
      <c r="TM514" s="4"/>
      <c r="TN514" s="4"/>
      <c r="TO514" s="4"/>
      <c r="TP514" s="4"/>
      <c r="TQ514" s="4"/>
      <c r="TR514" s="4"/>
      <c r="TS514" s="4"/>
      <c r="TT514" s="4"/>
      <c r="TU514" s="4"/>
      <c r="TV514" s="4"/>
      <c r="TW514" s="4"/>
      <c r="TX514" s="4"/>
      <c r="TY514" s="4"/>
      <c r="TZ514" s="4"/>
      <c r="UA514" s="4"/>
      <c r="UB514" s="4"/>
      <c r="UC514" s="4"/>
      <c r="UD514" s="4"/>
      <c r="UE514" s="4"/>
      <c r="UF514" s="4"/>
      <c r="UG514" s="4"/>
      <c r="UH514" s="4"/>
      <c r="UI514" s="4"/>
      <c r="UJ514" s="4"/>
      <c r="UK514" s="4"/>
      <c r="UL514" s="4"/>
      <c r="UM514" s="4"/>
      <c r="UN514" s="4"/>
      <c r="UO514" s="4"/>
      <c r="UP514" s="4"/>
      <c r="UQ514" s="4"/>
      <c r="UR514" s="4"/>
      <c r="US514" s="4"/>
      <c r="UT514" s="4"/>
      <c r="UU514" s="4"/>
      <c r="UV514" s="4"/>
      <c r="UW514" s="4"/>
      <c r="UX514" s="4"/>
      <c r="UY514" s="4"/>
      <c r="UZ514" s="4"/>
      <c r="VA514" s="4"/>
      <c r="VB514" s="4"/>
      <c r="VC514" s="4"/>
      <c r="VD514" s="4"/>
      <c r="VE514" s="4"/>
      <c r="VF514" s="4"/>
      <c r="VG514" s="4"/>
      <c r="VH514" s="4"/>
      <c r="VI514" s="4"/>
      <c r="VJ514" s="4"/>
      <c r="VK514" s="4"/>
      <c r="VL514" s="4"/>
      <c r="VM514" s="4"/>
      <c r="VN514" s="4"/>
      <c r="VO514" s="4"/>
      <c r="VP514" s="4"/>
      <c r="VQ514" s="4"/>
      <c r="VR514" s="4"/>
      <c r="VS514" s="4"/>
      <c r="VT514" s="4"/>
      <c r="VU514" s="4"/>
      <c r="VV514" s="4"/>
      <c r="VW514" s="4"/>
      <c r="VX514" s="4"/>
      <c r="VY514" s="4"/>
      <c r="VZ514" s="4"/>
      <c r="WA514" s="4"/>
      <c r="WB514" s="4"/>
      <c r="WC514" s="4"/>
      <c r="WD514" s="4"/>
      <c r="WE514" s="4"/>
      <c r="WF514" s="4"/>
      <c r="WG514" s="4"/>
      <c r="WH514" s="4"/>
      <c r="WI514" s="4"/>
      <c r="WJ514" s="4"/>
      <c r="WK514" s="4"/>
      <c r="WL514" s="4"/>
      <c r="WM514" s="4"/>
      <c r="WN514" s="4"/>
      <c r="WO514" s="4"/>
      <c r="WP514" s="4"/>
      <c r="WQ514" s="4"/>
      <c r="WR514" s="4"/>
      <c r="WS514" s="4"/>
      <c r="WT514" s="4"/>
      <c r="WU514" s="4"/>
      <c r="WV514" s="4"/>
      <c r="WW514" s="4"/>
      <c r="WX514" s="4"/>
      <c r="WY514" s="4"/>
      <c r="WZ514" s="4"/>
      <c r="XA514" s="4"/>
      <c r="XB514" s="4"/>
      <c r="XC514" s="4"/>
      <c r="XD514" s="4"/>
      <c r="XE514" s="4"/>
      <c r="XF514" s="4"/>
      <c r="XG514" s="4"/>
      <c r="XH514" s="4"/>
      <c r="XI514" s="4"/>
      <c r="XJ514" s="4"/>
      <c r="XK514" s="4"/>
      <c r="XL514" s="4"/>
      <c r="XM514" s="4"/>
      <c r="XN514" s="4"/>
      <c r="XO514" s="4"/>
      <c r="XP514" s="4"/>
      <c r="XQ514" s="4"/>
      <c r="XR514" s="4"/>
      <c r="XS514" s="4"/>
      <c r="XT514" s="4"/>
      <c r="XU514" s="4"/>
      <c r="XV514" s="4"/>
      <c r="XW514" s="4"/>
      <c r="XX514" s="4"/>
      <c r="XY514" s="4"/>
      <c r="XZ514" s="4"/>
      <c r="YA514" s="4"/>
      <c r="YB514" s="4"/>
      <c r="YC514" s="4"/>
      <c r="YD514" s="4"/>
      <c r="YE514" s="4"/>
      <c r="YF514" s="4"/>
      <c r="YG514" s="4"/>
      <c r="YH514" s="4"/>
      <c r="YI514" s="4"/>
      <c r="YJ514" s="4"/>
      <c r="YK514" s="4"/>
      <c r="YL514" s="4"/>
      <c r="YM514" s="4"/>
      <c r="YN514" s="4"/>
      <c r="YO514" s="4"/>
      <c r="YP514" s="4"/>
      <c r="YQ514" s="4"/>
      <c r="YR514" s="4"/>
      <c r="YS514" s="4"/>
      <c r="YT514" s="4"/>
      <c r="YU514" s="4"/>
      <c r="YV514" s="4"/>
      <c r="YW514" s="4"/>
      <c r="YX514" s="4"/>
      <c r="YY514" s="4"/>
      <c r="YZ514" s="4"/>
      <c r="ZA514" s="4"/>
      <c r="ZB514" s="4"/>
      <c r="ZC514" s="4"/>
      <c r="ZD514" s="4"/>
      <c r="ZE514" s="4"/>
      <c r="ZF514" s="4"/>
      <c r="ZG514" s="4"/>
      <c r="ZH514" s="4"/>
      <c r="ZI514" s="4"/>
      <c r="ZJ514" s="4"/>
      <c r="ZK514" s="4"/>
      <c r="ZL514" s="4"/>
    </row>
    <row r="515" spans="2:688" s="5" customFormat="1" ht="14.1" customHeight="1" x14ac:dyDescent="0.25">
      <c r="B515" s="4"/>
      <c r="C515" s="36"/>
      <c r="D515" s="23"/>
      <c r="E515" s="14"/>
      <c r="F515" s="1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  <c r="NC515" s="4"/>
      <c r="ND515" s="4"/>
      <c r="NE515" s="4"/>
      <c r="NF515" s="4"/>
      <c r="NG515" s="4"/>
      <c r="NH515" s="4"/>
      <c r="NI515" s="4"/>
      <c r="NJ515" s="4"/>
      <c r="NK515" s="4"/>
      <c r="NL515" s="4"/>
      <c r="NM515" s="4"/>
      <c r="NN515" s="4"/>
      <c r="NO515" s="4"/>
      <c r="NP515" s="4"/>
      <c r="NQ515" s="4"/>
      <c r="NR515" s="4"/>
      <c r="NS515" s="4"/>
      <c r="NT515" s="4"/>
      <c r="NU515" s="4"/>
      <c r="NV515" s="4"/>
      <c r="NW515" s="4"/>
      <c r="NX515" s="4"/>
      <c r="NY515" s="4"/>
      <c r="NZ515" s="4"/>
      <c r="OA515" s="4"/>
      <c r="OB515" s="4"/>
      <c r="OC515" s="4"/>
      <c r="OD515" s="4"/>
      <c r="OE515" s="4"/>
      <c r="OF515" s="4"/>
      <c r="OG515" s="4"/>
      <c r="OH515" s="4"/>
      <c r="OI515" s="4"/>
      <c r="OJ515" s="4"/>
      <c r="OK515" s="4"/>
      <c r="OL515" s="4"/>
      <c r="OM515" s="4"/>
      <c r="ON515" s="4"/>
      <c r="OO515" s="4"/>
      <c r="OP515" s="4"/>
      <c r="OQ515" s="4"/>
      <c r="OR515" s="4"/>
      <c r="OS515" s="4"/>
      <c r="OT515" s="4"/>
      <c r="OU515" s="4"/>
      <c r="OV515" s="4"/>
      <c r="OW515" s="4"/>
      <c r="OX515" s="4"/>
      <c r="OY515" s="4"/>
      <c r="OZ515" s="4"/>
      <c r="PA515" s="4"/>
      <c r="PB515" s="4"/>
      <c r="PC515" s="4"/>
      <c r="PD515" s="4"/>
      <c r="PE515" s="4"/>
      <c r="PF515" s="4"/>
      <c r="PG515" s="4"/>
      <c r="PH515" s="4"/>
      <c r="PI515" s="4"/>
      <c r="PJ515" s="4"/>
      <c r="PK515" s="4"/>
      <c r="PL515" s="4"/>
      <c r="PM515" s="4"/>
      <c r="PN515" s="4"/>
      <c r="PO515" s="4"/>
      <c r="PP515" s="4"/>
      <c r="PQ515" s="4"/>
      <c r="PR515" s="4"/>
      <c r="PS515" s="4"/>
      <c r="PT515" s="4"/>
      <c r="PU515" s="4"/>
      <c r="PV515" s="4"/>
      <c r="PW515" s="4"/>
      <c r="PX515" s="4"/>
      <c r="PY515" s="4"/>
      <c r="PZ515" s="4"/>
      <c r="QA515" s="4"/>
      <c r="QB515" s="4"/>
      <c r="QC515" s="4"/>
      <c r="QD515" s="4"/>
      <c r="QE515" s="4"/>
      <c r="QF515" s="4"/>
      <c r="QG515" s="4"/>
      <c r="QH515" s="4"/>
      <c r="QI515" s="4"/>
      <c r="QJ515" s="4"/>
      <c r="QK515" s="4"/>
      <c r="QL515" s="4"/>
      <c r="QM515" s="4"/>
      <c r="QN515" s="4"/>
      <c r="QO515" s="4"/>
      <c r="QP515" s="4"/>
      <c r="QQ515" s="4"/>
      <c r="QR515" s="4"/>
      <c r="QS515" s="4"/>
      <c r="QT515" s="4"/>
      <c r="QU515" s="4"/>
      <c r="QV515" s="4"/>
      <c r="QW515" s="4"/>
      <c r="QX515" s="4"/>
      <c r="QY515" s="4"/>
      <c r="QZ515" s="4"/>
      <c r="RA515" s="4"/>
      <c r="RB515" s="4"/>
      <c r="RC515" s="4"/>
      <c r="RD515" s="4"/>
      <c r="RE515" s="4"/>
      <c r="RF515" s="4"/>
      <c r="RG515" s="4"/>
      <c r="RH515" s="4"/>
      <c r="RI515" s="4"/>
      <c r="RJ515" s="4"/>
      <c r="RK515" s="4"/>
      <c r="RL515" s="4"/>
      <c r="RM515" s="4"/>
      <c r="RN515" s="4"/>
      <c r="RO515" s="4"/>
      <c r="RP515" s="4"/>
      <c r="RQ515" s="4"/>
      <c r="RR515" s="4"/>
      <c r="RS515" s="4"/>
      <c r="RT515" s="4"/>
      <c r="RU515" s="4"/>
      <c r="RV515" s="4"/>
      <c r="RW515" s="4"/>
      <c r="RX515" s="4"/>
      <c r="RY515" s="4"/>
      <c r="RZ515" s="4"/>
      <c r="SA515" s="4"/>
      <c r="SB515" s="4"/>
      <c r="SC515" s="4"/>
      <c r="SD515" s="4"/>
      <c r="SE515" s="4"/>
      <c r="SF515" s="4"/>
      <c r="SG515" s="4"/>
      <c r="SH515" s="4"/>
      <c r="SI515" s="4"/>
      <c r="SJ515" s="4"/>
      <c r="SK515" s="4"/>
      <c r="SL515" s="4"/>
      <c r="SM515" s="4"/>
      <c r="SN515" s="4"/>
      <c r="SO515" s="4"/>
      <c r="SP515" s="4"/>
      <c r="SQ515" s="4"/>
      <c r="SR515" s="4"/>
      <c r="SS515" s="4"/>
      <c r="ST515" s="4"/>
      <c r="SU515" s="4"/>
      <c r="SV515" s="4"/>
      <c r="SW515" s="4"/>
      <c r="SX515" s="4"/>
      <c r="SY515" s="4"/>
      <c r="SZ515" s="4"/>
      <c r="TA515" s="4"/>
      <c r="TB515" s="4"/>
      <c r="TC515" s="4"/>
      <c r="TD515" s="4"/>
      <c r="TE515" s="4"/>
      <c r="TF515" s="4"/>
      <c r="TG515" s="4"/>
      <c r="TH515" s="4"/>
      <c r="TI515" s="4"/>
      <c r="TJ515" s="4"/>
      <c r="TK515" s="4"/>
      <c r="TL515" s="4"/>
      <c r="TM515" s="4"/>
      <c r="TN515" s="4"/>
      <c r="TO515" s="4"/>
      <c r="TP515" s="4"/>
      <c r="TQ515" s="4"/>
      <c r="TR515" s="4"/>
      <c r="TS515" s="4"/>
      <c r="TT515" s="4"/>
      <c r="TU515" s="4"/>
      <c r="TV515" s="4"/>
      <c r="TW515" s="4"/>
      <c r="TX515" s="4"/>
      <c r="TY515" s="4"/>
      <c r="TZ515" s="4"/>
      <c r="UA515" s="4"/>
      <c r="UB515" s="4"/>
      <c r="UC515" s="4"/>
      <c r="UD515" s="4"/>
      <c r="UE515" s="4"/>
      <c r="UF515" s="4"/>
      <c r="UG515" s="4"/>
      <c r="UH515" s="4"/>
      <c r="UI515" s="4"/>
      <c r="UJ515" s="4"/>
      <c r="UK515" s="4"/>
      <c r="UL515" s="4"/>
      <c r="UM515" s="4"/>
      <c r="UN515" s="4"/>
      <c r="UO515" s="4"/>
      <c r="UP515" s="4"/>
      <c r="UQ515" s="4"/>
      <c r="UR515" s="4"/>
      <c r="US515" s="4"/>
      <c r="UT515" s="4"/>
      <c r="UU515" s="4"/>
      <c r="UV515" s="4"/>
      <c r="UW515" s="4"/>
      <c r="UX515" s="4"/>
      <c r="UY515" s="4"/>
      <c r="UZ515" s="4"/>
      <c r="VA515" s="4"/>
      <c r="VB515" s="4"/>
      <c r="VC515" s="4"/>
      <c r="VD515" s="4"/>
      <c r="VE515" s="4"/>
      <c r="VF515" s="4"/>
      <c r="VG515" s="4"/>
      <c r="VH515" s="4"/>
      <c r="VI515" s="4"/>
      <c r="VJ515" s="4"/>
      <c r="VK515" s="4"/>
      <c r="VL515" s="4"/>
      <c r="VM515" s="4"/>
      <c r="VN515" s="4"/>
      <c r="VO515" s="4"/>
      <c r="VP515" s="4"/>
      <c r="VQ515" s="4"/>
      <c r="VR515" s="4"/>
      <c r="VS515" s="4"/>
      <c r="VT515" s="4"/>
      <c r="VU515" s="4"/>
      <c r="VV515" s="4"/>
      <c r="VW515" s="4"/>
      <c r="VX515" s="4"/>
      <c r="VY515" s="4"/>
      <c r="VZ515" s="4"/>
      <c r="WA515" s="4"/>
      <c r="WB515" s="4"/>
      <c r="WC515" s="4"/>
      <c r="WD515" s="4"/>
      <c r="WE515" s="4"/>
      <c r="WF515" s="4"/>
      <c r="WG515" s="4"/>
      <c r="WH515" s="4"/>
      <c r="WI515" s="4"/>
      <c r="WJ515" s="4"/>
      <c r="WK515" s="4"/>
      <c r="WL515" s="4"/>
      <c r="WM515" s="4"/>
      <c r="WN515" s="4"/>
      <c r="WO515" s="4"/>
      <c r="WP515" s="4"/>
      <c r="WQ515" s="4"/>
      <c r="WR515" s="4"/>
      <c r="WS515" s="4"/>
      <c r="WT515" s="4"/>
      <c r="WU515" s="4"/>
      <c r="WV515" s="4"/>
      <c r="WW515" s="4"/>
      <c r="WX515" s="4"/>
      <c r="WY515" s="4"/>
      <c r="WZ515" s="4"/>
      <c r="XA515" s="4"/>
      <c r="XB515" s="4"/>
      <c r="XC515" s="4"/>
      <c r="XD515" s="4"/>
      <c r="XE515" s="4"/>
      <c r="XF515" s="4"/>
      <c r="XG515" s="4"/>
      <c r="XH515" s="4"/>
      <c r="XI515" s="4"/>
      <c r="XJ515" s="4"/>
      <c r="XK515" s="4"/>
      <c r="XL515" s="4"/>
      <c r="XM515" s="4"/>
      <c r="XN515" s="4"/>
      <c r="XO515" s="4"/>
      <c r="XP515" s="4"/>
      <c r="XQ515" s="4"/>
      <c r="XR515" s="4"/>
      <c r="XS515" s="4"/>
      <c r="XT515" s="4"/>
      <c r="XU515" s="4"/>
      <c r="XV515" s="4"/>
      <c r="XW515" s="4"/>
      <c r="XX515" s="4"/>
      <c r="XY515" s="4"/>
      <c r="XZ515" s="4"/>
      <c r="YA515" s="4"/>
      <c r="YB515" s="4"/>
      <c r="YC515" s="4"/>
      <c r="YD515" s="4"/>
      <c r="YE515" s="4"/>
      <c r="YF515" s="4"/>
      <c r="YG515" s="4"/>
      <c r="YH515" s="4"/>
      <c r="YI515" s="4"/>
      <c r="YJ515" s="4"/>
      <c r="YK515" s="4"/>
      <c r="YL515" s="4"/>
      <c r="YM515" s="4"/>
      <c r="YN515" s="4"/>
      <c r="YO515" s="4"/>
      <c r="YP515" s="4"/>
      <c r="YQ515" s="4"/>
      <c r="YR515" s="4"/>
      <c r="YS515" s="4"/>
      <c r="YT515" s="4"/>
      <c r="YU515" s="4"/>
      <c r="YV515" s="4"/>
      <c r="YW515" s="4"/>
      <c r="YX515" s="4"/>
      <c r="YY515" s="4"/>
      <c r="YZ515" s="4"/>
      <c r="ZA515" s="4"/>
      <c r="ZB515" s="4"/>
      <c r="ZC515" s="4"/>
      <c r="ZD515" s="4"/>
      <c r="ZE515" s="4"/>
      <c r="ZF515" s="4"/>
      <c r="ZG515" s="4"/>
      <c r="ZH515" s="4"/>
      <c r="ZI515" s="4"/>
      <c r="ZJ515" s="4"/>
      <c r="ZK515" s="4"/>
      <c r="ZL515" s="4"/>
    </row>
    <row r="516" spans="2:688" s="5" customFormat="1" ht="14.1" customHeight="1" x14ac:dyDescent="0.25">
      <c r="B516" s="4"/>
      <c r="C516" s="36"/>
      <c r="D516" s="23"/>
      <c r="E516" s="14"/>
      <c r="F516" s="1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  <c r="NC516" s="4"/>
      <c r="ND516" s="4"/>
      <c r="NE516" s="4"/>
      <c r="NF516" s="4"/>
      <c r="NG516" s="4"/>
      <c r="NH516" s="4"/>
      <c r="NI516" s="4"/>
      <c r="NJ516" s="4"/>
      <c r="NK516" s="4"/>
      <c r="NL516" s="4"/>
      <c r="NM516" s="4"/>
      <c r="NN516" s="4"/>
      <c r="NO516" s="4"/>
      <c r="NP516" s="4"/>
      <c r="NQ516" s="4"/>
      <c r="NR516" s="4"/>
      <c r="NS516" s="4"/>
      <c r="NT516" s="4"/>
      <c r="NU516" s="4"/>
      <c r="NV516" s="4"/>
      <c r="NW516" s="4"/>
      <c r="NX516" s="4"/>
      <c r="NY516" s="4"/>
      <c r="NZ516" s="4"/>
      <c r="OA516" s="4"/>
      <c r="OB516" s="4"/>
      <c r="OC516" s="4"/>
      <c r="OD516" s="4"/>
      <c r="OE516" s="4"/>
      <c r="OF516" s="4"/>
      <c r="OG516" s="4"/>
      <c r="OH516" s="4"/>
      <c r="OI516" s="4"/>
      <c r="OJ516" s="4"/>
      <c r="OK516" s="4"/>
      <c r="OL516" s="4"/>
      <c r="OM516" s="4"/>
      <c r="ON516" s="4"/>
      <c r="OO516" s="4"/>
      <c r="OP516" s="4"/>
      <c r="OQ516" s="4"/>
      <c r="OR516" s="4"/>
      <c r="OS516" s="4"/>
      <c r="OT516" s="4"/>
      <c r="OU516" s="4"/>
      <c r="OV516" s="4"/>
      <c r="OW516" s="4"/>
      <c r="OX516" s="4"/>
      <c r="OY516" s="4"/>
      <c r="OZ516" s="4"/>
      <c r="PA516" s="4"/>
      <c r="PB516" s="4"/>
      <c r="PC516" s="4"/>
      <c r="PD516" s="4"/>
      <c r="PE516" s="4"/>
      <c r="PF516" s="4"/>
      <c r="PG516" s="4"/>
      <c r="PH516" s="4"/>
      <c r="PI516" s="4"/>
      <c r="PJ516" s="4"/>
      <c r="PK516" s="4"/>
      <c r="PL516" s="4"/>
      <c r="PM516" s="4"/>
      <c r="PN516" s="4"/>
      <c r="PO516" s="4"/>
      <c r="PP516" s="4"/>
      <c r="PQ516" s="4"/>
      <c r="PR516" s="4"/>
      <c r="PS516" s="4"/>
      <c r="PT516" s="4"/>
      <c r="PU516" s="4"/>
      <c r="PV516" s="4"/>
      <c r="PW516" s="4"/>
      <c r="PX516" s="4"/>
      <c r="PY516" s="4"/>
      <c r="PZ516" s="4"/>
      <c r="QA516" s="4"/>
      <c r="QB516" s="4"/>
      <c r="QC516" s="4"/>
      <c r="QD516" s="4"/>
      <c r="QE516" s="4"/>
      <c r="QF516" s="4"/>
      <c r="QG516" s="4"/>
      <c r="QH516" s="4"/>
      <c r="QI516" s="4"/>
      <c r="QJ516" s="4"/>
      <c r="QK516" s="4"/>
      <c r="QL516" s="4"/>
      <c r="QM516" s="4"/>
      <c r="QN516" s="4"/>
      <c r="QO516" s="4"/>
      <c r="QP516" s="4"/>
      <c r="QQ516" s="4"/>
      <c r="QR516" s="4"/>
      <c r="QS516" s="4"/>
      <c r="QT516" s="4"/>
      <c r="QU516" s="4"/>
      <c r="QV516" s="4"/>
      <c r="QW516" s="4"/>
      <c r="QX516" s="4"/>
      <c r="QY516" s="4"/>
      <c r="QZ516" s="4"/>
      <c r="RA516" s="4"/>
      <c r="RB516" s="4"/>
      <c r="RC516" s="4"/>
      <c r="RD516" s="4"/>
      <c r="RE516" s="4"/>
      <c r="RF516" s="4"/>
      <c r="RG516" s="4"/>
      <c r="RH516" s="4"/>
      <c r="RI516" s="4"/>
      <c r="RJ516" s="4"/>
      <c r="RK516" s="4"/>
      <c r="RL516" s="4"/>
      <c r="RM516" s="4"/>
      <c r="RN516" s="4"/>
      <c r="RO516" s="4"/>
      <c r="RP516" s="4"/>
      <c r="RQ516" s="4"/>
      <c r="RR516" s="4"/>
      <c r="RS516" s="4"/>
      <c r="RT516" s="4"/>
      <c r="RU516" s="4"/>
      <c r="RV516" s="4"/>
      <c r="RW516" s="4"/>
      <c r="RX516" s="4"/>
      <c r="RY516" s="4"/>
      <c r="RZ516" s="4"/>
      <c r="SA516" s="4"/>
      <c r="SB516" s="4"/>
      <c r="SC516" s="4"/>
      <c r="SD516" s="4"/>
      <c r="SE516" s="4"/>
      <c r="SF516" s="4"/>
      <c r="SG516" s="4"/>
      <c r="SH516" s="4"/>
      <c r="SI516" s="4"/>
      <c r="SJ516" s="4"/>
      <c r="SK516" s="4"/>
      <c r="SL516" s="4"/>
      <c r="SM516" s="4"/>
      <c r="SN516" s="4"/>
      <c r="SO516" s="4"/>
      <c r="SP516" s="4"/>
      <c r="SQ516" s="4"/>
      <c r="SR516" s="4"/>
      <c r="SS516" s="4"/>
      <c r="ST516" s="4"/>
      <c r="SU516" s="4"/>
      <c r="SV516" s="4"/>
      <c r="SW516" s="4"/>
      <c r="SX516" s="4"/>
      <c r="SY516" s="4"/>
      <c r="SZ516" s="4"/>
      <c r="TA516" s="4"/>
      <c r="TB516" s="4"/>
      <c r="TC516" s="4"/>
      <c r="TD516" s="4"/>
      <c r="TE516" s="4"/>
      <c r="TF516" s="4"/>
      <c r="TG516" s="4"/>
      <c r="TH516" s="4"/>
      <c r="TI516" s="4"/>
      <c r="TJ516" s="4"/>
      <c r="TK516" s="4"/>
      <c r="TL516" s="4"/>
      <c r="TM516" s="4"/>
      <c r="TN516" s="4"/>
      <c r="TO516" s="4"/>
      <c r="TP516" s="4"/>
      <c r="TQ516" s="4"/>
      <c r="TR516" s="4"/>
      <c r="TS516" s="4"/>
      <c r="TT516" s="4"/>
      <c r="TU516" s="4"/>
      <c r="TV516" s="4"/>
      <c r="TW516" s="4"/>
      <c r="TX516" s="4"/>
      <c r="TY516" s="4"/>
      <c r="TZ516" s="4"/>
      <c r="UA516" s="4"/>
      <c r="UB516" s="4"/>
      <c r="UC516" s="4"/>
      <c r="UD516" s="4"/>
      <c r="UE516" s="4"/>
      <c r="UF516" s="4"/>
      <c r="UG516" s="4"/>
      <c r="UH516" s="4"/>
      <c r="UI516" s="4"/>
      <c r="UJ516" s="4"/>
      <c r="UK516" s="4"/>
      <c r="UL516" s="4"/>
      <c r="UM516" s="4"/>
      <c r="UN516" s="4"/>
      <c r="UO516" s="4"/>
      <c r="UP516" s="4"/>
      <c r="UQ516" s="4"/>
      <c r="UR516" s="4"/>
      <c r="US516" s="4"/>
      <c r="UT516" s="4"/>
      <c r="UU516" s="4"/>
      <c r="UV516" s="4"/>
      <c r="UW516" s="4"/>
      <c r="UX516" s="4"/>
      <c r="UY516" s="4"/>
      <c r="UZ516" s="4"/>
      <c r="VA516" s="4"/>
      <c r="VB516" s="4"/>
      <c r="VC516" s="4"/>
      <c r="VD516" s="4"/>
      <c r="VE516" s="4"/>
      <c r="VF516" s="4"/>
      <c r="VG516" s="4"/>
      <c r="VH516" s="4"/>
      <c r="VI516" s="4"/>
      <c r="VJ516" s="4"/>
      <c r="VK516" s="4"/>
      <c r="VL516" s="4"/>
      <c r="VM516" s="4"/>
      <c r="VN516" s="4"/>
      <c r="VO516" s="4"/>
      <c r="VP516" s="4"/>
      <c r="VQ516" s="4"/>
      <c r="VR516" s="4"/>
      <c r="VS516" s="4"/>
      <c r="VT516" s="4"/>
      <c r="VU516" s="4"/>
      <c r="VV516" s="4"/>
      <c r="VW516" s="4"/>
      <c r="VX516" s="4"/>
      <c r="VY516" s="4"/>
      <c r="VZ516" s="4"/>
      <c r="WA516" s="4"/>
      <c r="WB516" s="4"/>
      <c r="WC516" s="4"/>
      <c r="WD516" s="4"/>
      <c r="WE516" s="4"/>
      <c r="WF516" s="4"/>
      <c r="WG516" s="4"/>
      <c r="WH516" s="4"/>
      <c r="WI516" s="4"/>
      <c r="WJ516" s="4"/>
      <c r="WK516" s="4"/>
      <c r="WL516" s="4"/>
      <c r="WM516" s="4"/>
      <c r="WN516" s="4"/>
      <c r="WO516" s="4"/>
      <c r="WP516" s="4"/>
      <c r="WQ516" s="4"/>
      <c r="WR516" s="4"/>
      <c r="WS516" s="4"/>
      <c r="WT516" s="4"/>
      <c r="WU516" s="4"/>
      <c r="WV516" s="4"/>
      <c r="WW516" s="4"/>
      <c r="WX516" s="4"/>
      <c r="WY516" s="4"/>
      <c r="WZ516" s="4"/>
      <c r="XA516" s="4"/>
      <c r="XB516" s="4"/>
      <c r="XC516" s="4"/>
      <c r="XD516" s="4"/>
      <c r="XE516" s="4"/>
      <c r="XF516" s="4"/>
      <c r="XG516" s="4"/>
      <c r="XH516" s="4"/>
      <c r="XI516" s="4"/>
      <c r="XJ516" s="4"/>
      <c r="XK516" s="4"/>
      <c r="XL516" s="4"/>
      <c r="XM516" s="4"/>
      <c r="XN516" s="4"/>
      <c r="XO516" s="4"/>
      <c r="XP516" s="4"/>
      <c r="XQ516" s="4"/>
      <c r="XR516" s="4"/>
      <c r="XS516" s="4"/>
      <c r="XT516" s="4"/>
      <c r="XU516" s="4"/>
      <c r="XV516" s="4"/>
      <c r="XW516" s="4"/>
      <c r="XX516" s="4"/>
      <c r="XY516" s="4"/>
      <c r="XZ516" s="4"/>
      <c r="YA516" s="4"/>
      <c r="YB516" s="4"/>
      <c r="YC516" s="4"/>
      <c r="YD516" s="4"/>
      <c r="YE516" s="4"/>
      <c r="YF516" s="4"/>
      <c r="YG516" s="4"/>
      <c r="YH516" s="4"/>
      <c r="YI516" s="4"/>
      <c r="YJ516" s="4"/>
      <c r="YK516" s="4"/>
      <c r="YL516" s="4"/>
      <c r="YM516" s="4"/>
      <c r="YN516" s="4"/>
      <c r="YO516" s="4"/>
      <c r="YP516" s="4"/>
      <c r="YQ516" s="4"/>
      <c r="YR516" s="4"/>
      <c r="YS516" s="4"/>
      <c r="YT516" s="4"/>
      <c r="YU516" s="4"/>
      <c r="YV516" s="4"/>
      <c r="YW516" s="4"/>
      <c r="YX516" s="4"/>
      <c r="YY516" s="4"/>
      <c r="YZ516" s="4"/>
      <c r="ZA516" s="4"/>
      <c r="ZB516" s="4"/>
      <c r="ZC516" s="4"/>
      <c r="ZD516" s="4"/>
      <c r="ZE516" s="4"/>
      <c r="ZF516" s="4"/>
      <c r="ZG516" s="4"/>
      <c r="ZH516" s="4"/>
      <c r="ZI516" s="4"/>
      <c r="ZJ516" s="4"/>
      <c r="ZK516" s="4"/>
      <c r="ZL516" s="4"/>
    </row>
    <row r="517" spans="2:688" s="5" customFormat="1" ht="14.1" customHeight="1" x14ac:dyDescent="0.25">
      <c r="B517" s="4"/>
      <c r="C517" s="36"/>
      <c r="D517" s="23"/>
      <c r="E517" s="14"/>
      <c r="F517" s="1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  <c r="NC517" s="4"/>
      <c r="ND517" s="4"/>
      <c r="NE517" s="4"/>
      <c r="NF517" s="4"/>
      <c r="NG517" s="4"/>
      <c r="NH517" s="4"/>
      <c r="NI517" s="4"/>
      <c r="NJ517" s="4"/>
      <c r="NK517" s="4"/>
      <c r="NL517" s="4"/>
      <c r="NM517" s="4"/>
      <c r="NN517" s="4"/>
      <c r="NO517" s="4"/>
      <c r="NP517" s="4"/>
      <c r="NQ517" s="4"/>
      <c r="NR517" s="4"/>
      <c r="NS517" s="4"/>
      <c r="NT517" s="4"/>
      <c r="NU517" s="4"/>
      <c r="NV517" s="4"/>
      <c r="NW517" s="4"/>
      <c r="NX517" s="4"/>
      <c r="NY517" s="4"/>
      <c r="NZ517" s="4"/>
      <c r="OA517" s="4"/>
      <c r="OB517" s="4"/>
      <c r="OC517" s="4"/>
      <c r="OD517" s="4"/>
      <c r="OE517" s="4"/>
      <c r="OF517" s="4"/>
      <c r="OG517" s="4"/>
      <c r="OH517" s="4"/>
      <c r="OI517" s="4"/>
      <c r="OJ517" s="4"/>
      <c r="OK517" s="4"/>
      <c r="OL517" s="4"/>
      <c r="OM517" s="4"/>
      <c r="ON517" s="4"/>
      <c r="OO517" s="4"/>
      <c r="OP517" s="4"/>
      <c r="OQ517" s="4"/>
      <c r="OR517" s="4"/>
      <c r="OS517" s="4"/>
      <c r="OT517" s="4"/>
      <c r="OU517" s="4"/>
      <c r="OV517" s="4"/>
      <c r="OW517" s="4"/>
      <c r="OX517" s="4"/>
      <c r="OY517" s="4"/>
      <c r="OZ517" s="4"/>
      <c r="PA517" s="4"/>
      <c r="PB517" s="4"/>
      <c r="PC517" s="4"/>
      <c r="PD517" s="4"/>
      <c r="PE517" s="4"/>
      <c r="PF517" s="4"/>
      <c r="PG517" s="4"/>
      <c r="PH517" s="4"/>
      <c r="PI517" s="4"/>
      <c r="PJ517" s="4"/>
      <c r="PK517" s="4"/>
      <c r="PL517" s="4"/>
      <c r="PM517" s="4"/>
      <c r="PN517" s="4"/>
      <c r="PO517" s="4"/>
      <c r="PP517" s="4"/>
      <c r="PQ517" s="4"/>
      <c r="PR517" s="4"/>
      <c r="PS517" s="4"/>
      <c r="PT517" s="4"/>
      <c r="PU517" s="4"/>
      <c r="PV517" s="4"/>
      <c r="PW517" s="4"/>
      <c r="PX517" s="4"/>
      <c r="PY517" s="4"/>
      <c r="PZ517" s="4"/>
      <c r="QA517" s="4"/>
      <c r="QB517" s="4"/>
      <c r="QC517" s="4"/>
      <c r="QD517" s="4"/>
      <c r="QE517" s="4"/>
      <c r="QF517" s="4"/>
      <c r="QG517" s="4"/>
      <c r="QH517" s="4"/>
      <c r="QI517" s="4"/>
      <c r="QJ517" s="4"/>
      <c r="QK517" s="4"/>
      <c r="QL517" s="4"/>
      <c r="QM517" s="4"/>
      <c r="QN517" s="4"/>
      <c r="QO517" s="4"/>
      <c r="QP517" s="4"/>
      <c r="QQ517" s="4"/>
      <c r="QR517" s="4"/>
      <c r="QS517" s="4"/>
      <c r="QT517" s="4"/>
      <c r="QU517" s="4"/>
      <c r="QV517" s="4"/>
      <c r="QW517" s="4"/>
      <c r="QX517" s="4"/>
      <c r="QY517" s="4"/>
      <c r="QZ517" s="4"/>
      <c r="RA517" s="4"/>
      <c r="RB517" s="4"/>
      <c r="RC517" s="4"/>
      <c r="RD517" s="4"/>
      <c r="RE517" s="4"/>
      <c r="RF517" s="4"/>
      <c r="RG517" s="4"/>
      <c r="RH517" s="4"/>
      <c r="RI517" s="4"/>
      <c r="RJ517" s="4"/>
      <c r="RK517" s="4"/>
      <c r="RL517" s="4"/>
      <c r="RM517" s="4"/>
      <c r="RN517" s="4"/>
      <c r="RO517" s="4"/>
      <c r="RP517" s="4"/>
      <c r="RQ517" s="4"/>
      <c r="RR517" s="4"/>
      <c r="RS517" s="4"/>
      <c r="RT517" s="4"/>
      <c r="RU517" s="4"/>
      <c r="RV517" s="4"/>
      <c r="RW517" s="4"/>
      <c r="RX517" s="4"/>
      <c r="RY517" s="4"/>
      <c r="RZ517" s="4"/>
      <c r="SA517" s="4"/>
      <c r="SB517" s="4"/>
      <c r="SC517" s="4"/>
      <c r="SD517" s="4"/>
      <c r="SE517" s="4"/>
      <c r="SF517" s="4"/>
      <c r="SG517" s="4"/>
      <c r="SH517" s="4"/>
      <c r="SI517" s="4"/>
      <c r="SJ517" s="4"/>
      <c r="SK517" s="4"/>
      <c r="SL517" s="4"/>
      <c r="SM517" s="4"/>
      <c r="SN517" s="4"/>
      <c r="SO517" s="4"/>
      <c r="SP517" s="4"/>
      <c r="SQ517" s="4"/>
      <c r="SR517" s="4"/>
      <c r="SS517" s="4"/>
      <c r="ST517" s="4"/>
      <c r="SU517" s="4"/>
      <c r="SV517" s="4"/>
      <c r="SW517" s="4"/>
      <c r="SX517" s="4"/>
      <c r="SY517" s="4"/>
      <c r="SZ517" s="4"/>
      <c r="TA517" s="4"/>
      <c r="TB517" s="4"/>
      <c r="TC517" s="4"/>
      <c r="TD517" s="4"/>
      <c r="TE517" s="4"/>
      <c r="TF517" s="4"/>
      <c r="TG517" s="4"/>
      <c r="TH517" s="4"/>
      <c r="TI517" s="4"/>
      <c r="TJ517" s="4"/>
      <c r="TK517" s="4"/>
      <c r="TL517" s="4"/>
      <c r="TM517" s="4"/>
      <c r="TN517" s="4"/>
      <c r="TO517" s="4"/>
      <c r="TP517" s="4"/>
      <c r="TQ517" s="4"/>
      <c r="TR517" s="4"/>
      <c r="TS517" s="4"/>
      <c r="TT517" s="4"/>
      <c r="TU517" s="4"/>
      <c r="TV517" s="4"/>
      <c r="TW517" s="4"/>
      <c r="TX517" s="4"/>
      <c r="TY517" s="4"/>
      <c r="TZ517" s="4"/>
      <c r="UA517" s="4"/>
      <c r="UB517" s="4"/>
      <c r="UC517" s="4"/>
      <c r="UD517" s="4"/>
      <c r="UE517" s="4"/>
      <c r="UF517" s="4"/>
      <c r="UG517" s="4"/>
      <c r="UH517" s="4"/>
      <c r="UI517" s="4"/>
      <c r="UJ517" s="4"/>
      <c r="UK517" s="4"/>
      <c r="UL517" s="4"/>
      <c r="UM517" s="4"/>
      <c r="UN517" s="4"/>
      <c r="UO517" s="4"/>
      <c r="UP517" s="4"/>
      <c r="UQ517" s="4"/>
      <c r="UR517" s="4"/>
      <c r="US517" s="4"/>
      <c r="UT517" s="4"/>
      <c r="UU517" s="4"/>
      <c r="UV517" s="4"/>
      <c r="UW517" s="4"/>
      <c r="UX517" s="4"/>
      <c r="UY517" s="4"/>
      <c r="UZ517" s="4"/>
      <c r="VA517" s="4"/>
      <c r="VB517" s="4"/>
      <c r="VC517" s="4"/>
      <c r="VD517" s="4"/>
      <c r="VE517" s="4"/>
      <c r="VF517" s="4"/>
      <c r="VG517" s="4"/>
      <c r="VH517" s="4"/>
      <c r="VI517" s="4"/>
      <c r="VJ517" s="4"/>
      <c r="VK517" s="4"/>
      <c r="VL517" s="4"/>
      <c r="VM517" s="4"/>
      <c r="VN517" s="4"/>
      <c r="VO517" s="4"/>
      <c r="VP517" s="4"/>
      <c r="VQ517" s="4"/>
      <c r="VR517" s="4"/>
      <c r="VS517" s="4"/>
      <c r="VT517" s="4"/>
      <c r="VU517" s="4"/>
      <c r="VV517" s="4"/>
      <c r="VW517" s="4"/>
      <c r="VX517" s="4"/>
      <c r="VY517" s="4"/>
      <c r="VZ517" s="4"/>
      <c r="WA517" s="4"/>
      <c r="WB517" s="4"/>
      <c r="WC517" s="4"/>
      <c r="WD517" s="4"/>
      <c r="WE517" s="4"/>
      <c r="WF517" s="4"/>
      <c r="WG517" s="4"/>
      <c r="WH517" s="4"/>
      <c r="WI517" s="4"/>
      <c r="WJ517" s="4"/>
      <c r="WK517" s="4"/>
      <c r="WL517" s="4"/>
      <c r="WM517" s="4"/>
      <c r="WN517" s="4"/>
      <c r="WO517" s="4"/>
      <c r="WP517" s="4"/>
      <c r="WQ517" s="4"/>
      <c r="WR517" s="4"/>
      <c r="WS517" s="4"/>
      <c r="WT517" s="4"/>
      <c r="WU517" s="4"/>
      <c r="WV517" s="4"/>
      <c r="WW517" s="4"/>
      <c r="WX517" s="4"/>
      <c r="WY517" s="4"/>
      <c r="WZ517" s="4"/>
      <c r="XA517" s="4"/>
      <c r="XB517" s="4"/>
      <c r="XC517" s="4"/>
      <c r="XD517" s="4"/>
      <c r="XE517" s="4"/>
      <c r="XF517" s="4"/>
      <c r="XG517" s="4"/>
      <c r="XH517" s="4"/>
      <c r="XI517" s="4"/>
      <c r="XJ517" s="4"/>
      <c r="XK517" s="4"/>
      <c r="XL517" s="4"/>
      <c r="XM517" s="4"/>
      <c r="XN517" s="4"/>
      <c r="XO517" s="4"/>
      <c r="XP517" s="4"/>
      <c r="XQ517" s="4"/>
      <c r="XR517" s="4"/>
      <c r="XS517" s="4"/>
      <c r="XT517" s="4"/>
      <c r="XU517" s="4"/>
      <c r="XV517" s="4"/>
      <c r="XW517" s="4"/>
      <c r="XX517" s="4"/>
      <c r="XY517" s="4"/>
      <c r="XZ517" s="4"/>
      <c r="YA517" s="4"/>
      <c r="YB517" s="4"/>
      <c r="YC517" s="4"/>
      <c r="YD517" s="4"/>
      <c r="YE517" s="4"/>
      <c r="YF517" s="4"/>
      <c r="YG517" s="4"/>
      <c r="YH517" s="4"/>
      <c r="YI517" s="4"/>
      <c r="YJ517" s="4"/>
      <c r="YK517" s="4"/>
      <c r="YL517" s="4"/>
      <c r="YM517" s="4"/>
      <c r="YN517" s="4"/>
      <c r="YO517" s="4"/>
      <c r="YP517" s="4"/>
      <c r="YQ517" s="4"/>
      <c r="YR517" s="4"/>
      <c r="YS517" s="4"/>
      <c r="YT517" s="4"/>
      <c r="YU517" s="4"/>
      <c r="YV517" s="4"/>
      <c r="YW517" s="4"/>
      <c r="YX517" s="4"/>
      <c r="YY517" s="4"/>
      <c r="YZ517" s="4"/>
      <c r="ZA517" s="4"/>
      <c r="ZB517" s="4"/>
      <c r="ZC517" s="4"/>
      <c r="ZD517" s="4"/>
      <c r="ZE517" s="4"/>
      <c r="ZF517" s="4"/>
      <c r="ZG517" s="4"/>
      <c r="ZH517" s="4"/>
      <c r="ZI517" s="4"/>
      <c r="ZJ517" s="4"/>
      <c r="ZK517" s="4"/>
      <c r="ZL517" s="4"/>
    </row>
    <row r="518" spans="2:688" s="5" customFormat="1" ht="14.1" customHeight="1" x14ac:dyDescent="0.25">
      <c r="B518" s="4"/>
      <c r="C518" s="36"/>
      <c r="D518" s="23"/>
      <c r="E518" s="14"/>
      <c r="F518" s="1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  <c r="NC518" s="4"/>
      <c r="ND518" s="4"/>
      <c r="NE518" s="4"/>
      <c r="NF518" s="4"/>
      <c r="NG518" s="4"/>
      <c r="NH518" s="4"/>
      <c r="NI518" s="4"/>
      <c r="NJ518" s="4"/>
      <c r="NK518" s="4"/>
      <c r="NL518" s="4"/>
      <c r="NM518" s="4"/>
      <c r="NN518" s="4"/>
      <c r="NO518" s="4"/>
      <c r="NP518" s="4"/>
      <c r="NQ518" s="4"/>
      <c r="NR518" s="4"/>
      <c r="NS518" s="4"/>
      <c r="NT518" s="4"/>
      <c r="NU518" s="4"/>
      <c r="NV518" s="4"/>
      <c r="NW518" s="4"/>
      <c r="NX518" s="4"/>
      <c r="NY518" s="4"/>
      <c r="NZ518" s="4"/>
      <c r="OA518" s="4"/>
      <c r="OB518" s="4"/>
      <c r="OC518" s="4"/>
      <c r="OD518" s="4"/>
      <c r="OE518" s="4"/>
      <c r="OF518" s="4"/>
      <c r="OG518" s="4"/>
      <c r="OH518" s="4"/>
      <c r="OI518" s="4"/>
      <c r="OJ518" s="4"/>
      <c r="OK518" s="4"/>
      <c r="OL518" s="4"/>
      <c r="OM518" s="4"/>
      <c r="ON518" s="4"/>
      <c r="OO518" s="4"/>
      <c r="OP518" s="4"/>
      <c r="OQ518" s="4"/>
      <c r="OR518" s="4"/>
      <c r="OS518" s="4"/>
      <c r="OT518" s="4"/>
      <c r="OU518" s="4"/>
      <c r="OV518" s="4"/>
      <c r="OW518" s="4"/>
      <c r="OX518" s="4"/>
      <c r="OY518" s="4"/>
      <c r="OZ518" s="4"/>
      <c r="PA518" s="4"/>
      <c r="PB518" s="4"/>
      <c r="PC518" s="4"/>
      <c r="PD518" s="4"/>
      <c r="PE518" s="4"/>
      <c r="PF518" s="4"/>
      <c r="PG518" s="4"/>
      <c r="PH518" s="4"/>
      <c r="PI518" s="4"/>
      <c r="PJ518" s="4"/>
      <c r="PK518" s="4"/>
      <c r="PL518" s="4"/>
      <c r="PM518" s="4"/>
      <c r="PN518" s="4"/>
      <c r="PO518" s="4"/>
      <c r="PP518" s="4"/>
      <c r="PQ518" s="4"/>
      <c r="PR518" s="4"/>
      <c r="PS518" s="4"/>
      <c r="PT518" s="4"/>
      <c r="PU518" s="4"/>
      <c r="PV518" s="4"/>
      <c r="PW518" s="4"/>
      <c r="PX518" s="4"/>
      <c r="PY518" s="4"/>
      <c r="PZ518" s="4"/>
      <c r="QA518" s="4"/>
      <c r="QB518" s="4"/>
      <c r="QC518" s="4"/>
      <c r="QD518" s="4"/>
      <c r="QE518" s="4"/>
      <c r="QF518" s="4"/>
      <c r="QG518" s="4"/>
      <c r="QH518" s="4"/>
      <c r="QI518" s="4"/>
      <c r="QJ518" s="4"/>
      <c r="QK518" s="4"/>
      <c r="QL518" s="4"/>
      <c r="QM518" s="4"/>
      <c r="QN518" s="4"/>
      <c r="QO518" s="4"/>
      <c r="QP518" s="4"/>
      <c r="QQ518" s="4"/>
      <c r="QR518" s="4"/>
      <c r="QS518" s="4"/>
      <c r="QT518" s="4"/>
      <c r="QU518" s="4"/>
      <c r="QV518" s="4"/>
      <c r="QW518" s="4"/>
      <c r="QX518" s="4"/>
      <c r="QY518" s="4"/>
      <c r="QZ518" s="4"/>
      <c r="RA518" s="4"/>
      <c r="RB518" s="4"/>
      <c r="RC518" s="4"/>
      <c r="RD518" s="4"/>
      <c r="RE518" s="4"/>
      <c r="RF518" s="4"/>
      <c r="RG518" s="4"/>
      <c r="RH518" s="4"/>
      <c r="RI518" s="4"/>
      <c r="RJ518" s="4"/>
      <c r="RK518" s="4"/>
      <c r="RL518" s="4"/>
      <c r="RM518" s="4"/>
      <c r="RN518" s="4"/>
      <c r="RO518" s="4"/>
      <c r="RP518" s="4"/>
      <c r="RQ518" s="4"/>
      <c r="RR518" s="4"/>
      <c r="RS518" s="4"/>
      <c r="RT518" s="4"/>
      <c r="RU518" s="4"/>
      <c r="RV518" s="4"/>
      <c r="RW518" s="4"/>
      <c r="RX518" s="4"/>
      <c r="RY518" s="4"/>
      <c r="RZ518" s="4"/>
      <c r="SA518" s="4"/>
      <c r="SB518" s="4"/>
      <c r="SC518" s="4"/>
      <c r="SD518" s="4"/>
      <c r="SE518" s="4"/>
      <c r="SF518" s="4"/>
      <c r="SG518" s="4"/>
      <c r="SH518" s="4"/>
      <c r="SI518" s="4"/>
      <c r="SJ518" s="4"/>
      <c r="SK518" s="4"/>
      <c r="SL518" s="4"/>
      <c r="SM518" s="4"/>
      <c r="SN518" s="4"/>
      <c r="SO518" s="4"/>
      <c r="SP518" s="4"/>
      <c r="SQ518" s="4"/>
      <c r="SR518" s="4"/>
      <c r="SS518" s="4"/>
      <c r="ST518" s="4"/>
      <c r="SU518" s="4"/>
      <c r="SV518" s="4"/>
      <c r="SW518" s="4"/>
      <c r="SX518" s="4"/>
      <c r="SY518" s="4"/>
      <c r="SZ518" s="4"/>
      <c r="TA518" s="4"/>
      <c r="TB518" s="4"/>
      <c r="TC518" s="4"/>
      <c r="TD518" s="4"/>
      <c r="TE518" s="4"/>
      <c r="TF518" s="4"/>
      <c r="TG518" s="4"/>
      <c r="TH518" s="4"/>
      <c r="TI518" s="4"/>
      <c r="TJ518" s="4"/>
      <c r="TK518" s="4"/>
      <c r="TL518" s="4"/>
      <c r="TM518" s="4"/>
      <c r="TN518" s="4"/>
      <c r="TO518" s="4"/>
      <c r="TP518" s="4"/>
      <c r="TQ518" s="4"/>
      <c r="TR518" s="4"/>
      <c r="TS518" s="4"/>
      <c r="TT518" s="4"/>
      <c r="TU518" s="4"/>
      <c r="TV518" s="4"/>
      <c r="TW518" s="4"/>
      <c r="TX518" s="4"/>
      <c r="TY518" s="4"/>
      <c r="TZ518" s="4"/>
      <c r="UA518" s="4"/>
      <c r="UB518" s="4"/>
      <c r="UC518" s="4"/>
      <c r="UD518" s="4"/>
      <c r="UE518" s="4"/>
      <c r="UF518" s="4"/>
      <c r="UG518" s="4"/>
      <c r="UH518" s="4"/>
      <c r="UI518" s="4"/>
      <c r="UJ518" s="4"/>
      <c r="UK518" s="4"/>
      <c r="UL518" s="4"/>
      <c r="UM518" s="4"/>
      <c r="UN518" s="4"/>
      <c r="UO518" s="4"/>
      <c r="UP518" s="4"/>
      <c r="UQ518" s="4"/>
      <c r="UR518" s="4"/>
      <c r="US518" s="4"/>
      <c r="UT518" s="4"/>
      <c r="UU518" s="4"/>
      <c r="UV518" s="4"/>
      <c r="UW518" s="4"/>
      <c r="UX518" s="4"/>
      <c r="UY518" s="4"/>
      <c r="UZ518" s="4"/>
      <c r="VA518" s="4"/>
      <c r="VB518" s="4"/>
      <c r="VC518" s="4"/>
      <c r="VD518" s="4"/>
      <c r="VE518" s="4"/>
      <c r="VF518" s="4"/>
      <c r="VG518" s="4"/>
      <c r="VH518" s="4"/>
      <c r="VI518" s="4"/>
      <c r="VJ518" s="4"/>
      <c r="VK518" s="4"/>
      <c r="VL518" s="4"/>
      <c r="VM518" s="4"/>
      <c r="VN518" s="4"/>
      <c r="VO518" s="4"/>
      <c r="VP518" s="4"/>
      <c r="VQ518" s="4"/>
      <c r="VR518" s="4"/>
      <c r="VS518" s="4"/>
      <c r="VT518" s="4"/>
      <c r="VU518" s="4"/>
      <c r="VV518" s="4"/>
      <c r="VW518" s="4"/>
      <c r="VX518" s="4"/>
      <c r="VY518" s="4"/>
      <c r="VZ518" s="4"/>
      <c r="WA518" s="4"/>
      <c r="WB518" s="4"/>
      <c r="WC518" s="4"/>
      <c r="WD518" s="4"/>
      <c r="WE518" s="4"/>
      <c r="WF518" s="4"/>
      <c r="WG518" s="4"/>
      <c r="WH518" s="4"/>
      <c r="WI518" s="4"/>
      <c r="WJ518" s="4"/>
      <c r="WK518" s="4"/>
      <c r="WL518" s="4"/>
      <c r="WM518" s="4"/>
      <c r="WN518" s="4"/>
      <c r="WO518" s="4"/>
      <c r="WP518" s="4"/>
      <c r="WQ518" s="4"/>
      <c r="WR518" s="4"/>
      <c r="WS518" s="4"/>
      <c r="WT518" s="4"/>
      <c r="WU518" s="4"/>
      <c r="WV518" s="4"/>
      <c r="WW518" s="4"/>
      <c r="WX518" s="4"/>
      <c r="WY518" s="4"/>
      <c r="WZ518" s="4"/>
      <c r="XA518" s="4"/>
      <c r="XB518" s="4"/>
      <c r="XC518" s="4"/>
      <c r="XD518" s="4"/>
      <c r="XE518" s="4"/>
      <c r="XF518" s="4"/>
      <c r="XG518" s="4"/>
      <c r="XH518" s="4"/>
      <c r="XI518" s="4"/>
      <c r="XJ518" s="4"/>
      <c r="XK518" s="4"/>
      <c r="XL518" s="4"/>
      <c r="XM518" s="4"/>
      <c r="XN518" s="4"/>
      <c r="XO518" s="4"/>
      <c r="XP518" s="4"/>
      <c r="XQ518" s="4"/>
      <c r="XR518" s="4"/>
      <c r="XS518" s="4"/>
      <c r="XT518" s="4"/>
      <c r="XU518" s="4"/>
      <c r="XV518" s="4"/>
      <c r="XW518" s="4"/>
      <c r="XX518" s="4"/>
      <c r="XY518" s="4"/>
      <c r="XZ518" s="4"/>
      <c r="YA518" s="4"/>
      <c r="YB518" s="4"/>
      <c r="YC518" s="4"/>
      <c r="YD518" s="4"/>
      <c r="YE518" s="4"/>
      <c r="YF518" s="4"/>
      <c r="YG518" s="4"/>
      <c r="YH518" s="4"/>
      <c r="YI518" s="4"/>
      <c r="YJ518" s="4"/>
      <c r="YK518" s="4"/>
      <c r="YL518" s="4"/>
      <c r="YM518" s="4"/>
      <c r="YN518" s="4"/>
      <c r="YO518" s="4"/>
      <c r="YP518" s="4"/>
      <c r="YQ518" s="4"/>
      <c r="YR518" s="4"/>
      <c r="YS518" s="4"/>
      <c r="YT518" s="4"/>
      <c r="YU518" s="4"/>
      <c r="YV518" s="4"/>
      <c r="YW518" s="4"/>
      <c r="YX518" s="4"/>
      <c r="YY518" s="4"/>
      <c r="YZ518" s="4"/>
      <c r="ZA518" s="4"/>
      <c r="ZB518" s="4"/>
      <c r="ZC518" s="4"/>
      <c r="ZD518" s="4"/>
      <c r="ZE518" s="4"/>
      <c r="ZF518" s="4"/>
      <c r="ZG518" s="4"/>
      <c r="ZH518" s="4"/>
      <c r="ZI518" s="4"/>
      <c r="ZJ518" s="4"/>
      <c r="ZK518" s="4"/>
      <c r="ZL518" s="4"/>
    </row>
    <row r="519" spans="2:688" s="5" customFormat="1" ht="14.1" customHeight="1" x14ac:dyDescent="0.25">
      <c r="B519" s="4"/>
      <c r="C519" s="36"/>
      <c r="D519" s="23"/>
      <c r="E519" s="14"/>
      <c r="F519" s="1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  <c r="NC519" s="4"/>
      <c r="ND519" s="4"/>
      <c r="NE519" s="4"/>
      <c r="NF519" s="4"/>
      <c r="NG519" s="4"/>
      <c r="NH519" s="4"/>
      <c r="NI519" s="4"/>
      <c r="NJ519" s="4"/>
      <c r="NK519" s="4"/>
      <c r="NL519" s="4"/>
      <c r="NM519" s="4"/>
      <c r="NN519" s="4"/>
      <c r="NO519" s="4"/>
      <c r="NP519" s="4"/>
      <c r="NQ519" s="4"/>
      <c r="NR519" s="4"/>
      <c r="NS519" s="4"/>
      <c r="NT519" s="4"/>
      <c r="NU519" s="4"/>
      <c r="NV519" s="4"/>
      <c r="NW519" s="4"/>
      <c r="NX519" s="4"/>
      <c r="NY519" s="4"/>
      <c r="NZ519" s="4"/>
      <c r="OA519" s="4"/>
      <c r="OB519" s="4"/>
      <c r="OC519" s="4"/>
      <c r="OD519" s="4"/>
      <c r="OE519" s="4"/>
      <c r="OF519" s="4"/>
      <c r="OG519" s="4"/>
      <c r="OH519" s="4"/>
      <c r="OI519" s="4"/>
      <c r="OJ519" s="4"/>
      <c r="OK519" s="4"/>
      <c r="OL519" s="4"/>
      <c r="OM519" s="4"/>
      <c r="ON519" s="4"/>
      <c r="OO519" s="4"/>
      <c r="OP519" s="4"/>
      <c r="OQ519" s="4"/>
      <c r="OR519" s="4"/>
      <c r="OS519" s="4"/>
      <c r="OT519" s="4"/>
      <c r="OU519" s="4"/>
      <c r="OV519" s="4"/>
      <c r="OW519" s="4"/>
      <c r="OX519" s="4"/>
      <c r="OY519" s="4"/>
      <c r="OZ519" s="4"/>
      <c r="PA519" s="4"/>
      <c r="PB519" s="4"/>
      <c r="PC519" s="4"/>
      <c r="PD519" s="4"/>
      <c r="PE519" s="4"/>
      <c r="PF519" s="4"/>
      <c r="PG519" s="4"/>
      <c r="PH519" s="4"/>
      <c r="PI519" s="4"/>
      <c r="PJ519" s="4"/>
      <c r="PK519" s="4"/>
      <c r="PL519" s="4"/>
      <c r="PM519" s="4"/>
      <c r="PN519" s="4"/>
      <c r="PO519" s="4"/>
      <c r="PP519" s="4"/>
      <c r="PQ519" s="4"/>
      <c r="PR519" s="4"/>
      <c r="PS519" s="4"/>
      <c r="PT519" s="4"/>
      <c r="PU519" s="4"/>
      <c r="PV519" s="4"/>
      <c r="PW519" s="4"/>
      <c r="PX519" s="4"/>
      <c r="PY519" s="4"/>
      <c r="PZ519" s="4"/>
      <c r="QA519" s="4"/>
      <c r="QB519" s="4"/>
      <c r="QC519" s="4"/>
      <c r="QD519" s="4"/>
      <c r="QE519" s="4"/>
      <c r="QF519" s="4"/>
      <c r="QG519" s="4"/>
      <c r="QH519" s="4"/>
      <c r="QI519" s="4"/>
      <c r="QJ519" s="4"/>
      <c r="QK519" s="4"/>
      <c r="QL519" s="4"/>
      <c r="QM519" s="4"/>
      <c r="QN519" s="4"/>
      <c r="QO519" s="4"/>
      <c r="QP519" s="4"/>
      <c r="QQ519" s="4"/>
      <c r="QR519" s="4"/>
      <c r="QS519" s="4"/>
      <c r="QT519" s="4"/>
      <c r="QU519" s="4"/>
      <c r="QV519" s="4"/>
      <c r="QW519" s="4"/>
      <c r="QX519" s="4"/>
      <c r="QY519" s="4"/>
      <c r="QZ519" s="4"/>
      <c r="RA519" s="4"/>
      <c r="RB519" s="4"/>
      <c r="RC519" s="4"/>
      <c r="RD519" s="4"/>
      <c r="RE519" s="4"/>
      <c r="RF519" s="4"/>
      <c r="RG519" s="4"/>
      <c r="RH519" s="4"/>
      <c r="RI519" s="4"/>
      <c r="RJ519" s="4"/>
      <c r="RK519" s="4"/>
      <c r="RL519" s="4"/>
      <c r="RM519" s="4"/>
      <c r="RN519" s="4"/>
      <c r="RO519" s="4"/>
      <c r="RP519" s="4"/>
      <c r="RQ519" s="4"/>
      <c r="RR519" s="4"/>
      <c r="RS519" s="4"/>
      <c r="RT519" s="4"/>
      <c r="RU519" s="4"/>
      <c r="RV519" s="4"/>
      <c r="RW519" s="4"/>
      <c r="RX519" s="4"/>
      <c r="RY519" s="4"/>
      <c r="RZ519" s="4"/>
      <c r="SA519" s="4"/>
      <c r="SB519" s="4"/>
      <c r="SC519" s="4"/>
      <c r="SD519" s="4"/>
      <c r="SE519" s="4"/>
      <c r="SF519" s="4"/>
      <c r="SG519" s="4"/>
      <c r="SH519" s="4"/>
      <c r="SI519" s="4"/>
      <c r="SJ519" s="4"/>
      <c r="SK519" s="4"/>
      <c r="SL519" s="4"/>
      <c r="SM519" s="4"/>
      <c r="SN519" s="4"/>
      <c r="SO519" s="4"/>
      <c r="SP519" s="4"/>
      <c r="SQ519" s="4"/>
      <c r="SR519" s="4"/>
      <c r="SS519" s="4"/>
      <c r="ST519" s="4"/>
      <c r="SU519" s="4"/>
      <c r="SV519" s="4"/>
      <c r="SW519" s="4"/>
      <c r="SX519" s="4"/>
      <c r="SY519" s="4"/>
      <c r="SZ519" s="4"/>
      <c r="TA519" s="4"/>
      <c r="TB519" s="4"/>
      <c r="TC519" s="4"/>
      <c r="TD519" s="4"/>
      <c r="TE519" s="4"/>
      <c r="TF519" s="4"/>
      <c r="TG519" s="4"/>
      <c r="TH519" s="4"/>
      <c r="TI519" s="4"/>
      <c r="TJ519" s="4"/>
      <c r="TK519" s="4"/>
      <c r="TL519" s="4"/>
      <c r="TM519" s="4"/>
      <c r="TN519" s="4"/>
      <c r="TO519" s="4"/>
      <c r="TP519" s="4"/>
      <c r="TQ519" s="4"/>
      <c r="TR519" s="4"/>
      <c r="TS519" s="4"/>
      <c r="TT519" s="4"/>
      <c r="TU519" s="4"/>
      <c r="TV519" s="4"/>
      <c r="TW519" s="4"/>
      <c r="TX519" s="4"/>
      <c r="TY519" s="4"/>
      <c r="TZ519" s="4"/>
      <c r="UA519" s="4"/>
      <c r="UB519" s="4"/>
      <c r="UC519" s="4"/>
      <c r="UD519" s="4"/>
      <c r="UE519" s="4"/>
      <c r="UF519" s="4"/>
      <c r="UG519" s="4"/>
      <c r="UH519" s="4"/>
      <c r="UI519" s="4"/>
      <c r="UJ519" s="4"/>
      <c r="UK519" s="4"/>
      <c r="UL519" s="4"/>
      <c r="UM519" s="4"/>
      <c r="UN519" s="4"/>
      <c r="UO519" s="4"/>
      <c r="UP519" s="4"/>
      <c r="UQ519" s="4"/>
      <c r="UR519" s="4"/>
      <c r="US519" s="4"/>
      <c r="UT519" s="4"/>
      <c r="UU519" s="4"/>
      <c r="UV519" s="4"/>
      <c r="UW519" s="4"/>
      <c r="UX519" s="4"/>
      <c r="UY519" s="4"/>
      <c r="UZ519" s="4"/>
      <c r="VA519" s="4"/>
      <c r="VB519" s="4"/>
      <c r="VC519" s="4"/>
      <c r="VD519" s="4"/>
      <c r="VE519" s="4"/>
      <c r="VF519" s="4"/>
      <c r="VG519" s="4"/>
      <c r="VH519" s="4"/>
      <c r="VI519" s="4"/>
      <c r="VJ519" s="4"/>
      <c r="VK519" s="4"/>
      <c r="VL519" s="4"/>
      <c r="VM519" s="4"/>
      <c r="VN519" s="4"/>
      <c r="VO519" s="4"/>
      <c r="VP519" s="4"/>
      <c r="VQ519" s="4"/>
      <c r="VR519" s="4"/>
      <c r="VS519" s="4"/>
      <c r="VT519" s="4"/>
      <c r="VU519" s="4"/>
      <c r="VV519" s="4"/>
      <c r="VW519" s="4"/>
      <c r="VX519" s="4"/>
      <c r="VY519" s="4"/>
      <c r="VZ519" s="4"/>
      <c r="WA519" s="4"/>
      <c r="WB519" s="4"/>
      <c r="WC519" s="4"/>
      <c r="WD519" s="4"/>
      <c r="WE519" s="4"/>
      <c r="WF519" s="4"/>
      <c r="WG519" s="4"/>
      <c r="WH519" s="4"/>
      <c r="WI519" s="4"/>
      <c r="WJ519" s="4"/>
      <c r="WK519" s="4"/>
      <c r="WL519" s="4"/>
      <c r="WM519" s="4"/>
      <c r="WN519" s="4"/>
      <c r="WO519" s="4"/>
      <c r="WP519" s="4"/>
      <c r="WQ519" s="4"/>
      <c r="WR519" s="4"/>
      <c r="WS519" s="4"/>
      <c r="WT519" s="4"/>
      <c r="WU519" s="4"/>
      <c r="WV519" s="4"/>
      <c r="WW519" s="4"/>
      <c r="WX519" s="4"/>
      <c r="WY519" s="4"/>
      <c r="WZ519" s="4"/>
      <c r="XA519" s="4"/>
      <c r="XB519" s="4"/>
      <c r="XC519" s="4"/>
      <c r="XD519" s="4"/>
      <c r="XE519" s="4"/>
      <c r="XF519" s="4"/>
      <c r="XG519" s="4"/>
      <c r="XH519" s="4"/>
      <c r="XI519" s="4"/>
      <c r="XJ519" s="4"/>
      <c r="XK519" s="4"/>
      <c r="XL519" s="4"/>
      <c r="XM519" s="4"/>
      <c r="XN519" s="4"/>
      <c r="XO519" s="4"/>
      <c r="XP519" s="4"/>
      <c r="XQ519" s="4"/>
      <c r="XR519" s="4"/>
      <c r="XS519" s="4"/>
      <c r="XT519" s="4"/>
      <c r="XU519" s="4"/>
      <c r="XV519" s="4"/>
      <c r="XW519" s="4"/>
      <c r="XX519" s="4"/>
      <c r="XY519" s="4"/>
      <c r="XZ519" s="4"/>
      <c r="YA519" s="4"/>
      <c r="YB519" s="4"/>
      <c r="YC519" s="4"/>
      <c r="YD519" s="4"/>
      <c r="YE519" s="4"/>
      <c r="YF519" s="4"/>
      <c r="YG519" s="4"/>
      <c r="YH519" s="4"/>
      <c r="YI519" s="4"/>
      <c r="YJ519" s="4"/>
      <c r="YK519" s="4"/>
      <c r="YL519" s="4"/>
      <c r="YM519" s="4"/>
      <c r="YN519" s="4"/>
      <c r="YO519" s="4"/>
      <c r="YP519" s="4"/>
      <c r="YQ519" s="4"/>
      <c r="YR519" s="4"/>
      <c r="YS519" s="4"/>
      <c r="YT519" s="4"/>
      <c r="YU519" s="4"/>
      <c r="YV519" s="4"/>
      <c r="YW519" s="4"/>
      <c r="YX519" s="4"/>
      <c r="YY519" s="4"/>
      <c r="YZ519" s="4"/>
      <c r="ZA519" s="4"/>
      <c r="ZB519" s="4"/>
      <c r="ZC519" s="4"/>
      <c r="ZD519" s="4"/>
      <c r="ZE519" s="4"/>
      <c r="ZF519" s="4"/>
      <c r="ZG519" s="4"/>
      <c r="ZH519" s="4"/>
      <c r="ZI519" s="4"/>
      <c r="ZJ519" s="4"/>
      <c r="ZK519" s="4"/>
      <c r="ZL519" s="4"/>
    </row>
    <row r="520" spans="2:688" s="5" customFormat="1" ht="14.1" customHeight="1" x14ac:dyDescent="0.25">
      <c r="B520" s="4"/>
      <c r="C520" s="36"/>
      <c r="D520" s="23"/>
      <c r="E520" s="14"/>
      <c r="F520" s="1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  <c r="NC520" s="4"/>
      <c r="ND520" s="4"/>
      <c r="NE520" s="4"/>
      <c r="NF520" s="4"/>
      <c r="NG520" s="4"/>
      <c r="NH520" s="4"/>
      <c r="NI520" s="4"/>
      <c r="NJ520" s="4"/>
      <c r="NK520" s="4"/>
      <c r="NL520" s="4"/>
      <c r="NM520" s="4"/>
      <c r="NN520" s="4"/>
      <c r="NO520" s="4"/>
      <c r="NP520" s="4"/>
      <c r="NQ520" s="4"/>
      <c r="NR520" s="4"/>
      <c r="NS520" s="4"/>
      <c r="NT520" s="4"/>
      <c r="NU520" s="4"/>
      <c r="NV520" s="4"/>
      <c r="NW520" s="4"/>
      <c r="NX520" s="4"/>
      <c r="NY520" s="4"/>
      <c r="NZ520" s="4"/>
      <c r="OA520" s="4"/>
      <c r="OB520" s="4"/>
      <c r="OC520" s="4"/>
      <c r="OD520" s="4"/>
      <c r="OE520" s="4"/>
      <c r="OF520" s="4"/>
      <c r="OG520" s="4"/>
      <c r="OH520" s="4"/>
      <c r="OI520" s="4"/>
      <c r="OJ520" s="4"/>
      <c r="OK520" s="4"/>
      <c r="OL520" s="4"/>
      <c r="OM520" s="4"/>
      <c r="ON520" s="4"/>
      <c r="OO520" s="4"/>
      <c r="OP520" s="4"/>
      <c r="OQ520" s="4"/>
      <c r="OR520" s="4"/>
      <c r="OS520" s="4"/>
      <c r="OT520" s="4"/>
      <c r="OU520" s="4"/>
      <c r="OV520" s="4"/>
      <c r="OW520" s="4"/>
      <c r="OX520" s="4"/>
      <c r="OY520" s="4"/>
      <c r="OZ520" s="4"/>
      <c r="PA520" s="4"/>
      <c r="PB520" s="4"/>
      <c r="PC520" s="4"/>
      <c r="PD520" s="4"/>
      <c r="PE520" s="4"/>
      <c r="PF520" s="4"/>
      <c r="PG520" s="4"/>
      <c r="PH520" s="4"/>
      <c r="PI520" s="4"/>
      <c r="PJ520" s="4"/>
      <c r="PK520" s="4"/>
      <c r="PL520" s="4"/>
      <c r="PM520" s="4"/>
      <c r="PN520" s="4"/>
      <c r="PO520" s="4"/>
      <c r="PP520" s="4"/>
      <c r="PQ520" s="4"/>
      <c r="PR520" s="4"/>
      <c r="PS520" s="4"/>
      <c r="PT520" s="4"/>
      <c r="PU520" s="4"/>
      <c r="PV520" s="4"/>
      <c r="PW520" s="4"/>
      <c r="PX520" s="4"/>
      <c r="PY520" s="4"/>
      <c r="PZ520" s="4"/>
      <c r="QA520" s="4"/>
      <c r="QB520" s="4"/>
      <c r="QC520" s="4"/>
      <c r="QD520" s="4"/>
      <c r="QE520" s="4"/>
      <c r="QF520" s="4"/>
      <c r="QG520" s="4"/>
      <c r="QH520" s="4"/>
      <c r="QI520" s="4"/>
      <c r="QJ520" s="4"/>
      <c r="QK520" s="4"/>
      <c r="QL520" s="4"/>
      <c r="QM520" s="4"/>
      <c r="QN520" s="4"/>
      <c r="QO520" s="4"/>
      <c r="QP520" s="4"/>
      <c r="QQ520" s="4"/>
      <c r="QR520" s="4"/>
      <c r="QS520" s="4"/>
      <c r="QT520" s="4"/>
      <c r="QU520" s="4"/>
      <c r="QV520" s="4"/>
      <c r="QW520" s="4"/>
      <c r="QX520" s="4"/>
      <c r="QY520" s="4"/>
      <c r="QZ520" s="4"/>
      <c r="RA520" s="4"/>
      <c r="RB520" s="4"/>
      <c r="RC520" s="4"/>
      <c r="RD520" s="4"/>
      <c r="RE520" s="4"/>
      <c r="RF520" s="4"/>
      <c r="RG520" s="4"/>
      <c r="RH520" s="4"/>
      <c r="RI520" s="4"/>
      <c r="RJ520" s="4"/>
      <c r="RK520" s="4"/>
      <c r="RL520" s="4"/>
      <c r="RM520" s="4"/>
      <c r="RN520" s="4"/>
      <c r="RO520" s="4"/>
      <c r="RP520" s="4"/>
      <c r="RQ520" s="4"/>
      <c r="RR520" s="4"/>
      <c r="RS520" s="4"/>
      <c r="RT520" s="4"/>
      <c r="RU520" s="4"/>
      <c r="RV520" s="4"/>
      <c r="RW520" s="4"/>
      <c r="RX520" s="4"/>
      <c r="RY520" s="4"/>
      <c r="RZ520" s="4"/>
      <c r="SA520" s="4"/>
      <c r="SB520" s="4"/>
      <c r="SC520" s="4"/>
      <c r="SD520" s="4"/>
      <c r="SE520" s="4"/>
      <c r="SF520" s="4"/>
      <c r="SG520" s="4"/>
      <c r="SH520" s="4"/>
      <c r="SI520" s="4"/>
      <c r="SJ520" s="4"/>
      <c r="SK520" s="4"/>
      <c r="SL520" s="4"/>
      <c r="SM520" s="4"/>
      <c r="SN520" s="4"/>
      <c r="SO520" s="4"/>
      <c r="SP520" s="4"/>
      <c r="SQ520" s="4"/>
      <c r="SR520" s="4"/>
      <c r="SS520" s="4"/>
      <c r="ST520" s="4"/>
      <c r="SU520" s="4"/>
      <c r="SV520" s="4"/>
      <c r="SW520" s="4"/>
      <c r="SX520" s="4"/>
      <c r="SY520" s="4"/>
      <c r="SZ520" s="4"/>
      <c r="TA520" s="4"/>
      <c r="TB520" s="4"/>
      <c r="TC520" s="4"/>
      <c r="TD520" s="4"/>
      <c r="TE520" s="4"/>
      <c r="TF520" s="4"/>
      <c r="TG520" s="4"/>
      <c r="TH520" s="4"/>
      <c r="TI520" s="4"/>
      <c r="TJ520" s="4"/>
      <c r="TK520" s="4"/>
      <c r="TL520" s="4"/>
      <c r="TM520" s="4"/>
      <c r="TN520" s="4"/>
      <c r="TO520" s="4"/>
      <c r="TP520" s="4"/>
      <c r="TQ520" s="4"/>
      <c r="TR520" s="4"/>
      <c r="TS520" s="4"/>
      <c r="TT520" s="4"/>
      <c r="TU520" s="4"/>
      <c r="TV520" s="4"/>
      <c r="TW520" s="4"/>
      <c r="TX520" s="4"/>
      <c r="TY520" s="4"/>
      <c r="TZ520" s="4"/>
      <c r="UA520" s="4"/>
      <c r="UB520" s="4"/>
      <c r="UC520" s="4"/>
      <c r="UD520" s="4"/>
      <c r="UE520" s="4"/>
      <c r="UF520" s="4"/>
      <c r="UG520" s="4"/>
      <c r="UH520" s="4"/>
      <c r="UI520" s="4"/>
      <c r="UJ520" s="4"/>
      <c r="UK520" s="4"/>
      <c r="UL520" s="4"/>
      <c r="UM520" s="4"/>
      <c r="UN520" s="4"/>
      <c r="UO520" s="4"/>
      <c r="UP520" s="4"/>
      <c r="UQ520" s="4"/>
      <c r="UR520" s="4"/>
      <c r="US520" s="4"/>
      <c r="UT520" s="4"/>
      <c r="UU520" s="4"/>
      <c r="UV520" s="4"/>
      <c r="UW520" s="4"/>
      <c r="UX520" s="4"/>
      <c r="UY520" s="4"/>
      <c r="UZ520" s="4"/>
      <c r="VA520" s="4"/>
      <c r="VB520" s="4"/>
      <c r="VC520" s="4"/>
      <c r="VD520" s="4"/>
      <c r="VE520" s="4"/>
      <c r="VF520" s="4"/>
      <c r="VG520" s="4"/>
      <c r="VH520" s="4"/>
      <c r="VI520" s="4"/>
      <c r="VJ520" s="4"/>
      <c r="VK520" s="4"/>
      <c r="VL520" s="4"/>
      <c r="VM520" s="4"/>
      <c r="VN520" s="4"/>
      <c r="VO520" s="4"/>
      <c r="VP520" s="4"/>
      <c r="VQ520" s="4"/>
      <c r="VR520" s="4"/>
      <c r="VS520" s="4"/>
      <c r="VT520" s="4"/>
      <c r="VU520" s="4"/>
      <c r="VV520" s="4"/>
      <c r="VW520" s="4"/>
      <c r="VX520" s="4"/>
      <c r="VY520" s="4"/>
      <c r="VZ520" s="4"/>
      <c r="WA520" s="4"/>
      <c r="WB520" s="4"/>
      <c r="WC520" s="4"/>
      <c r="WD520" s="4"/>
      <c r="WE520" s="4"/>
      <c r="WF520" s="4"/>
      <c r="WG520" s="4"/>
      <c r="WH520" s="4"/>
      <c r="WI520" s="4"/>
      <c r="WJ520" s="4"/>
      <c r="WK520" s="4"/>
      <c r="WL520" s="4"/>
      <c r="WM520" s="4"/>
      <c r="WN520" s="4"/>
      <c r="WO520" s="4"/>
      <c r="WP520" s="4"/>
      <c r="WQ520" s="4"/>
      <c r="WR520" s="4"/>
      <c r="WS520" s="4"/>
      <c r="WT520" s="4"/>
      <c r="WU520" s="4"/>
      <c r="WV520" s="4"/>
      <c r="WW520" s="4"/>
      <c r="WX520" s="4"/>
      <c r="WY520" s="4"/>
      <c r="WZ520" s="4"/>
      <c r="XA520" s="4"/>
      <c r="XB520" s="4"/>
      <c r="XC520" s="4"/>
      <c r="XD520" s="4"/>
      <c r="XE520" s="4"/>
      <c r="XF520" s="4"/>
      <c r="XG520" s="4"/>
      <c r="XH520" s="4"/>
      <c r="XI520" s="4"/>
      <c r="XJ520" s="4"/>
      <c r="XK520" s="4"/>
      <c r="XL520" s="4"/>
      <c r="XM520" s="4"/>
      <c r="XN520" s="4"/>
      <c r="XO520" s="4"/>
      <c r="XP520" s="4"/>
      <c r="XQ520" s="4"/>
      <c r="XR520" s="4"/>
      <c r="XS520" s="4"/>
      <c r="XT520" s="4"/>
      <c r="XU520" s="4"/>
      <c r="XV520" s="4"/>
      <c r="XW520" s="4"/>
      <c r="XX520" s="4"/>
      <c r="XY520" s="4"/>
      <c r="XZ520" s="4"/>
      <c r="YA520" s="4"/>
      <c r="YB520" s="4"/>
      <c r="YC520" s="4"/>
      <c r="YD520" s="4"/>
      <c r="YE520" s="4"/>
      <c r="YF520" s="4"/>
      <c r="YG520" s="4"/>
      <c r="YH520" s="4"/>
      <c r="YI520" s="4"/>
      <c r="YJ520" s="4"/>
      <c r="YK520" s="4"/>
      <c r="YL520" s="4"/>
      <c r="YM520" s="4"/>
      <c r="YN520" s="4"/>
      <c r="YO520" s="4"/>
      <c r="YP520" s="4"/>
      <c r="YQ520" s="4"/>
      <c r="YR520" s="4"/>
      <c r="YS520" s="4"/>
      <c r="YT520" s="4"/>
      <c r="YU520" s="4"/>
      <c r="YV520" s="4"/>
      <c r="YW520" s="4"/>
      <c r="YX520" s="4"/>
      <c r="YY520" s="4"/>
      <c r="YZ520" s="4"/>
      <c r="ZA520" s="4"/>
      <c r="ZB520" s="4"/>
      <c r="ZC520" s="4"/>
      <c r="ZD520" s="4"/>
      <c r="ZE520" s="4"/>
      <c r="ZF520" s="4"/>
      <c r="ZG520" s="4"/>
      <c r="ZH520" s="4"/>
      <c r="ZI520" s="4"/>
      <c r="ZJ520" s="4"/>
      <c r="ZK520" s="4"/>
      <c r="ZL520" s="4"/>
    </row>
    <row r="521" spans="2:688" s="5" customFormat="1" ht="14.1" customHeight="1" x14ac:dyDescent="0.25">
      <c r="B521" s="4"/>
      <c r="C521" s="36"/>
      <c r="D521" s="23"/>
      <c r="E521" s="14"/>
      <c r="F521" s="1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  <c r="NC521" s="4"/>
      <c r="ND521" s="4"/>
      <c r="NE521" s="4"/>
      <c r="NF521" s="4"/>
      <c r="NG521" s="4"/>
      <c r="NH521" s="4"/>
      <c r="NI521" s="4"/>
      <c r="NJ521" s="4"/>
      <c r="NK521" s="4"/>
      <c r="NL521" s="4"/>
      <c r="NM521" s="4"/>
      <c r="NN521" s="4"/>
      <c r="NO521" s="4"/>
      <c r="NP521" s="4"/>
      <c r="NQ521" s="4"/>
      <c r="NR521" s="4"/>
      <c r="NS521" s="4"/>
      <c r="NT521" s="4"/>
      <c r="NU521" s="4"/>
      <c r="NV521" s="4"/>
      <c r="NW521" s="4"/>
      <c r="NX521" s="4"/>
      <c r="NY521" s="4"/>
      <c r="NZ521" s="4"/>
      <c r="OA521" s="4"/>
      <c r="OB521" s="4"/>
      <c r="OC521" s="4"/>
      <c r="OD521" s="4"/>
      <c r="OE521" s="4"/>
      <c r="OF521" s="4"/>
      <c r="OG521" s="4"/>
      <c r="OH521" s="4"/>
      <c r="OI521" s="4"/>
      <c r="OJ521" s="4"/>
      <c r="OK521" s="4"/>
      <c r="OL521" s="4"/>
      <c r="OM521" s="4"/>
      <c r="ON521" s="4"/>
      <c r="OO521" s="4"/>
      <c r="OP521" s="4"/>
      <c r="OQ521" s="4"/>
      <c r="OR521" s="4"/>
      <c r="OS521" s="4"/>
      <c r="OT521" s="4"/>
      <c r="OU521" s="4"/>
      <c r="OV521" s="4"/>
      <c r="OW521" s="4"/>
      <c r="OX521" s="4"/>
      <c r="OY521" s="4"/>
      <c r="OZ521" s="4"/>
      <c r="PA521" s="4"/>
      <c r="PB521" s="4"/>
      <c r="PC521" s="4"/>
      <c r="PD521" s="4"/>
      <c r="PE521" s="4"/>
      <c r="PF521" s="4"/>
      <c r="PG521" s="4"/>
      <c r="PH521" s="4"/>
      <c r="PI521" s="4"/>
      <c r="PJ521" s="4"/>
      <c r="PK521" s="4"/>
      <c r="PL521" s="4"/>
      <c r="PM521" s="4"/>
      <c r="PN521" s="4"/>
      <c r="PO521" s="4"/>
      <c r="PP521" s="4"/>
      <c r="PQ521" s="4"/>
      <c r="PR521" s="4"/>
      <c r="PS521" s="4"/>
      <c r="PT521" s="4"/>
      <c r="PU521" s="4"/>
      <c r="PV521" s="4"/>
      <c r="PW521" s="4"/>
      <c r="PX521" s="4"/>
      <c r="PY521" s="4"/>
      <c r="PZ521" s="4"/>
      <c r="QA521" s="4"/>
      <c r="QB521" s="4"/>
      <c r="QC521" s="4"/>
      <c r="QD521" s="4"/>
      <c r="QE521" s="4"/>
      <c r="QF521" s="4"/>
      <c r="QG521" s="4"/>
      <c r="QH521" s="4"/>
      <c r="QI521" s="4"/>
      <c r="QJ521" s="4"/>
      <c r="QK521" s="4"/>
      <c r="QL521" s="4"/>
      <c r="QM521" s="4"/>
      <c r="QN521" s="4"/>
      <c r="QO521" s="4"/>
      <c r="QP521" s="4"/>
      <c r="QQ521" s="4"/>
      <c r="QR521" s="4"/>
      <c r="QS521" s="4"/>
      <c r="QT521" s="4"/>
      <c r="QU521" s="4"/>
      <c r="QV521" s="4"/>
      <c r="QW521" s="4"/>
      <c r="QX521" s="4"/>
      <c r="QY521" s="4"/>
      <c r="QZ521" s="4"/>
      <c r="RA521" s="4"/>
      <c r="RB521" s="4"/>
      <c r="RC521" s="4"/>
      <c r="RD521" s="4"/>
      <c r="RE521" s="4"/>
      <c r="RF521" s="4"/>
      <c r="RG521" s="4"/>
      <c r="RH521" s="4"/>
      <c r="RI521" s="4"/>
      <c r="RJ521" s="4"/>
      <c r="RK521" s="4"/>
      <c r="RL521" s="4"/>
      <c r="RM521" s="4"/>
      <c r="RN521" s="4"/>
      <c r="RO521" s="4"/>
      <c r="RP521" s="4"/>
      <c r="RQ521" s="4"/>
      <c r="RR521" s="4"/>
      <c r="RS521" s="4"/>
      <c r="RT521" s="4"/>
      <c r="RU521" s="4"/>
      <c r="RV521" s="4"/>
      <c r="RW521" s="4"/>
      <c r="RX521" s="4"/>
      <c r="RY521" s="4"/>
      <c r="RZ521" s="4"/>
      <c r="SA521" s="4"/>
      <c r="SB521" s="4"/>
      <c r="SC521" s="4"/>
      <c r="SD521" s="4"/>
      <c r="SE521" s="4"/>
      <c r="SF521" s="4"/>
      <c r="SG521" s="4"/>
      <c r="SH521" s="4"/>
      <c r="SI521" s="4"/>
      <c r="SJ521" s="4"/>
      <c r="SK521" s="4"/>
      <c r="SL521" s="4"/>
      <c r="SM521" s="4"/>
      <c r="SN521" s="4"/>
      <c r="SO521" s="4"/>
      <c r="SP521" s="4"/>
      <c r="SQ521" s="4"/>
      <c r="SR521" s="4"/>
      <c r="SS521" s="4"/>
      <c r="ST521" s="4"/>
      <c r="SU521" s="4"/>
      <c r="SV521" s="4"/>
      <c r="SW521" s="4"/>
      <c r="SX521" s="4"/>
      <c r="SY521" s="4"/>
      <c r="SZ521" s="4"/>
      <c r="TA521" s="4"/>
      <c r="TB521" s="4"/>
      <c r="TC521" s="4"/>
      <c r="TD521" s="4"/>
      <c r="TE521" s="4"/>
      <c r="TF521" s="4"/>
      <c r="TG521" s="4"/>
      <c r="TH521" s="4"/>
      <c r="TI521" s="4"/>
      <c r="TJ521" s="4"/>
      <c r="TK521" s="4"/>
      <c r="TL521" s="4"/>
      <c r="TM521" s="4"/>
      <c r="TN521" s="4"/>
      <c r="TO521" s="4"/>
      <c r="TP521" s="4"/>
      <c r="TQ521" s="4"/>
      <c r="TR521" s="4"/>
      <c r="TS521" s="4"/>
      <c r="TT521" s="4"/>
      <c r="TU521" s="4"/>
      <c r="TV521" s="4"/>
      <c r="TW521" s="4"/>
      <c r="TX521" s="4"/>
      <c r="TY521" s="4"/>
      <c r="TZ521" s="4"/>
      <c r="UA521" s="4"/>
      <c r="UB521" s="4"/>
      <c r="UC521" s="4"/>
      <c r="UD521" s="4"/>
      <c r="UE521" s="4"/>
      <c r="UF521" s="4"/>
      <c r="UG521" s="4"/>
      <c r="UH521" s="4"/>
      <c r="UI521" s="4"/>
      <c r="UJ521" s="4"/>
      <c r="UK521" s="4"/>
      <c r="UL521" s="4"/>
      <c r="UM521" s="4"/>
      <c r="UN521" s="4"/>
      <c r="UO521" s="4"/>
      <c r="UP521" s="4"/>
      <c r="UQ521" s="4"/>
      <c r="UR521" s="4"/>
      <c r="US521" s="4"/>
      <c r="UT521" s="4"/>
      <c r="UU521" s="4"/>
      <c r="UV521" s="4"/>
      <c r="UW521" s="4"/>
      <c r="UX521" s="4"/>
      <c r="UY521" s="4"/>
      <c r="UZ521" s="4"/>
      <c r="VA521" s="4"/>
      <c r="VB521" s="4"/>
      <c r="VC521" s="4"/>
      <c r="VD521" s="4"/>
      <c r="VE521" s="4"/>
      <c r="VF521" s="4"/>
      <c r="VG521" s="4"/>
      <c r="VH521" s="4"/>
      <c r="VI521" s="4"/>
      <c r="VJ521" s="4"/>
      <c r="VK521" s="4"/>
      <c r="VL521" s="4"/>
      <c r="VM521" s="4"/>
      <c r="VN521" s="4"/>
      <c r="VO521" s="4"/>
      <c r="VP521" s="4"/>
      <c r="VQ521" s="4"/>
      <c r="VR521" s="4"/>
      <c r="VS521" s="4"/>
      <c r="VT521" s="4"/>
      <c r="VU521" s="4"/>
      <c r="VV521" s="4"/>
      <c r="VW521" s="4"/>
      <c r="VX521" s="4"/>
      <c r="VY521" s="4"/>
      <c r="VZ521" s="4"/>
      <c r="WA521" s="4"/>
      <c r="WB521" s="4"/>
      <c r="WC521" s="4"/>
      <c r="WD521" s="4"/>
      <c r="WE521" s="4"/>
      <c r="WF521" s="4"/>
      <c r="WG521" s="4"/>
      <c r="WH521" s="4"/>
      <c r="WI521" s="4"/>
      <c r="WJ521" s="4"/>
      <c r="WK521" s="4"/>
      <c r="WL521" s="4"/>
      <c r="WM521" s="4"/>
      <c r="WN521" s="4"/>
      <c r="WO521" s="4"/>
      <c r="WP521" s="4"/>
      <c r="WQ521" s="4"/>
      <c r="WR521" s="4"/>
      <c r="WS521" s="4"/>
      <c r="WT521" s="4"/>
      <c r="WU521" s="4"/>
      <c r="WV521" s="4"/>
      <c r="WW521" s="4"/>
      <c r="WX521" s="4"/>
      <c r="WY521" s="4"/>
      <c r="WZ521" s="4"/>
      <c r="XA521" s="4"/>
      <c r="XB521" s="4"/>
      <c r="XC521" s="4"/>
      <c r="XD521" s="4"/>
      <c r="XE521" s="4"/>
      <c r="XF521" s="4"/>
      <c r="XG521" s="4"/>
      <c r="XH521" s="4"/>
      <c r="XI521" s="4"/>
      <c r="XJ521" s="4"/>
      <c r="XK521" s="4"/>
      <c r="XL521" s="4"/>
      <c r="XM521" s="4"/>
      <c r="XN521" s="4"/>
      <c r="XO521" s="4"/>
      <c r="XP521" s="4"/>
      <c r="XQ521" s="4"/>
      <c r="XR521" s="4"/>
      <c r="XS521" s="4"/>
      <c r="XT521" s="4"/>
      <c r="XU521" s="4"/>
      <c r="XV521" s="4"/>
      <c r="XW521" s="4"/>
      <c r="XX521" s="4"/>
      <c r="XY521" s="4"/>
      <c r="XZ521" s="4"/>
      <c r="YA521" s="4"/>
      <c r="YB521" s="4"/>
      <c r="YC521" s="4"/>
      <c r="YD521" s="4"/>
      <c r="YE521" s="4"/>
      <c r="YF521" s="4"/>
      <c r="YG521" s="4"/>
      <c r="YH521" s="4"/>
      <c r="YI521" s="4"/>
      <c r="YJ521" s="4"/>
      <c r="YK521" s="4"/>
      <c r="YL521" s="4"/>
      <c r="YM521" s="4"/>
      <c r="YN521" s="4"/>
      <c r="YO521" s="4"/>
      <c r="YP521" s="4"/>
      <c r="YQ521" s="4"/>
      <c r="YR521" s="4"/>
      <c r="YS521" s="4"/>
      <c r="YT521" s="4"/>
      <c r="YU521" s="4"/>
      <c r="YV521" s="4"/>
      <c r="YW521" s="4"/>
      <c r="YX521" s="4"/>
      <c r="YY521" s="4"/>
      <c r="YZ521" s="4"/>
      <c r="ZA521" s="4"/>
      <c r="ZB521" s="4"/>
      <c r="ZC521" s="4"/>
      <c r="ZD521" s="4"/>
      <c r="ZE521" s="4"/>
      <c r="ZF521" s="4"/>
      <c r="ZG521" s="4"/>
      <c r="ZH521" s="4"/>
      <c r="ZI521" s="4"/>
      <c r="ZJ521" s="4"/>
      <c r="ZK521" s="4"/>
      <c r="ZL521" s="4"/>
    </row>
    <row r="522" spans="2:688" s="5" customFormat="1" ht="14.1" customHeight="1" x14ac:dyDescent="0.25">
      <c r="B522" s="4"/>
      <c r="C522" s="36"/>
      <c r="D522" s="23"/>
      <c r="E522" s="14"/>
      <c r="F522" s="1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  <c r="NC522" s="4"/>
      <c r="ND522" s="4"/>
      <c r="NE522" s="4"/>
      <c r="NF522" s="4"/>
      <c r="NG522" s="4"/>
      <c r="NH522" s="4"/>
      <c r="NI522" s="4"/>
      <c r="NJ522" s="4"/>
      <c r="NK522" s="4"/>
      <c r="NL522" s="4"/>
      <c r="NM522" s="4"/>
      <c r="NN522" s="4"/>
      <c r="NO522" s="4"/>
      <c r="NP522" s="4"/>
      <c r="NQ522" s="4"/>
      <c r="NR522" s="4"/>
      <c r="NS522" s="4"/>
      <c r="NT522" s="4"/>
      <c r="NU522" s="4"/>
      <c r="NV522" s="4"/>
      <c r="NW522" s="4"/>
      <c r="NX522" s="4"/>
      <c r="NY522" s="4"/>
      <c r="NZ522" s="4"/>
      <c r="OA522" s="4"/>
      <c r="OB522" s="4"/>
      <c r="OC522" s="4"/>
      <c r="OD522" s="4"/>
      <c r="OE522" s="4"/>
      <c r="OF522" s="4"/>
      <c r="OG522" s="4"/>
      <c r="OH522" s="4"/>
      <c r="OI522" s="4"/>
      <c r="OJ522" s="4"/>
      <c r="OK522" s="4"/>
      <c r="OL522" s="4"/>
      <c r="OM522" s="4"/>
      <c r="ON522" s="4"/>
      <c r="OO522" s="4"/>
      <c r="OP522" s="4"/>
      <c r="OQ522" s="4"/>
      <c r="OR522" s="4"/>
      <c r="OS522" s="4"/>
      <c r="OT522" s="4"/>
      <c r="OU522" s="4"/>
      <c r="OV522" s="4"/>
      <c r="OW522" s="4"/>
      <c r="OX522" s="4"/>
      <c r="OY522" s="4"/>
      <c r="OZ522" s="4"/>
      <c r="PA522" s="4"/>
      <c r="PB522" s="4"/>
      <c r="PC522" s="4"/>
      <c r="PD522" s="4"/>
      <c r="PE522" s="4"/>
      <c r="PF522" s="4"/>
      <c r="PG522" s="4"/>
      <c r="PH522" s="4"/>
      <c r="PI522" s="4"/>
      <c r="PJ522" s="4"/>
      <c r="PK522" s="4"/>
      <c r="PL522" s="4"/>
      <c r="PM522" s="4"/>
      <c r="PN522" s="4"/>
      <c r="PO522" s="4"/>
      <c r="PP522" s="4"/>
      <c r="PQ522" s="4"/>
      <c r="PR522" s="4"/>
      <c r="PS522" s="4"/>
      <c r="PT522" s="4"/>
      <c r="PU522" s="4"/>
      <c r="PV522" s="4"/>
      <c r="PW522" s="4"/>
      <c r="PX522" s="4"/>
      <c r="PY522" s="4"/>
      <c r="PZ522" s="4"/>
      <c r="QA522" s="4"/>
      <c r="QB522" s="4"/>
      <c r="QC522" s="4"/>
      <c r="QD522" s="4"/>
      <c r="QE522" s="4"/>
      <c r="QF522" s="4"/>
      <c r="QG522" s="4"/>
      <c r="QH522" s="4"/>
      <c r="QI522" s="4"/>
      <c r="QJ522" s="4"/>
      <c r="QK522" s="4"/>
      <c r="QL522" s="4"/>
      <c r="QM522" s="4"/>
      <c r="QN522" s="4"/>
      <c r="QO522" s="4"/>
      <c r="QP522" s="4"/>
      <c r="QQ522" s="4"/>
      <c r="QR522" s="4"/>
      <c r="QS522" s="4"/>
      <c r="QT522" s="4"/>
      <c r="QU522" s="4"/>
      <c r="QV522" s="4"/>
      <c r="QW522" s="4"/>
      <c r="QX522" s="4"/>
      <c r="QY522" s="4"/>
      <c r="QZ522" s="4"/>
      <c r="RA522" s="4"/>
      <c r="RB522" s="4"/>
      <c r="RC522" s="4"/>
      <c r="RD522" s="4"/>
      <c r="RE522" s="4"/>
      <c r="RF522" s="4"/>
      <c r="RG522" s="4"/>
      <c r="RH522" s="4"/>
      <c r="RI522" s="4"/>
      <c r="RJ522" s="4"/>
      <c r="RK522" s="4"/>
      <c r="RL522" s="4"/>
      <c r="RM522" s="4"/>
      <c r="RN522" s="4"/>
      <c r="RO522" s="4"/>
      <c r="RP522" s="4"/>
      <c r="RQ522" s="4"/>
      <c r="RR522" s="4"/>
      <c r="RS522" s="4"/>
      <c r="RT522" s="4"/>
      <c r="RU522" s="4"/>
      <c r="RV522" s="4"/>
      <c r="RW522" s="4"/>
      <c r="RX522" s="4"/>
      <c r="RY522" s="4"/>
      <c r="RZ522" s="4"/>
      <c r="SA522" s="4"/>
      <c r="SB522" s="4"/>
      <c r="SC522" s="4"/>
      <c r="SD522" s="4"/>
      <c r="SE522" s="4"/>
      <c r="SF522" s="4"/>
      <c r="SG522" s="4"/>
      <c r="SH522" s="4"/>
      <c r="SI522" s="4"/>
      <c r="SJ522" s="4"/>
      <c r="SK522" s="4"/>
      <c r="SL522" s="4"/>
      <c r="SM522" s="4"/>
      <c r="SN522" s="4"/>
      <c r="SO522" s="4"/>
      <c r="SP522" s="4"/>
      <c r="SQ522" s="4"/>
      <c r="SR522" s="4"/>
      <c r="SS522" s="4"/>
      <c r="ST522" s="4"/>
      <c r="SU522" s="4"/>
      <c r="SV522" s="4"/>
      <c r="SW522" s="4"/>
      <c r="SX522" s="4"/>
      <c r="SY522" s="4"/>
      <c r="SZ522" s="4"/>
      <c r="TA522" s="4"/>
      <c r="TB522" s="4"/>
      <c r="TC522" s="4"/>
      <c r="TD522" s="4"/>
      <c r="TE522" s="4"/>
      <c r="TF522" s="4"/>
      <c r="TG522" s="4"/>
      <c r="TH522" s="4"/>
      <c r="TI522" s="4"/>
      <c r="TJ522" s="4"/>
      <c r="TK522" s="4"/>
      <c r="TL522" s="4"/>
      <c r="TM522" s="4"/>
      <c r="TN522" s="4"/>
      <c r="TO522" s="4"/>
      <c r="TP522" s="4"/>
      <c r="TQ522" s="4"/>
      <c r="TR522" s="4"/>
      <c r="TS522" s="4"/>
      <c r="TT522" s="4"/>
      <c r="TU522" s="4"/>
      <c r="TV522" s="4"/>
      <c r="TW522" s="4"/>
      <c r="TX522" s="4"/>
      <c r="TY522" s="4"/>
      <c r="TZ522" s="4"/>
      <c r="UA522" s="4"/>
      <c r="UB522" s="4"/>
      <c r="UC522" s="4"/>
      <c r="UD522" s="4"/>
      <c r="UE522" s="4"/>
      <c r="UF522" s="4"/>
      <c r="UG522" s="4"/>
      <c r="UH522" s="4"/>
      <c r="UI522" s="4"/>
      <c r="UJ522" s="4"/>
      <c r="UK522" s="4"/>
      <c r="UL522" s="4"/>
      <c r="UM522" s="4"/>
      <c r="UN522" s="4"/>
      <c r="UO522" s="4"/>
      <c r="UP522" s="4"/>
      <c r="UQ522" s="4"/>
      <c r="UR522" s="4"/>
      <c r="US522" s="4"/>
      <c r="UT522" s="4"/>
      <c r="UU522" s="4"/>
      <c r="UV522" s="4"/>
      <c r="UW522" s="4"/>
      <c r="UX522" s="4"/>
      <c r="UY522" s="4"/>
      <c r="UZ522" s="4"/>
      <c r="VA522" s="4"/>
      <c r="VB522" s="4"/>
      <c r="VC522" s="4"/>
      <c r="VD522" s="4"/>
      <c r="VE522" s="4"/>
      <c r="VF522" s="4"/>
      <c r="VG522" s="4"/>
      <c r="VH522" s="4"/>
      <c r="VI522" s="4"/>
      <c r="VJ522" s="4"/>
      <c r="VK522" s="4"/>
      <c r="VL522" s="4"/>
      <c r="VM522" s="4"/>
      <c r="VN522" s="4"/>
      <c r="VO522" s="4"/>
      <c r="VP522" s="4"/>
      <c r="VQ522" s="4"/>
      <c r="VR522" s="4"/>
      <c r="VS522" s="4"/>
      <c r="VT522" s="4"/>
      <c r="VU522" s="4"/>
      <c r="VV522" s="4"/>
      <c r="VW522" s="4"/>
      <c r="VX522" s="4"/>
      <c r="VY522" s="4"/>
      <c r="VZ522" s="4"/>
      <c r="WA522" s="4"/>
      <c r="WB522" s="4"/>
      <c r="WC522" s="4"/>
      <c r="WD522" s="4"/>
      <c r="WE522" s="4"/>
      <c r="WF522" s="4"/>
      <c r="WG522" s="4"/>
      <c r="WH522" s="4"/>
      <c r="WI522" s="4"/>
      <c r="WJ522" s="4"/>
      <c r="WK522" s="4"/>
      <c r="WL522" s="4"/>
      <c r="WM522" s="4"/>
      <c r="WN522" s="4"/>
      <c r="WO522" s="4"/>
      <c r="WP522" s="4"/>
      <c r="WQ522" s="4"/>
      <c r="WR522" s="4"/>
      <c r="WS522" s="4"/>
      <c r="WT522" s="4"/>
      <c r="WU522" s="4"/>
      <c r="WV522" s="4"/>
      <c r="WW522" s="4"/>
      <c r="WX522" s="4"/>
      <c r="WY522" s="4"/>
      <c r="WZ522" s="4"/>
      <c r="XA522" s="4"/>
      <c r="XB522" s="4"/>
      <c r="XC522" s="4"/>
      <c r="XD522" s="4"/>
      <c r="XE522" s="4"/>
      <c r="XF522" s="4"/>
      <c r="XG522" s="4"/>
      <c r="XH522" s="4"/>
      <c r="XI522" s="4"/>
      <c r="XJ522" s="4"/>
      <c r="XK522" s="4"/>
      <c r="XL522" s="4"/>
      <c r="XM522" s="4"/>
      <c r="XN522" s="4"/>
      <c r="XO522" s="4"/>
      <c r="XP522" s="4"/>
      <c r="XQ522" s="4"/>
      <c r="XR522" s="4"/>
      <c r="XS522" s="4"/>
      <c r="XT522" s="4"/>
      <c r="XU522" s="4"/>
      <c r="XV522" s="4"/>
      <c r="XW522" s="4"/>
      <c r="XX522" s="4"/>
      <c r="XY522" s="4"/>
      <c r="XZ522" s="4"/>
      <c r="YA522" s="4"/>
      <c r="YB522" s="4"/>
      <c r="YC522" s="4"/>
      <c r="YD522" s="4"/>
      <c r="YE522" s="4"/>
      <c r="YF522" s="4"/>
      <c r="YG522" s="4"/>
      <c r="YH522" s="4"/>
      <c r="YI522" s="4"/>
      <c r="YJ522" s="4"/>
      <c r="YK522" s="4"/>
      <c r="YL522" s="4"/>
      <c r="YM522" s="4"/>
      <c r="YN522" s="4"/>
      <c r="YO522" s="4"/>
      <c r="YP522" s="4"/>
      <c r="YQ522" s="4"/>
      <c r="YR522" s="4"/>
      <c r="YS522" s="4"/>
      <c r="YT522" s="4"/>
      <c r="YU522" s="4"/>
      <c r="YV522" s="4"/>
      <c r="YW522" s="4"/>
      <c r="YX522" s="4"/>
      <c r="YY522" s="4"/>
      <c r="YZ522" s="4"/>
      <c r="ZA522" s="4"/>
      <c r="ZB522" s="4"/>
      <c r="ZC522" s="4"/>
      <c r="ZD522" s="4"/>
      <c r="ZE522" s="4"/>
      <c r="ZF522" s="4"/>
      <c r="ZG522" s="4"/>
      <c r="ZH522" s="4"/>
      <c r="ZI522" s="4"/>
      <c r="ZJ522" s="4"/>
      <c r="ZK522" s="4"/>
      <c r="ZL522" s="4"/>
    </row>
    <row r="523" spans="2:688" s="5" customFormat="1" ht="14.1" customHeight="1" x14ac:dyDescent="0.25">
      <c r="B523" s="4"/>
      <c r="C523" s="36"/>
      <c r="D523" s="23"/>
      <c r="E523" s="14"/>
      <c r="F523" s="1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4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4"/>
      <c r="NU523" s="4"/>
      <c r="NV523" s="4"/>
      <c r="NW523" s="4"/>
      <c r="NX523" s="4"/>
      <c r="NY523" s="4"/>
      <c r="NZ523" s="4"/>
      <c r="OA523" s="4"/>
      <c r="OB523" s="4"/>
      <c r="OC523" s="4"/>
      <c r="OD523" s="4"/>
      <c r="OE523" s="4"/>
      <c r="OF523" s="4"/>
      <c r="OG523" s="4"/>
      <c r="OH523" s="4"/>
      <c r="OI523" s="4"/>
      <c r="OJ523" s="4"/>
      <c r="OK523" s="4"/>
      <c r="OL523" s="4"/>
      <c r="OM523" s="4"/>
      <c r="ON523" s="4"/>
      <c r="OO523" s="4"/>
      <c r="OP523" s="4"/>
      <c r="OQ523" s="4"/>
      <c r="OR523" s="4"/>
      <c r="OS523" s="4"/>
      <c r="OT523" s="4"/>
      <c r="OU523" s="4"/>
      <c r="OV523" s="4"/>
      <c r="OW523" s="4"/>
      <c r="OX523" s="4"/>
      <c r="OY523" s="4"/>
      <c r="OZ523" s="4"/>
      <c r="PA523" s="4"/>
      <c r="PB523" s="4"/>
      <c r="PC523" s="4"/>
      <c r="PD523" s="4"/>
      <c r="PE523" s="4"/>
      <c r="PF523" s="4"/>
      <c r="PG523" s="4"/>
      <c r="PH523" s="4"/>
      <c r="PI523" s="4"/>
      <c r="PJ523" s="4"/>
      <c r="PK523" s="4"/>
      <c r="PL523" s="4"/>
      <c r="PM523" s="4"/>
      <c r="PN523" s="4"/>
      <c r="PO523" s="4"/>
      <c r="PP523" s="4"/>
      <c r="PQ523" s="4"/>
      <c r="PR523" s="4"/>
      <c r="PS523" s="4"/>
      <c r="PT523" s="4"/>
      <c r="PU523" s="4"/>
      <c r="PV523" s="4"/>
      <c r="PW523" s="4"/>
      <c r="PX523" s="4"/>
      <c r="PY523" s="4"/>
      <c r="PZ523" s="4"/>
      <c r="QA523" s="4"/>
      <c r="QB523" s="4"/>
      <c r="QC523" s="4"/>
      <c r="QD523" s="4"/>
      <c r="QE523" s="4"/>
      <c r="QF523" s="4"/>
      <c r="QG523" s="4"/>
      <c r="QH523" s="4"/>
      <c r="QI523" s="4"/>
      <c r="QJ523" s="4"/>
      <c r="QK523" s="4"/>
      <c r="QL523" s="4"/>
      <c r="QM523" s="4"/>
      <c r="QN523" s="4"/>
      <c r="QO523" s="4"/>
      <c r="QP523" s="4"/>
      <c r="QQ523" s="4"/>
      <c r="QR523" s="4"/>
      <c r="QS523" s="4"/>
      <c r="QT523" s="4"/>
      <c r="QU523" s="4"/>
      <c r="QV523" s="4"/>
      <c r="QW523" s="4"/>
      <c r="QX523" s="4"/>
      <c r="QY523" s="4"/>
      <c r="QZ523" s="4"/>
      <c r="RA523" s="4"/>
      <c r="RB523" s="4"/>
      <c r="RC523" s="4"/>
      <c r="RD523" s="4"/>
      <c r="RE523" s="4"/>
      <c r="RF523" s="4"/>
      <c r="RG523" s="4"/>
      <c r="RH523" s="4"/>
      <c r="RI523" s="4"/>
      <c r="RJ523" s="4"/>
      <c r="RK523" s="4"/>
      <c r="RL523" s="4"/>
      <c r="RM523" s="4"/>
      <c r="RN523" s="4"/>
      <c r="RO523" s="4"/>
      <c r="RP523" s="4"/>
      <c r="RQ523" s="4"/>
      <c r="RR523" s="4"/>
      <c r="RS523" s="4"/>
      <c r="RT523" s="4"/>
      <c r="RU523" s="4"/>
      <c r="RV523" s="4"/>
      <c r="RW523" s="4"/>
      <c r="RX523" s="4"/>
      <c r="RY523" s="4"/>
      <c r="RZ523" s="4"/>
      <c r="SA523" s="4"/>
      <c r="SB523" s="4"/>
      <c r="SC523" s="4"/>
      <c r="SD523" s="4"/>
      <c r="SE523" s="4"/>
      <c r="SF523" s="4"/>
      <c r="SG523" s="4"/>
      <c r="SH523" s="4"/>
      <c r="SI523" s="4"/>
      <c r="SJ523" s="4"/>
      <c r="SK523" s="4"/>
      <c r="SL523" s="4"/>
      <c r="SM523" s="4"/>
      <c r="SN523" s="4"/>
      <c r="SO523" s="4"/>
      <c r="SP523" s="4"/>
      <c r="SQ523" s="4"/>
      <c r="SR523" s="4"/>
      <c r="SS523" s="4"/>
      <c r="ST523" s="4"/>
      <c r="SU523" s="4"/>
      <c r="SV523" s="4"/>
      <c r="SW523" s="4"/>
      <c r="SX523" s="4"/>
      <c r="SY523" s="4"/>
      <c r="SZ523" s="4"/>
      <c r="TA523" s="4"/>
      <c r="TB523" s="4"/>
      <c r="TC523" s="4"/>
      <c r="TD523" s="4"/>
      <c r="TE523" s="4"/>
      <c r="TF523" s="4"/>
      <c r="TG523" s="4"/>
      <c r="TH523" s="4"/>
      <c r="TI523" s="4"/>
      <c r="TJ523" s="4"/>
      <c r="TK523" s="4"/>
      <c r="TL523" s="4"/>
      <c r="TM523" s="4"/>
      <c r="TN523" s="4"/>
      <c r="TO523" s="4"/>
      <c r="TP523" s="4"/>
      <c r="TQ523" s="4"/>
      <c r="TR523" s="4"/>
      <c r="TS523" s="4"/>
      <c r="TT523" s="4"/>
      <c r="TU523" s="4"/>
      <c r="TV523" s="4"/>
      <c r="TW523" s="4"/>
      <c r="TX523" s="4"/>
      <c r="TY523" s="4"/>
      <c r="TZ523" s="4"/>
      <c r="UA523" s="4"/>
      <c r="UB523" s="4"/>
      <c r="UC523" s="4"/>
      <c r="UD523" s="4"/>
      <c r="UE523" s="4"/>
      <c r="UF523" s="4"/>
      <c r="UG523" s="4"/>
      <c r="UH523" s="4"/>
      <c r="UI523" s="4"/>
      <c r="UJ523" s="4"/>
      <c r="UK523" s="4"/>
      <c r="UL523" s="4"/>
      <c r="UM523" s="4"/>
      <c r="UN523" s="4"/>
      <c r="UO523" s="4"/>
      <c r="UP523" s="4"/>
      <c r="UQ523" s="4"/>
      <c r="UR523" s="4"/>
      <c r="US523" s="4"/>
      <c r="UT523" s="4"/>
      <c r="UU523" s="4"/>
      <c r="UV523" s="4"/>
      <c r="UW523" s="4"/>
      <c r="UX523" s="4"/>
      <c r="UY523" s="4"/>
      <c r="UZ523" s="4"/>
      <c r="VA523" s="4"/>
      <c r="VB523" s="4"/>
      <c r="VC523" s="4"/>
      <c r="VD523" s="4"/>
      <c r="VE523" s="4"/>
      <c r="VF523" s="4"/>
      <c r="VG523" s="4"/>
      <c r="VH523" s="4"/>
      <c r="VI523" s="4"/>
      <c r="VJ523" s="4"/>
      <c r="VK523" s="4"/>
      <c r="VL523" s="4"/>
      <c r="VM523" s="4"/>
      <c r="VN523" s="4"/>
      <c r="VO523" s="4"/>
      <c r="VP523" s="4"/>
      <c r="VQ523" s="4"/>
      <c r="VR523" s="4"/>
      <c r="VS523" s="4"/>
      <c r="VT523" s="4"/>
      <c r="VU523" s="4"/>
      <c r="VV523" s="4"/>
      <c r="VW523" s="4"/>
      <c r="VX523" s="4"/>
      <c r="VY523" s="4"/>
      <c r="VZ523" s="4"/>
      <c r="WA523" s="4"/>
      <c r="WB523" s="4"/>
      <c r="WC523" s="4"/>
      <c r="WD523" s="4"/>
      <c r="WE523" s="4"/>
      <c r="WF523" s="4"/>
      <c r="WG523" s="4"/>
      <c r="WH523" s="4"/>
      <c r="WI523" s="4"/>
      <c r="WJ523" s="4"/>
      <c r="WK523" s="4"/>
      <c r="WL523" s="4"/>
      <c r="WM523" s="4"/>
      <c r="WN523" s="4"/>
      <c r="WO523" s="4"/>
      <c r="WP523" s="4"/>
      <c r="WQ523" s="4"/>
      <c r="WR523" s="4"/>
      <c r="WS523" s="4"/>
      <c r="WT523" s="4"/>
      <c r="WU523" s="4"/>
      <c r="WV523" s="4"/>
      <c r="WW523" s="4"/>
      <c r="WX523" s="4"/>
      <c r="WY523" s="4"/>
      <c r="WZ523" s="4"/>
      <c r="XA523" s="4"/>
      <c r="XB523" s="4"/>
      <c r="XC523" s="4"/>
      <c r="XD523" s="4"/>
      <c r="XE523" s="4"/>
      <c r="XF523" s="4"/>
      <c r="XG523" s="4"/>
      <c r="XH523" s="4"/>
      <c r="XI523" s="4"/>
      <c r="XJ523" s="4"/>
      <c r="XK523" s="4"/>
      <c r="XL523" s="4"/>
      <c r="XM523" s="4"/>
      <c r="XN523" s="4"/>
      <c r="XO523" s="4"/>
      <c r="XP523" s="4"/>
      <c r="XQ523" s="4"/>
      <c r="XR523" s="4"/>
      <c r="XS523" s="4"/>
      <c r="XT523" s="4"/>
      <c r="XU523" s="4"/>
      <c r="XV523" s="4"/>
      <c r="XW523" s="4"/>
      <c r="XX523" s="4"/>
      <c r="XY523" s="4"/>
      <c r="XZ523" s="4"/>
      <c r="YA523" s="4"/>
      <c r="YB523" s="4"/>
      <c r="YC523" s="4"/>
      <c r="YD523" s="4"/>
      <c r="YE523" s="4"/>
      <c r="YF523" s="4"/>
      <c r="YG523" s="4"/>
      <c r="YH523" s="4"/>
      <c r="YI523" s="4"/>
      <c r="YJ523" s="4"/>
      <c r="YK523" s="4"/>
      <c r="YL523" s="4"/>
      <c r="YM523" s="4"/>
      <c r="YN523" s="4"/>
      <c r="YO523" s="4"/>
      <c r="YP523" s="4"/>
      <c r="YQ523" s="4"/>
      <c r="YR523" s="4"/>
      <c r="YS523" s="4"/>
      <c r="YT523" s="4"/>
      <c r="YU523" s="4"/>
      <c r="YV523" s="4"/>
      <c r="YW523" s="4"/>
      <c r="YX523" s="4"/>
      <c r="YY523" s="4"/>
      <c r="YZ523" s="4"/>
      <c r="ZA523" s="4"/>
      <c r="ZB523" s="4"/>
      <c r="ZC523" s="4"/>
      <c r="ZD523" s="4"/>
      <c r="ZE523" s="4"/>
      <c r="ZF523" s="4"/>
      <c r="ZG523" s="4"/>
      <c r="ZH523" s="4"/>
      <c r="ZI523" s="4"/>
      <c r="ZJ523" s="4"/>
      <c r="ZK523" s="4"/>
      <c r="ZL523" s="4"/>
    </row>
    <row r="524" spans="2:688" s="5" customFormat="1" ht="14.1" customHeight="1" x14ac:dyDescent="0.25">
      <c r="B524" s="4"/>
      <c r="C524" s="36"/>
      <c r="D524" s="23"/>
      <c r="E524" s="14"/>
      <c r="F524" s="1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4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4"/>
      <c r="NU524" s="4"/>
      <c r="NV524" s="4"/>
      <c r="NW524" s="4"/>
      <c r="NX524" s="4"/>
      <c r="NY524" s="4"/>
      <c r="NZ524" s="4"/>
      <c r="OA524" s="4"/>
      <c r="OB524" s="4"/>
      <c r="OC524" s="4"/>
      <c r="OD524" s="4"/>
      <c r="OE524" s="4"/>
      <c r="OF524" s="4"/>
      <c r="OG524" s="4"/>
      <c r="OH524" s="4"/>
      <c r="OI524" s="4"/>
      <c r="OJ524" s="4"/>
      <c r="OK524" s="4"/>
      <c r="OL524" s="4"/>
      <c r="OM524" s="4"/>
      <c r="ON524" s="4"/>
      <c r="OO524" s="4"/>
      <c r="OP524" s="4"/>
      <c r="OQ524" s="4"/>
      <c r="OR524" s="4"/>
      <c r="OS524" s="4"/>
      <c r="OT524" s="4"/>
      <c r="OU524" s="4"/>
      <c r="OV524" s="4"/>
      <c r="OW524" s="4"/>
      <c r="OX524" s="4"/>
      <c r="OY524" s="4"/>
      <c r="OZ524" s="4"/>
      <c r="PA524" s="4"/>
      <c r="PB524" s="4"/>
      <c r="PC524" s="4"/>
      <c r="PD524" s="4"/>
      <c r="PE524" s="4"/>
      <c r="PF524" s="4"/>
      <c r="PG524" s="4"/>
      <c r="PH524" s="4"/>
      <c r="PI524" s="4"/>
      <c r="PJ524" s="4"/>
      <c r="PK524" s="4"/>
      <c r="PL524" s="4"/>
      <c r="PM524" s="4"/>
      <c r="PN524" s="4"/>
      <c r="PO524" s="4"/>
      <c r="PP524" s="4"/>
      <c r="PQ524" s="4"/>
      <c r="PR524" s="4"/>
      <c r="PS524" s="4"/>
      <c r="PT524" s="4"/>
      <c r="PU524" s="4"/>
      <c r="PV524" s="4"/>
      <c r="PW524" s="4"/>
      <c r="PX524" s="4"/>
      <c r="PY524" s="4"/>
      <c r="PZ524" s="4"/>
      <c r="QA524" s="4"/>
      <c r="QB524" s="4"/>
      <c r="QC524" s="4"/>
      <c r="QD524" s="4"/>
      <c r="QE524" s="4"/>
      <c r="QF524" s="4"/>
      <c r="QG524" s="4"/>
      <c r="QH524" s="4"/>
      <c r="QI524" s="4"/>
      <c r="QJ524" s="4"/>
      <c r="QK524" s="4"/>
      <c r="QL524" s="4"/>
      <c r="QM524" s="4"/>
      <c r="QN524" s="4"/>
      <c r="QO524" s="4"/>
      <c r="QP524" s="4"/>
      <c r="QQ524" s="4"/>
      <c r="QR524" s="4"/>
      <c r="QS524" s="4"/>
      <c r="QT524" s="4"/>
      <c r="QU524" s="4"/>
      <c r="QV524" s="4"/>
      <c r="QW524" s="4"/>
      <c r="QX524" s="4"/>
      <c r="QY524" s="4"/>
      <c r="QZ524" s="4"/>
      <c r="RA524" s="4"/>
      <c r="RB524" s="4"/>
      <c r="RC524" s="4"/>
      <c r="RD524" s="4"/>
      <c r="RE524" s="4"/>
      <c r="RF524" s="4"/>
      <c r="RG524" s="4"/>
      <c r="RH524" s="4"/>
      <c r="RI524" s="4"/>
      <c r="RJ524" s="4"/>
      <c r="RK524" s="4"/>
      <c r="RL524" s="4"/>
      <c r="RM524" s="4"/>
      <c r="RN524" s="4"/>
      <c r="RO524" s="4"/>
      <c r="RP524" s="4"/>
      <c r="RQ524" s="4"/>
      <c r="RR524" s="4"/>
      <c r="RS524" s="4"/>
      <c r="RT524" s="4"/>
      <c r="RU524" s="4"/>
      <c r="RV524" s="4"/>
      <c r="RW524" s="4"/>
      <c r="RX524" s="4"/>
      <c r="RY524" s="4"/>
      <c r="RZ524" s="4"/>
      <c r="SA524" s="4"/>
      <c r="SB524" s="4"/>
      <c r="SC524" s="4"/>
      <c r="SD524" s="4"/>
      <c r="SE524" s="4"/>
      <c r="SF524" s="4"/>
      <c r="SG524" s="4"/>
      <c r="SH524" s="4"/>
      <c r="SI524" s="4"/>
      <c r="SJ524" s="4"/>
      <c r="SK524" s="4"/>
      <c r="SL524" s="4"/>
      <c r="SM524" s="4"/>
      <c r="SN524" s="4"/>
      <c r="SO524" s="4"/>
      <c r="SP524" s="4"/>
      <c r="SQ524" s="4"/>
      <c r="SR524" s="4"/>
      <c r="SS524" s="4"/>
      <c r="ST524" s="4"/>
      <c r="SU524" s="4"/>
      <c r="SV524" s="4"/>
      <c r="SW524" s="4"/>
      <c r="SX524" s="4"/>
      <c r="SY524" s="4"/>
      <c r="SZ524" s="4"/>
      <c r="TA524" s="4"/>
      <c r="TB524" s="4"/>
      <c r="TC524" s="4"/>
      <c r="TD524" s="4"/>
      <c r="TE524" s="4"/>
      <c r="TF524" s="4"/>
      <c r="TG524" s="4"/>
      <c r="TH524" s="4"/>
      <c r="TI524" s="4"/>
      <c r="TJ524" s="4"/>
      <c r="TK524" s="4"/>
      <c r="TL524" s="4"/>
      <c r="TM524" s="4"/>
      <c r="TN524" s="4"/>
      <c r="TO524" s="4"/>
      <c r="TP524" s="4"/>
      <c r="TQ524" s="4"/>
      <c r="TR524" s="4"/>
      <c r="TS524" s="4"/>
      <c r="TT524" s="4"/>
      <c r="TU524" s="4"/>
      <c r="TV524" s="4"/>
      <c r="TW524" s="4"/>
      <c r="TX524" s="4"/>
      <c r="TY524" s="4"/>
      <c r="TZ524" s="4"/>
      <c r="UA524" s="4"/>
      <c r="UB524" s="4"/>
      <c r="UC524" s="4"/>
      <c r="UD524" s="4"/>
      <c r="UE524" s="4"/>
      <c r="UF524" s="4"/>
      <c r="UG524" s="4"/>
      <c r="UH524" s="4"/>
      <c r="UI524" s="4"/>
      <c r="UJ524" s="4"/>
      <c r="UK524" s="4"/>
      <c r="UL524" s="4"/>
      <c r="UM524" s="4"/>
      <c r="UN524" s="4"/>
      <c r="UO524" s="4"/>
      <c r="UP524" s="4"/>
      <c r="UQ524" s="4"/>
      <c r="UR524" s="4"/>
      <c r="US524" s="4"/>
      <c r="UT524" s="4"/>
      <c r="UU524" s="4"/>
      <c r="UV524" s="4"/>
      <c r="UW524" s="4"/>
      <c r="UX524" s="4"/>
      <c r="UY524" s="4"/>
      <c r="UZ524" s="4"/>
      <c r="VA524" s="4"/>
      <c r="VB524" s="4"/>
      <c r="VC524" s="4"/>
      <c r="VD524" s="4"/>
      <c r="VE524" s="4"/>
      <c r="VF524" s="4"/>
      <c r="VG524" s="4"/>
      <c r="VH524" s="4"/>
      <c r="VI524" s="4"/>
      <c r="VJ524" s="4"/>
      <c r="VK524" s="4"/>
      <c r="VL524" s="4"/>
      <c r="VM524" s="4"/>
      <c r="VN524" s="4"/>
      <c r="VO524" s="4"/>
      <c r="VP524" s="4"/>
      <c r="VQ524" s="4"/>
      <c r="VR524" s="4"/>
      <c r="VS524" s="4"/>
      <c r="VT524" s="4"/>
      <c r="VU524" s="4"/>
      <c r="VV524" s="4"/>
      <c r="VW524" s="4"/>
      <c r="VX524" s="4"/>
      <c r="VY524" s="4"/>
      <c r="VZ524" s="4"/>
      <c r="WA524" s="4"/>
      <c r="WB524" s="4"/>
      <c r="WC524" s="4"/>
      <c r="WD524" s="4"/>
      <c r="WE524" s="4"/>
      <c r="WF524" s="4"/>
      <c r="WG524" s="4"/>
      <c r="WH524" s="4"/>
      <c r="WI524" s="4"/>
      <c r="WJ524" s="4"/>
      <c r="WK524" s="4"/>
      <c r="WL524" s="4"/>
      <c r="WM524" s="4"/>
      <c r="WN524" s="4"/>
      <c r="WO524" s="4"/>
      <c r="WP524" s="4"/>
      <c r="WQ524" s="4"/>
      <c r="WR524" s="4"/>
      <c r="WS524" s="4"/>
      <c r="WT524" s="4"/>
      <c r="WU524" s="4"/>
      <c r="WV524" s="4"/>
      <c r="WW524" s="4"/>
      <c r="WX524" s="4"/>
      <c r="WY524" s="4"/>
      <c r="WZ524" s="4"/>
      <c r="XA524" s="4"/>
      <c r="XB524" s="4"/>
      <c r="XC524" s="4"/>
      <c r="XD524" s="4"/>
      <c r="XE524" s="4"/>
      <c r="XF524" s="4"/>
      <c r="XG524" s="4"/>
      <c r="XH524" s="4"/>
      <c r="XI524" s="4"/>
      <c r="XJ524" s="4"/>
      <c r="XK524" s="4"/>
      <c r="XL524" s="4"/>
      <c r="XM524" s="4"/>
      <c r="XN524" s="4"/>
      <c r="XO524" s="4"/>
      <c r="XP524" s="4"/>
      <c r="XQ524" s="4"/>
      <c r="XR524" s="4"/>
      <c r="XS524" s="4"/>
      <c r="XT524" s="4"/>
      <c r="XU524" s="4"/>
      <c r="XV524" s="4"/>
      <c r="XW524" s="4"/>
      <c r="XX524" s="4"/>
      <c r="XY524" s="4"/>
      <c r="XZ524" s="4"/>
      <c r="YA524" s="4"/>
      <c r="YB524" s="4"/>
      <c r="YC524" s="4"/>
      <c r="YD524" s="4"/>
      <c r="YE524" s="4"/>
      <c r="YF524" s="4"/>
      <c r="YG524" s="4"/>
      <c r="YH524" s="4"/>
      <c r="YI524" s="4"/>
      <c r="YJ524" s="4"/>
      <c r="YK524" s="4"/>
      <c r="YL524" s="4"/>
      <c r="YM524" s="4"/>
      <c r="YN524" s="4"/>
      <c r="YO524" s="4"/>
      <c r="YP524" s="4"/>
      <c r="YQ524" s="4"/>
      <c r="YR524" s="4"/>
      <c r="YS524" s="4"/>
      <c r="YT524" s="4"/>
      <c r="YU524" s="4"/>
      <c r="YV524" s="4"/>
      <c r="YW524" s="4"/>
      <c r="YX524" s="4"/>
      <c r="YY524" s="4"/>
      <c r="YZ524" s="4"/>
      <c r="ZA524" s="4"/>
      <c r="ZB524" s="4"/>
      <c r="ZC524" s="4"/>
      <c r="ZD524" s="4"/>
      <c r="ZE524" s="4"/>
      <c r="ZF524" s="4"/>
      <c r="ZG524" s="4"/>
      <c r="ZH524" s="4"/>
      <c r="ZI524" s="4"/>
      <c r="ZJ524" s="4"/>
      <c r="ZK524" s="4"/>
      <c r="ZL524" s="4"/>
    </row>
    <row r="525" spans="2:688" s="5" customFormat="1" ht="14.1" customHeight="1" x14ac:dyDescent="0.25">
      <c r="B525" s="4"/>
      <c r="C525" s="36"/>
      <c r="D525" s="23"/>
      <c r="E525" s="14"/>
      <c r="F525" s="1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4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4"/>
      <c r="NU525" s="4"/>
      <c r="NV525" s="4"/>
      <c r="NW525" s="4"/>
      <c r="NX525" s="4"/>
      <c r="NY525" s="4"/>
      <c r="NZ525" s="4"/>
      <c r="OA525" s="4"/>
      <c r="OB525" s="4"/>
      <c r="OC525" s="4"/>
      <c r="OD525" s="4"/>
      <c r="OE525" s="4"/>
      <c r="OF525" s="4"/>
      <c r="OG525" s="4"/>
      <c r="OH525" s="4"/>
      <c r="OI525" s="4"/>
      <c r="OJ525" s="4"/>
      <c r="OK525" s="4"/>
      <c r="OL525" s="4"/>
      <c r="OM525" s="4"/>
      <c r="ON525" s="4"/>
      <c r="OO525" s="4"/>
      <c r="OP525" s="4"/>
      <c r="OQ525" s="4"/>
      <c r="OR525" s="4"/>
      <c r="OS525" s="4"/>
      <c r="OT525" s="4"/>
      <c r="OU525" s="4"/>
      <c r="OV525" s="4"/>
      <c r="OW525" s="4"/>
      <c r="OX525" s="4"/>
      <c r="OY525" s="4"/>
      <c r="OZ525" s="4"/>
      <c r="PA525" s="4"/>
      <c r="PB525" s="4"/>
      <c r="PC525" s="4"/>
      <c r="PD525" s="4"/>
      <c r="PE525" s="4"/>
      <c r="PF525" s="4"/>
      <c r="PG525" s="4"/>
      <c r="PH525" s="4"/>
      <c r="PI525" s="4"/>
      <c r="PJ525" s="4"/>
      <c r="PK525" s="4"/>
      <c r="PL525" s="4"/>
      <c r="PM525" s="4"/>
      <c r="PN525" s="4"/>
      <c r="PO525" s="4"/>
      <c r="PP525" s="4"/>
      <c r="PQ525" s="4"/>
      <c r="PR525" s="4"/>
      <c r="PS525" s="4"/>
      <c r="PT525" s="4"/>
      <c r="PU525" s="4"/>
      <c r="PV525" s="4"/>
      <c r="PW525" s="4"/>
      <c r="PX525" s="4"/>
      <c r="PY525" s="4"/>
      <c r="PZ525" s="4"/>
      <c r="QA525" s="4"/>
      <c r="QB525" s="4"/>
      <c r="QC525" s="4"/>
      <c r="QD525" s="4"/>
      <c r="QE525" s="4"/>
      <c r="QF525" s="4"/>
      <c r="QG525" s="4"/>
      <c r="QH525" s="4"/>
      <c r="QI525" s="4"/>
      <c r="QJ525" s="4"/>
      <c r="QK525" s="4"/>
      <c r="QL525" s="4"/>
      <c r="QM525" s="4"/>
      <c r="QN525" s="4"/>
      <c r="QO525" s="4"/>
      <c r="QP525" s="4"/>
      <c r="QQ525" s="4"/>
      <c r="QR525" s="4"/>
      <c r="QS525" s="4"/>
      <c r="QT525" s="4"/>
      <c r="QU525" s="4"/>
      <c r="QV525" s="4"/>
      <c r="QW525" s="4"/>
      <c r="QX525" s="4"/>
      <c r="QY525" s="4"/>
      <c r="QZ525" s="4"/>
      <c r="RA525" s="4"/>
      <c r="RB525" s="4"/>
      <c r="RC525" s="4"/>
      <c r="RD525" s="4"/>
      <c r="RE525" s="4"/>
      <c r="RF525" s="4"/>
      <c r="RG525" s="4"/>
      <c r="RH525" s="4"/>
      <c r="RI525" s="4"/>
      <c r="RJ525" s="4"/>
      <c r="RK525" s="4"/>
      <c r="RL525" s="4"/>
      <c r="RM525" s="4"/>
      <c r="RN525" s="4"/>
      <c r="RO525" s="4"/>
      <c r="RP525" s="4"/>
      <c r="RQ525" s="4"/>
      <c r="RR525" s="4"/>
      <c r="RS525" s="4"/>
      <c r="RT525" s="4"/>
      <c r="RU525" s="4"/>
      <c r="RV525" s="4"/>
      <c r="RW525" s="4"/>
      <c r="RX525" s="4"/>
      <c r="RY525" s="4"/>
      <c r="RZ525" s="4"/>
      <c r="SA525" s="4"/>
      <c r="SB525" s="4"/>
      <c r="SC525" s="4"/>
      <c r="SD525" s="4"/>
      <c r="SE525" s="4"/>
      <c r="SF525" s="4"/>
      <c r="SG525" s="4"/>
      <c r="SH525" s="4"/>
      <c r="SI525" s="4"/>
      <c r="SJ525" s="4"/>
      <c r="SK525" s="4"/>
      <c r="SL525" s="4"/>
      <c r="SM525" s="4"/>
      <c r="SN525" s="4"/>
      <c r="SO525" s="4"/>
      <c r="SP525" s="4"/>
      <c r="SQ525" s="4"/>
      <c r="SR525" s="4"/>
      <c r="SS525" s="4"/>
      <c r="ST525" s="4"/>
      <c r="SU525" s="4"/>
      <c r="SV525" s="4"/>
      <c r="SW525" s="4"/>
      <c r="SX525" s="4"/>
      <c r="SY525" s="4"/>
      <c r="SZ525" s="4"/>
      <c r="TA525" s="4"/>
      <c r="TB525" s="4"/>
      <c r="TC525" s="4"/>
      <c r="TD525" s="4"/>
      <c r="TE525" s="4"/>
      <c r="TF525" s="4"/>
      <c r="TG525" s="4"/>
      <c r="TH525" s="4"/>
      <c r="TI525" s="4"/>
      <c r="TJ525" s="4"/>
      <c r="TK525" s="4"/>
      <c r="TL525" s="4"/>
      <c r="TM525" s="4"/>
      <c r="TN525" s="4"/>
      <c r="TO525" s="4"/>
      <c r="TP525" s="4"/>
      <c r="TQ525" s="4"/>
      <c r="TR525" s="4"/>
      <c r="TS525" s="4"/>
      <c r="TT525" s="4"/>
      <c r="TU525" s="4"/>
      <c r="TV525" s="4"/>
      <c r="TW525" s="4"/>
      <c r="TX525" s="4"/>
      <c r="TY525" s="4"/>
      <c r="TZ525" s="4"/>
      <c r="UA525" s="4"/>
      <c r="UB525" s="4"/>
      <c r="UC525" s="4"/>
      <c r="UD525" s="4"/>
      <c r="UE525" s="4"/>
      <c r="UF525" s="4"/>
      <c r="UG525" s="4"/>
      <c r="UH525" s="4"/>
      <c r="UI525" s="4"/>
      <c r="UJ525" s="4"/>
      <c r="UK525" s="4"/>
      <c r="UL525" s="4"/>
      <c r="UM525" s="4"/>
      <c r="UN525" s="4"/>
      <c r="UO525" s="4"/>
      <c r="UP525" s="4"/>
      <c r="UQ525" s="4"/>
      <c r="UR525" s="4"/>
      <c r="US525" s="4"/>
      <c r="UT525" s="4"/>
      <c r="UU525" s="4"/>
      <c r="UV525" s="4"/>
      <c r="UW525" s="4"/>
      <c r="UX525" s="4"/>
      <c r="UY525" s="4"/>
      <c r="UZ525" s="4"/>
      <c r="VA525" s="4"/>
      <c r="VB525" s="4"/>
      <c r="VC525" s="4"/>
      <c r="VD525" s="4"/>
      <c r="VE525" s="4"/>
      <c r="VF525" s="4"/>
      <c r="VG525" s="4"/>
      <c r="VH525" s="4"/>
      <c r="VI525" s="4"/>
      <c r="VJ525" s="4"/>
      <c r="VK525" s="4"/>
      <c r="VL525" s="4"/>
      <c r="VM525" s="4"/>
      <c r="VN525" s="4"/>
      <c r="VO525" s="4"/>
      <c r="VP525" s="4"/>
      <c r="VQ525" s="4"/>
      <c r="VR525" s="4"/>
      <c r="VS525" s="4"/>
      <c r="VT525" s="4"/>
      <c r="VU525" s="4"/>
      <c r="VV525" s="4"/>
      <c r="VW525" s="4"/>
      <c r="VX525" s="4"/>
      <c r="VY525" s="4"/>
      <c r="VZ525" s="4"/>
      <c r="WA525" s="4"/>
      <c r="WB525" s="4"/>
      <c r="WC525" s="4"/>
      <c r="WD525" s="4"/>
      <c r="WE525" s="4"/>
      <c r="WF525" s="4"/>
      <c r="WG525" s="4"/>
      <c r="WH525" s="4"/>
      <c r="WI525" s="4"/>
      <c r="WJ525" s="4"/>
      <c r="WK525" s="4"/>
      <c r="WL525" s="4"/>
      <c r="WM525" s="4"/>
      <c r="WN525" s="4"/>
      <c r="WO525" s="4"/>
      <c r="WP525" s="4"/>
      <c r="WQ525" s="4"/>
      <c r="WR525" s="4"/>
      <c r="WS525" s="4"/>
      <c r="WT525" s="4"/>
      <c r="WU525" s="4"/>
      <c r="WV525" s="4"/>
      <c r="WW525" s="4"/>
      <c r="WX525" s="4"/>
      <c r="WY525" s="4"/>
      <c r="WZ525" s="4"/>
      <c r="XA525" s="4"/>
      <c r="XB525" s="4"/>
      <c r="XC525" s="4"/>
      <c r="XD525" s="4"/>
      <c r="XE525" s="4"/>
      <c r="XF525" s="4"/>
      <c r="XG525" s="4"/>
      <c r="XH525" s="4"/>
      <c r="XI525" s="4"/>
      <c r="XJ525" s="4"/>
      <c r="XK525" s="4"/>
      <c r="XL525" s="4"/>
      <c r="XM525" s="4"/>
      <c r="XN525" s="4"/>
      <c r="XO525" s="4"/>
      <c r="XP525" s="4"/>
      <c r="XQ525" s="4"/>
      <c r="XR525" s="4"/>
      <c r="XS525" s="4"/>
      <c r="XT525" s="4"/>
      <c r="XU525" s="4"/>
      <c r="XV525" s="4"/>
      <c r="XW525" s="4"/>
      <c r="XX525" s="4"/>
      <c r="XY525" s="4"/>
      <c r="XZ525" s="4"/>
      <c r="YA525" s="4"/>
      <c r="YB525" s="4"/>
      <c r="YC525" s="4"/>
      <c r="YD525" s="4"/>
      <c r="YE525" s="4"/>
      <c r="YF525" s="4"/>
      <c r="YG525" s="4"/>
      <c r="YH525" s="4"/>
      <c r="YI525" s="4"/>
      <c r="YJ525" s="4"/>
      <c r="YK525" s="4"/>
      <c r="YL525" s="4"/>
      <c r="YM525" s="4"/>
      <c r="YN525" s="4"/>
      <c r="YO525" s="4"/>
      <c r="YP525" s="4"/>
      <c r="YQ525" s="4"/>
      <c r="YR525" s="4"/>
      <c r="YS525" s="4"/>
      <c r="YT525" s="4"/>
      <c r="YU525" s="4"/>
      <c r="YV525" s="4"/>
      <c r="YW525" s="4"/>
      <c r="YX525" s="4"/>
      <c r="YY525" s="4"/>
      <c r="YZ525" s="4"/>
      <c r="ZA525" s="4"/>
      <c r="ZB525" s="4"/>
      <c r="ZC525" s="4"/>
      <c r="ZD525" s="4"/>
      <c r="ZE525" s="4"/>
      <c r="ZF525" s="4"/>
      <c r="ZG525" s="4"/>
      <c r="ZH525" s="4"/>
      <c r="ZI525" s="4"/>
      <c r="ZJ525" s="4"/>
      <c r="ZK525" s="4"/>
      <c r="ZL525" s="4"/>
    </row>
    <row r="526" spans="2:688" s="5" customFormat="1" ht="14.1" customHeight="1" x14ac:dyDescent="0.25">
      <c r="B526" s="4"/>
      <c r="C526" s="36"/>
      <c r="D526" s="23"/>
      <c r="E526" s="14"/>
      <c r="F526" s="1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4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4"/>
      <c r="NU526" s="4"/>
      <c r="NV526" s="4"/>
      <c r="NW526" s="4"/>
      <c r="NX526" s="4"/>
      <c r="NY526" s="4"/>
      <c r="NZ526" s="4"/>
      <c r="OA526" s="4"/>
      <c r="OB526" s="4"/>
      <c r="OC526" s="4"/>
      <c r="OD526" s="4"/>
      <c r="OE526" s="4"/>
      <c r="OF526" s="4"/>
      <c r="OG526" s="4"/>
      <c r="OH526" s="4"/>
      <c r="OI526" s="4"/>
      <c r="OJ526" s="4"/>
      <c r="OK526" s="4"/>
      <c r="OL526" s="4"/>
      <c r="OM526" s="4"/>
      <c r="ON526" s="4"/>
      <c r="OO526" s="4"/>
      <c r="OP526" s="4"/>
      <c r="OQ526" s="4"/>
      <c r="OR526" s="4"/>
      <c r="OS526" s="4"/>
      <c r="OT526" s="4"/>
      <c r="OU526" s="4"/>
      <c r="OV526" s="4"/>
      <c r="OW526" s="4"/>
      <c r="OX526" s="4"/>
      <c r="OY526" s="4"/>
      <c r="OZ526" s="4"/>
      <c r="PA526" s="4"/>
      <c r="PB526" s="4"/>
      <c r="PC526" s="4"/>
      <c r="PD526" s="4"/>
      <c r="PE526" s="4"/>
      <c r="PF526" s="4"/>
      <c r="PG526" s="4"/>
      <c r="PH526" s="4"/>
      <c r="PI526" s="4"/>
      <c r="PJ526" s="4"/>
      <c r="PK526" s="4"/>
      <c r="PL526" s="4"/>
      <c r="PM526" s="4"/>
      <c r="PN526" s="4"/>
      <c r="PO526" s="4"/>
      <c r="PP526" s="4"/>
      <c r="PQ526" s="4"/>
      <c r="PR526" s="4"/>
      <c r="PS526" s="4"/>
      <c r="PT526" s="4"/>
      <c r="PU526" s="4"/>
      <c r="PV526" s="4"/>
      <c r="PW526" s="4"/>
      <c r="PX526" s="4"/>
      <c r="PY526" s="4"/>
      <c r="PZ526" s="4"/>
      <c r="QA526" s="4"/>
      <c r="QB526" s="4"/>
      <c r="QC526" s="4"/>
      <c r="QD526" s="4"/>
      <c r="QE526" s="4"/>
      <c r="QF526" s="4"/>
      <c r="QG526" s="4"/>
      <c r="QH526" s="4"/>
      <c r="QI526" s="4"/>
      <c r="QJ526" s="4"/>
      <c r="QK526" s="4"/>
      <c r="QL526" s="4"/>
      <c r="QM526" s="4"/>
      <c r="QN526" s="4"/>
      <c r="QO526" s="4"/>
      <c r="QP526" s="4"/>
      <c r="QQ526" s="4"/>
      <c r="QR526" s="4"/>
      <c r="QS526" s="4"/>
      <c r="QT526" s="4"/>
      <c r="QU526" s="4"/>
      <c r="QV526" s="4"/>
      <c r="QW526" s="4"/>
      <c r="QX526" s="4"/>
      <c r="QY526" s="4"/>
      <c r="QZ526" s="4"/>
      <c r="RA526" s="4"/>
      <c r="RB526" s="4"/>
      <c r="RC526" s="4"/>
      <c r="RD526" s="4"/>
      <c r="RE526" s="4"/>
      <c r="RF526" s="4"/>
      <c r="RG526" s="4"/>
      <c r="RH526" s="4"/>
      <c r="RI526" s="4"/>
      <c r="RJ526" s="4"/>
      <c r="RK526" s="4"/>
      <c r="RL526" s="4"/>
      <c r="RM526" s="4"/>
      <c r="RN526" s="4"/>
      <c r="RO526" s="4"/>
      <c r="RP526" s="4"/>
      <c r="RQ526" s="4"/>
      <c r="RR526" s="4"/>
      <c r="RS526" s="4"/>
      <c r="RT526" s="4"/>
      <c r="RU526" s="4"/>
      <c r="RV526" s="4"/>
      <c r="RW526" s="4"/>
      <c r="RX526" s="4"/>
      <c r="RY526" s="4"/>
      <c r="RZ526" s="4"/>
      <c r="SA526" s="4"/>
      <c r="SB526" s="4"/>
      <c r="SC526" s="4"/>
      <c r="SD526" s="4"/>
      <c r="SE526" s="4"/>
      <c r="SF526" s="4"/>
      <c r="SG526" s="4"/>
      <c r="SH526" s="4"/>
      <c r="SI526" s="4"/>
      <c r="SJ526" s="4"/>
      <c r="SK526" s="4"/>
      <c r="SL526" s="4"/>
      <c r="SM526" s="4"/>
      <c r="SN526" s="4"/>
      <c r="SO526" s="4"/>
      <c r="SP526" s="4"/>
      <c r="SQ526" s="4"/>
      <c r="SR526" s="4"/>
      <c r="SS526" s="4"/>
      <c r="ST526" s="4"/>
      <c r="SU526" s="4"/>
      <c r="SV526" s="4"/>
      <c r="SW526" s="4"/>
      <c r="SX526" s="4"/>
      <c r="SY526" s="4"/>
      <c r="SZ526" s="4"/>
      <c r="TA526" s="4"/>
      <c r="TB526" s="4"/>
      <c r="TC526" s="4"/>
      <c r="TD526" s="4"/>
      <c r="TE526" s="4"/>
      <c r="TF526" s="4"/>
      <c r="TG526" s="4"/>
      <c r="TH526" s="4"/>
      <c r="TI526" s="4"/>
      <c r="TJ526" s="4"/>
      <c r="TK526" s="4"/>
      <c r="TL526" s="4"/>
      <c r="TM526" s="4"/>
      <c r="TN526" s="4"/>
      <c r="TO526" s="4"/>
      <c r="TP526" s="4"/>
      <c r="TQ526" s="4"/>
      <c r="TR526" s="4"/>
      <c r="TS526" s="4"/>
      <c r="TT526" s="4"/>
      <c r="TU526" s="4"/>
      <c r="TV526" s="4"/>
      <c r="TW526" s="4"/>
      <c r="TX526" s="4"/>
      <c r="TY526" s="4"/>
      <c r="TZ526" s="4"/>
      <c r="UA526" s="4"/>
      <c r="UB526" s="4"/>
      <c r="UC526" s="4"/>
      <c r="UD526" s="4"/>
      <c r="UE526" s="4"/>
      <c r="UF526" s="4"/>
      <c r="UG526" s="4"/>
      <c r="UH526" s="4"/>
      <c r="UI526" s="4"/>
      <c r="UJ526" s="4"/>
      <c r="UK526" s="4"/>
      <c r="UL526" s="4"/>
      <c r="UM526" s="4"/>
      <c r="UN526" s="4"/>
      <c r="UO526" s="4"/>
      <c r="UP526" s="4"/>
      <c r="UQ526" s="4"/>
      <c r="UR526" s="4"/>
      <c r="US526" s="4"/>
      <c r="UT526" s="4"/>
      <c r="UU526" s="4"/>
      <c r="UV526" s="4"/>
      <c r="UW526" s="4"/>
      <c r="UX526" s="4"/>
      <c r="UY526" s="4"/>
      <c r="UZ526" s="4"/>
      <c r="VA526" s="4"/>
      <c r="VB526" s="4"/>
      <c r="VC526" s="4"/>
      <c r="VD526" s="4"/>
      <c r="VE526" s="4"/>
      <c r="VF526" s="4"/>
      <c r="VG526" s="4"/>
      <c r="VH526" s="4"/>
      <c r="VI526" s="4"/>
      <c r="VJ526" s="4"/>
      <c r="VK526" s="4"/>
      <c r="VL526" s="4"/>
      <c r="VM526" s="4"/>
      <c r="VN526" s="4"/>
      <c r="VO526" s="4"/>
      <c r="VP526" s="4"/>
      <c r="VQ526" s="4"/>
      <c r="VR526" s="4"/>
      <c r="VS526" s="4"/>
      <c r="VT526" s="4"/>
      <c r="VU526" s="4"/>
      <c r="VV526" s="4"/>
      <c r="VW526" s="4"/>
      <c r="VX526" s="4"/>
      <c r="VY526" s="4"/>
      <c r="VZ526" s="4"/>
      <c r="WA526" s="4"/>
      <c r="WB526" s="4"/>
      <c r="WC526" s="4"/>
      <c r="WD526" s="4"/>
      <c r="WE526" s="4"/>
      <c r="WF526" s="4"/>
      <c r="WG526" s="4"/>
      <c r="WH526" s="4"/>
      <c r="WI526" s="4"/>
      <c r="WJ526" s="4"/>
      <c r="WK526" s="4"/>
      <c r="WL526" s="4"/>
      <c r="WM526" s="4"/>
      <c r="WN526" s="4"/>
      <c r="WO526" s="4"/>
      <c r="WP526" s="4"/>
      <c r="WQ526" s="4"/>
      <c r="WR526" s="4"/>
      <c r="WS526" s="4"/>
      <c r="WT526" s="4"/>
      <c r="WU526" s="4"/>
      <c r="WV526" s="4"/>
      <c r="WW526" s="4"/>
      <c r="WX526" s="4"/>
      <c r="WY526" s="4"/>
      <c r="WZ526" s="4"/>
      <c r="XA526" s="4"/>
      <c r="XB526" s="4"/>
      <c r="XC526" s="4"/>
      <c r="XD526" s="4"/>
      <c r="XE526" s="4"/>
      <c r="XF526" s="4"/>
      <c r="XG526" s="4"/>
      <c r="XH526" s="4"/>
      <c r="XI526" s="4"/>
      <c r="XJ526" s="4"/>
      <c r="XK526" s="4"/>
      <c r="XL526" s="4"/>
      <c r="XM526" s="4"/>
      <c r="XN526" s="4"/>
      <c r="XO526" s="4"/>
      <c r="XP526" s="4"/>
      <c r="XQ526" s="4"/>
      <c r="XR526" s="4"/>
      <c r="XS526" s="4"/>
      <c r="XT526" s="4"/>
      <c r="XU526" s="4"/>
      <c r="XV526" s="4"/>
      <c r="XW526" s="4"/>
      <c r="XX526" s="4"/>
      <c r="XY526" s="4"/>
      <c r="XZ526" s="4"/>
      <c r="YA526" s="4"/>
      <c r="YB526" s="4"/>
      <c r="YC526" s="4"/>
      <c r="YD526" s="4"/>
      <c r="YE526" s="4"/>
      <c r="YF526" s="4"/>
      <c r="YG526" s="4"/>
      <c r="YH526" s="4"/>
      <c r="YI526" s="4"/>
      <c r="YJ526" s="4"/>
      <c r="YK526" s="4"/>
      <c r="YL526" s="4"/>
      <c r="YM526" s="4"/>
      <c r="YN526" s="4"/>
      <c r="YO526" s="4"/>
      <c r="YP526" s="4"/>
      <c r="YQ526" s="4"/>
      <c r="YR526" s="4"/>
      <c r="YS526" s="4"/>
      <c r="YT526" s="4"/>
      <c r="YU526" s="4"/>
      <c r="YV526" s="4"/>
      <c r="YW526" s="4"/>
      <c r="YX526" s="4"/>
      <c r="YY526" s="4"/>
      <c r="YZ526" s="4"/>
      <c r="ZA526" s="4"/>
      <c r="ZB526" s="4"/>
      <c r="ZC526" s="4"/>
      <c r="ZD526" s="4"/>
      <c r="ZE526" s="4"/>
      <c r="ZF526" s="4"/>
      <c r="ZG526" s="4"/>
      <c r="ZH526" s="4"/>
      <c r="ZI526" s="4"/>
      <c r="ZJ526" s="4"/>
      <c r="ZK526" s="4"/>
      <c r="ZL526" s="4"/>
    </row>
    <row r="527" spans="2:688" s="5" customFormat="1" ht="14.1" customHeight="1" x14ac:dyDescent="0.25">
      <c r="B527" s="4"/>
      <c r="C527" s="36"/>
      <c r="D527" s="23"/>
      <c r="E527" s="14"/>
      <c r="F527" s="1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4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4"/>
      <c r="NU527" s="4"/>
      <c r="NV527" s="4"/>
      <c r="NW527" s="4"/>
      <c r="NX527" s="4"/>
      <c r="NY527" s="4"/>
      <c r="NZ527" s="4"/>
      <c r="OA527" s="4"/>
      <c r="OB527" s="4"/>
      <c r="OC527" s="4"/>
      <c r="OD527" s="4"/>
      <c r="OE527" s="4"/>
      <c r="OF527" s="4"/>
      <c r="OG527" s="4"/>
      <c r="OH527" s="4"/>
      <c r="OI527" s="4"/>
      <c r="OJ527" s="4"/>
      <c r="OK527" s="4"/>
      <c r="OL527" s="4"/>
      <c r="OM527" s="4"/>
      <c r="ON527" s="4"/>
      <c r="OO527" s="4"/>
      <c r="OP527" s="4"/>
      <c r="OQ527" s="4"/>
      <c r="OR527" s="4"/>
      <c r="OS527" s="4"/>
      <c r="OT527" s="4"/>
      <c r="OU527" s="4"/>
      <c r="OV527" s="4"/>
      <c r="OW527" s="4"/>
      <c r="OX527" s="4"/>
      <c r="OY527" s="4"/>
      <c r="OZ527" s="4"/>
      <c r="PA527" s="4"/>
      <c r="PB527" s="4"/>
      <c r="PC527" s="4"/>
      <c r="PD527" s="4"/>
      <c r="PE527" s="4"/>
      <c r="PF527" s="4"/>
      <c r="PG527" s="4"/>
      <c r="PH527" s="4"/>
      <c r="PI527" s="4"/>
      <c r="PJ527" s="4"/>
      <c r="PK527" s="4"/>
      <c r="PL527" s="4"/>
      <c r="PM527" s="4"/>
      <c r="PN527" s="4"/>
      <c r="PO527" s="4"/>
      <c r="PP527" s="4"/>
      <c r="PQ527" s="4"/>
      <c r="PR527" s="4"/>
      <c r="PS527" s="4"/>
      <c r="PT527" s="4"/>
      <c r="PU527" s="4"/>
      <c r="PV527" s="4"/>
      <c r="PW527" s="4"/>
      <c r="PX527" s="4"/>
      <c r="PY527" s="4"/>
      <c r="PZ527" s="4"/>
      <c r="QA527" s="4"/>
      <c r="QB527" s="4"/>
      <c r="QC527" s="4"/>
      <c r="QD527" s="4"/>
      <c r="QE527" s="4"/>
      <c r="QF527" s="4"/>
      <c r="QG527" s="4"/>
      <c r="QH527" s="4"/>
      <c r="QI527" s="4"/>
      <c r="QJ527" s="4"/>
      <c r="QK527" s="4"/>
      <c r="QL527" s="4"/>
      <c r="QM527" s="4"/>
      <c r="QN527" s="4"/>
      <c r="QO527" s="4"/>
      <c r="QP527" s="4"/>
      <c r="QQ527" s="4"/>
      <c r="QR527" s="4"/>
      <c r="QS527" s="4"/>
      <c r="QT527" s="4"/>
      <c r="QU527" s="4"/>
      <c r="QV527" s="4"/>
      <c r="QW527" s="4"/>
      <c r="QX527" s="4"/>
      <c r="QY527" s="4"/>
      <c r="QZ527" s="4"/>
      <c r="RA527" s="4"/>
      <c r="RB527" s="4"/>
      <c r="RC527" s="4"/>
      <c r="RD527" s="4"/>
      <c r="RE527" s="4"/>
      <c r="RF527" s="4"/>
      <c r="RG527" s="4"/>
      <c r="RH527" s="4"/>
      <c r="RI527" s="4"/>
      <c r="RJ527" s="4"/>
      <c r="RK527" s="4"/>
      <c r="RL527" s="4"/>
      <c r="RM527" s="4"/>
      <c r="RN527" s="4"/>
      <c r="RO527" s="4"/>
      <c r="RP527" s="4"/>
      <c r="RQ527" s="4"/>
      <c r="RR527" s="4"/>
      <c r="RS527" s="4"/>
      <c r="RT527" s="4"/>
      <c r="RU527" s="4"/>
      <c r="RV527" s="4"/>
      <c r="RW527" s="4"/>
      <c r="RX527" s="4"/>
      <c r="RY527" s="4"/>
      <c r="RZ527" s="4"/>
      <c r="SA527" s="4"/>
      <c r="SB527" s="4"/>
      <c r="SC527" s="4"/>
      <c r="SD527" s="4"/>
      <c r="SE527" s="4"/>
      <c r="SF527" s="4"/>
      <c r="SG527" s="4"/>
      <c r="SH527" s="4"/>
      <c r="SI527" s="4"/>
      <c r="SJ527" s="4"/>
      <c r="SK527" s="4"/>
      <c r="SL527" s="4"/>
      <c r="SM527" s="4"/>
      <c r="SN527" s="4"/>
      <c r="SO527" s="4"/>
      <c r="SP527" s="4"/>
      <c r="SQ527" s="4"/>
      <c r="SR527" s="4"/>
      <c r="SS527" s="4"/>
      <c r="ST527" s="4"/>
      <c r="SU527" s="4"/>
      <c r="SV527" s="4"/>
      <c r="SW527" s="4"/>
      <c r="SX527" s="4"/>
      <c r="SY527" s="4"/>
      <c r="SZ527" s="4"/>
      <c r="TA527" s="4"/>
      <c r="TB527" s="4"/>
      <c r="TC527" s="4"/>
      <c r="TD527" s="4"/>
      <c r="TE527" s="4"/>
      <c r="TF527" s="4"/>
      <c r="TG527" s="4"/>
      <c r="TH527" s="4"/>
      <c r="TI527" s="4"/>
      <c r="TJ527" s="4"/>
      <c r="TK527" s="4"/>
      <c r="TL527" s="4"/>
      <c r="TM527" s="4"/>
      <c r="TN527" s="4"/>
      <c r="TO527" s="4"/>
      <c r="TP527" s="4"/>
      <c r="TQ527" s="4"/>
      <c r="TR527" s="4"/>
      <c r="TS527" s="4"/>
      <c r="TT527" s="4"/>
      <c r="TU527" s="4"/>
      <c r="TV527" s="4"/>
      <c r="TW527" s="4"/>
      <c r="TX527" s="4"/>
      <c r="TY527" s="4"/>
      <c r="TZ527" s="4"/>
      <c r="UA527" s="4"/>
      <c r="UB527" s="4"/>
      <c r="UC527" s="4"/>
      <c r="UD527" s="4"/>
      <c r="UE527" s="4"/>
      <c r="UF527" s="4"/>
      <c r="UG527" s="4"/>
      <c r="UH527" s="4"/>
      <c r="UI527" s="4"/>
      <c r="UJ527" s="4"/>
      <c r="UK527" s="4"/>
      <c r="UL527" s="4"/>
      <c r="UM527" s="4"/>
      <c r="UN527" s="4"/>
      <c r="UO527" s="4"/>
      <c r="UP527" s="4"/>
      <c r="UQ527" s="4"/>
      <c r="UR527" s="4"/>
      <c r="US527" s="4"/>
      <c r="UT527" s="4"/>
      <c r="UU527" s="4"/>
      <c r="UV527" s="4"/>
      <c r="UW527" s="4"/>
      <c r="UX527" s="4"/>
      <c r="UY527" s="4"/>
      <c r="UZ527" s="4"/>
      <c r="VA527" s="4"/>
      <c r="VB527" s="4"/>
      <c r="VC527" s="4"/>
      <c r="VD527" s="4"/>
      <c r="VE527" s="4"/>
      <c r="VF527" s="4"/>
      <c r="VG527" s="4"/>
      <c r="VH527" s="4"/>
      <c r="VI527" s="4"/>
      <c r="VJ527" s="4"/>
      <c r="VK527" s="4"/>
      <c r="VL527" s="4"/>
      <c r="VM527" s="4"/>
      <c r="VN527" s="4"/>
      <c r="VO527" s="4"/>
      <c r="VP527" s="4"/>
      <c r="VQ527" s="4"/>
      <c r="VR527" s="4"/>
      <c r="VS527" s="4"/>
      <c r="VT527" s="4"/>
      <c r="VU527" s="4"/>
      <c r="VV527" s="4"/>
      <c r="VW527" s="4"/>
      <c r="VX527" s="4"/>
      <c r="VY527" s="4"/>
      <c r="VZ527" s="4"/>
      <c r="WA527" s="4"/>
      <c r="WB527" s="4"/>
      <c r="WC527" s="4"/>
      <c r="WD527" s="4"/>
      <c r="WE527" s="4"/>
      <c r="WF527" s="4"/>
      <c r="WG527" s="4"/>
      <c r="WH527" s="4"/>
      <c r="WI527" s="4"/>
      <c r="WJ527" s="4"/>
      <c r="WK527" s="4"/>
      <c r="WL527" s="4"/>
      <c r="WM527" s="4"/>
      <c r="WN527" s="4"/>
      <c r="WO527" s="4"/>
      <c r="WP527" s="4"/>
      <c r="WQ527" s="4"/>
      <c r="WR527" s="4"/>
      <c r="WS527" s="4"/>
      <c r="WT527" s="4"/>
      <c r="WU527" s="4"/>
      <c r="WV527" s="4"/>
      <c r="WW527" s="4"/>
      <c r="WX527" s="4"/>
      <c r="WY527" s="4"/>
      <c r="WZ527" s="4"/>
      <c r="XA527" s="4"/>
      <c r="XB527" s="4"/>
      <c r="XC527" s="4"/>
      <c r="XD527" s="4"/>
      <c r="XE527" s="4"/>
      <c r="XF527" s="4"/>
      <c r="XG527" s="4"/>
      <c r="XH527" s="4"/>
      <c r="XI527" s="4"/>
      <c r="XJ527" s="4"/>
      <c r="XK527" s="4"/>
      <c r="XL527" s="4"/>
      <c r="XM527" s="4"/>
      <c r="XN527" s="4"/>
      <c r="XO527" s="4"/>
      <c r="XP527" s="4"/>
      <c r="XQ527" s="4"/>
      <c r="XR527" s="4"/>
      <c r="XS527" s="4"/>
      <c r="XT527" s="4"/>
      <c r="XU527" s="4"/>
      <c r="XV527" s="4"/>
      <c r="XW527" s="4"/>
      <c r="XX527" s="4"/>
      <c r="XY527" s="4"/>
      <c r="XZ527" s="4"/>
      <c r="YA527" s="4"/>
      <c r="YB527" s="4"/>
      <c r="YC527" s="4"/>
      <c r="YD527" s="4"/>
      <c r="YE527" s="4"/>
      <c r="YF527" s="4"/>
      <c r="YG527" s="4"/>
      <c r="YH527" s="4"/>
      <c r="YI527" s="4"/>
      <c r="YJ527" s="4"/>
      <c r="YK527" s="4"/>
      <c r="YL527" s="4"/>
      <c r="YM527" s="4"/>
      <c r="YN527" s="4"/>
      <c r="YO527" s="4"/>
      <c r="YP527" s="4"/>
      <c r="YQ527" s="4"/>
      <c r="YR527" s="4"/>
      <c r="YS527" s="4"/>
      <c r="YT527" s="4"/>
      <c r="YU527" s="4"/>
      <c r="YV527" s="4"/>
      <c r="YW527" s="4"/>
      <c r="YX527" s="4"/>
      <c r="YY527" s="4"/>
      <c r="YZ527" s="4"/>
      <c r="ZA527" s="4"/>
      <c r="ZB527" s="4"/>
      <c r="ZC527" s="4"/>
      <c r="ZD527" s="4"/>
      <c r="ZE527" s="4"/>
      <c r="ZF527" s="4"/>
      <c r="ZG527" s="4"/>
      <c r="ZH527" s="4"/>
      <c r="ZI527" s="4"/>
      <c r="ZJ527" s="4"/>
      <c r="ZK527" s="4"/>
      <c r="ZL527" s="4"/>
    </row>
    <row r="528" spans="2:688" s="5" customFormat="1" ht="14.1" customHeight="1" x14ac:dyDescent="0.25">
      <c r="B528" s="4"/>
      <c r="C528" s="36"/>
      <c r="D528" s="23"/>
      <c r="E528" s="14"/>
      <c r="F528" s="1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4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4"/>
      <c r="NU528" s="4"/>
      <c r="NV528" s="4"/>
      <c r="NW528" s="4"/>
      <c r="NX528" s="4"/>
      <c r="NY528" s="4"/>
      <c r="NZ528" s="4"/>
      <c r="OA528" s="4"/>
      <c r="OB528" s="4"/>
      <c r="OC528" s="4"/>
      <c r="OD528" s="4"/>
      <c r="OE528" s="4"/>
      <c r="OF528" s="4"/>
      <c r="OG528" s="4"/>
      <c r="OH528" s="4"/>
      <c r="OI528" s="4"/>
      <c r="OJ528" s="4"/>
      <c r="OK528" s="4"/>
      <c r="OL528" s="4"/>
      <c r="OM528" s="4"/>
      <c r="ON528" s="4"/>
      <c r="OO528" s="4"/>
      <c r="OP528" s="4"/>
      <c r="OQ528" s="4"/>
      <c r="OR528" s="4"/>
      <c r="OS528" s="4"/>
      <c r="OT528" s="4"/>
      <c r="OU528" s="4"/>
      <c r="OV528" s="4"/>
      <c r="OW528" s="4"/>
      <c r="OX528" s="4"/>
      <c r="OY528" s="4"/>
      <c r="OZ528" s="4"/>
      <c r="PA528" s="4"/>
      <c r="PB528" s="4"/>
      <c r="PC528" s="4"/>
      <c r="PD528" s="4"/>
      <c r="PE528" s="4"/>
      <c r="PF528" s="4"/>
      <c r="PG528" s="4"/>
      <c r="PH528" s="4"/>
      <c r="PI528" s="4"/>
      <c r="PJ528" s="4"/>
      <c r="PK528" s="4"/>
      <c r="PL528" s="4"/>
      <c r="PM528" s="4"/>
      <c r="PN528" s="4"/>
      <c r="PO528" s="4"/>
      <c r="PP528" s="4"/>
      <c r="PQ528" s="4"/>
      <c r="PR528" s="4"/>
      <c r="PS528" s="4"/>
      <c r="PT528" s="4"/>
      <c r="PU528" s="4"/>
      <c r="PV528" s="4"/>
      <c r="PW528" s="4"/>
      <c r="PX528" s="4"/>
      <c r="PY528" s="4"/>
      <c r="PZ528" s="4"/>
      <c r="QA528" s="4"/>
      <c r="QB528" s="4"/>
      <c r="QC528" s="4"/>
      <c r="QD528" s="4"/>
      <c r="QE528" s="4"/>
      <c r="QF528" s="4"/>
      <c r="QG528" s="4"/>
      <c r="QH528" s="4"/>
      <c r="QI528" s="4"/>
      <c r="QJ528" s="4"/>
      <c r="QK528" s="4"/>
      <c r="QL528" s="4"/>
      <c r="QM528" s="4"/>
      <c r="QN528" s="4"/>
      <c r="QO528" s="4"/>
      <c r="QP528" s="4"/>
      <c r="QQ528" s="4"/>
      <c r="QR528" s="4"/>
      <c r="QS528" s="4"/>
      <c r="QT528" s="4"/>
      <c r="QU528" s="4"/>
      <c r="QV528" s="4"/>
      <c r="QW528" s="4"/>
      <c r="QX528" s="4"/>
      <c r="QY528" s="4"/>
      <c r="QZ528" s="4"/>
      <c r="RA528" s="4"/>
      <c r="RB528" s="4"/>
      <c r="RC528" s="4"/>
      <c r="RD528" s="4"/>
      <c r="RE528" s="4"/>
      <c r="RF528" s="4"/>
      <c r="RG528" s="4"/>
      <c r="RH528" s="4"/>
      <c r="RI528" s="4"/>
      <c r="RJ528" s="4"/>
      <c r="RK528" s="4"/>
      <c r="RL528" s="4"/>
      <c r="RM528" s="4"/>
      <c r="RN528" s="4"/>
      <c r="RO528" s="4"/>
      <c r="RP528" s="4"/>
      <c r="RQ528" s="4"/>
      <c r="RR528" s="4"/>
      <c r="RS528" s="4"/>
      <c r="RT528" s="4"/>
      <c r="RU528" s="4"/>
      <c r="RV528" s="4"/>
      <c r="RW528" s="4"/>
      <c r="RX528" s="4"/>
      <c r="RY528" s="4"/>
      <c r="RZ528" s="4"/>
      <c r="SA528" s="4"/>
      <c r="SB528" s="4"/>
      <c r="SC528" s="4"/>
      <c r="SD528" s="4"/>
      <c r="SE528" s="4"/>
      <c r="SF528" s="4"/>
      <c r="SG528" s="4"/>
      <c r="SH528" s="4"/>
      <c r="SI528" s="4"/>
      <c r="SJ528" s="4"/>
      <c r="SK528" s="4"/>
      <c r="SL528" s="4"/>
      <c r="SM528" s="4"/>
      <c r="SN528" s="4"/>
      <c r="SO528" s="4"/>
      <c r="SP528" s="4"/>
      <c r="SQ528" s="4"/>
      <c r="SR528" s="4"/>
      <c r="SS528" s="4"/>
      <c r="ST528" s="4"/>
      <c r="SU528" s="4"/>
      <c r="SV528" s="4"/>
      <c r="SW528" s="4"/>
      <c r="SX528" s="4"/>
      <c r="SY528" s="4"/>
      <c r="SZ528" s="4"/>
      <c r="TA528" s="4"/>
      <c r="TB528" s="4"/>
      <c r="TC528" s="4"/>
      <c r="TD528" s="4"/>
      <c r="TE528" s="4"/>
      <c r="TF528" s="4"/>
      <c r="TG528" s="4"/>
      <c r="TH528" s="4"/>
      <c r="TI528" s="4"/>
      <c r="TJ528" s="4"/>
      <c r="TK528" s="4"/>
      <c r="TL528" s="4"/>
      <c r="TM528" s="4"/>
      <c r="TN528" s="4"/>
      <c r="TO528" s="4"/>
      <c r="TP528" s="4"/>
      <c r="TQ528" s="4"/>
      <c r="TR528" s="4"/>
      <c r="TS528" s="4"/>
      <c r="TT528" s="4"/>
      <c r="TU528" s="4"/>
      <c r="TV528" s="4"/>
      <c r="TW528" s="4"/>
      <c r="TX528" s="4"/>
      <c r="TY528" s="4"/>
      <c r="TZ528" s="4"/>
      <c r="UA528" s="4"/>
      <c r="UB528" s="4"/>
      <c r="UC528" s="4"/>
      <c r="UD528" s="4"/>
      <c r="UE528" s="4"/>
      <c r="UF528" s="4"/>
      <c r="UG528" s="4"/>
      <c r="UH528" s="4"/>
      <c r="UI528" s="4"/>
      <c r="UJ528" s="4"/>
      <c r="UK528" s="4"/>
      <c r="UL528" s="4"/>
      <c r="UM528" s="4"/>
      <c r="UN528" s="4"/>
      <c r="UO528" s="4"/>
      <c r="UP528" s="4"/>
      <c r="UQ528" s="4"/>
      <c r="UR528" s="4"/>
      <c r="US528" s="4"/>
      <c r="UT528" s="4"/>
      <c r="UU528" s="4"/>
      <c r="UV528" s="4"/>
      <c r="UW528" s="4"/>
      <c r="UX528" s="4"/>
      <c r="UY528" s="4"/>
      <c r="UZ528" s="4"/>
      <c r="VA528" s="4"/>
      <c r="VB528" s="4"/>
      <c r="VC528" s="4"/>
      <c r="VD528" s="4"/>
      <c r="VE528" s="4"/>
      <c r="VF528" s="4"/>
      <c r="VG528" s="4"/>
      <c r="VH528" s="4"/>
      <c r="VI528" s="4"/>
      <c r="VJ528" s="4"/>
      <c r="VK528" s="4"/>
      <c r="VL528" s="4"/>
      <c r="VM528" s="4"/>
      <c r="VN528" s="4"/>
      <c r="VO528" s="4"/>
      <c r="VP528" s="4"/>
      <c r="VQ528" s="4"/>
      <c r="VR528" s="4"/>
      <c r="VS528" s="4"/>
      <c r="VT528" s="4"/>
      <c r="VU528" s="4"/>
      <c r="VV528" s="4"/>
      <c r="VW528" s="4"/>
      <c r="VX528" s="4"/>
      <c r="VY528" s="4"/>
      <c r="VZ528" s="4"/>
      <c r="WA528" s="4"/>
      <c r="WB528" s="4"/>
      <c r="WC528" s="4"/>
      <c r="WD528" s="4"/>
      <c r="WE528" s="4"/>
      <c r="WF528" s="4"/>
      <c r="WG528" s="4"/>
      <c r="WH528" s="4"/>
      <c r="WI528" s="4"/>
      <c r="WJ528" s="4"/>
      <c r="WK528" s="4"/>
      <c r="WL528" s="4"/>
      <c r="WM528" s="4"/>
      <c r="WN528" s="4"/>
      <c r="WO528" s="4"/>
      <c r="WP528" s="4"/>
      <c r="WQ528" s="4"/>
      <c r="WR528" s="4"/>
      <c r="WS528" s="4"/>
      <c r="WT528" s="4"/>
      <c r="WU528" s="4"/>
      <c r="WV528" s="4"/>
      <c r="WW528" s="4"/>
      <c r="WX528" s="4"/>
      <c r="WY528" s="4"/>
      <c r="WZ528" s="4"/>
      <c r="XA528" s="4"/>
      <c r="XB528" s="4"/>
      <c r="XC528" s="4"/>
      <c r="XD528" s="4"/>
      <c r="XE528" s="4"/>
      <c r="XF528" s="4"/>
      <c r="XG528" s="4"/>
      <c r="XH528" s="4"/>
      <c r="XI528" s="4"/>
      <c r="XJ528" s="4"/>
      <c r="XK528" s="4"/>
      <c r="XL528" s="4"/>
      <c r="XM528" s="4"/>
      <c r="XN528" s="4"/>
      <c r="XO528" s="4"/>
      <c r="XP528" s="4"/>
      <c r="XQ528" s="4"/>
      <c r="XR528" s="4"/>
      <c r="XS528" s="4"/>
      <c r="XT528" s="4"/>
      <c r="XU528" s="4"/>
      <c r="XV528" s="4"/>
      <c r="XW528" s="4"/>
      <c r="XX528" s="4"/>
      <c r="XY528" s="4"/>
      <c r="XZ528" s="4"/>
      <c r="YA528" s="4"/>
      <c r="YB528" s="4"/>
      <c r="YC528" s="4"/>
      <c r="YD528" s="4"/>
      <c r="YE528" s="4"/>
      <c r="YF528" s="4"/>
      <c r="YG528" s="4"/>
      <c r="YH528" s="4"/>
      <c r="YI528" s="4"/>
      <c r="YJ528" s="4"/>
      <c r="YK528" s="4"/>
      <c r="YL528" s="4"/>
      <c r="YM528" s="4"/>
      <c r="YN528" s="4"/>
      <c r="YO528" s="4"/>
      <c r="YP528" s="4"/>
      <c r="YQ528" s="4"/>
      <c r="YR528" s="4"/>
      <c r="YS528" s="4"/>
      <c r="YT528" s="4"/>
      <c r="YU528" s="4"/>
      <c r="YV528" s="4"/>
      <c r="YW528" s="4"/>
      <c r="YX528" s="4"/>
      <c r="YY528" s="4"/>
      <c r="YZ528" s="4"/>
      <c r="ZA528" s="4"/>
      <c r="ZB528" s="4"/>
      <c r="ZC528" s="4"/>
      <c r="ZD528" s="4"/>
      <c r="ZE528" s="4"/>
      <c r="ZF528" s="4"/>
      <c r="ZG528" s="4"/>
      <c r="ZH528" s="4"/>
      <c r="ZI528" s="4"/>
      <c r="ZJ528" s="4"/>
      <c r="ZK528" s="4"/>
      <c r="ZL528" s="4"/>
    </row>
    <row r="529" spans="2:688" s="5" customFormat="1" ht="14.1" customHeight="1" x14ac:dyDescent="0.25">
      <c r="B529" s="4"/>
      <c r="C529" s="36"/>
      <c r="D529" s="23"/>
      <c r="E529" s="14"/>
      <c r="F529" s="1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4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4"/>
      <c r="NU529" s="4"/>
      <c r="NV529" s="4"/>
      <c r="NW529" s="4"/>
      <c r="NX529" s="4"/>
      <c r="NY529" s="4"/>
      <c r="NZ529" s="4"/>
      <c r="OA529" s="4"/>
      <c r="OB529" s="4"/>
      <c r="OC529" s="4"/>
      <c r="OD529" s="4"/>
      <c r="OE529" s="4"/>
      <c r="OF529" s="4"/>
      <c r="OG529" s="4"/>
      <c r="OH529" s="4"/>
      <c r="OI529" s="4"/>
      <c r="OJ529" s="4"/>
      <c r="OK529" s="4"/>
      <c r="OL529" s="4"/>
      <c r="OM529" s="4"/>
      <c r="ON529" s="4"/>
      <c r="OO529" s="4"/>
      <c r="OP529" s="4"/>
      <c r="OQ529" s="4"/>
      <c r="OR529" s="4"/>
      <c r="OS529" s="4"/>
      <c r="OT529" s="4"/>
      <c r="OU529" s="4"/>
      <c r="OV529" s="4"/>
      <c r="OW529" s="4"/>
      <c r="OX529" s="4"/>
      <c r="OY529" s="4"/>
      <c r="OZ529" s="4"/>
      <c r="PA529" s="4"/>
      <c r="PB529" s="4"/>
      <c r="PC529" s="4"/>
      <c r="PD529" s="4"/>
      <c r="PE529" s="4"/>
      <c r="PF529" s="4"/>
      <c r="PG529" s="4"/>
      <c r="PH529" s="4"/>
      <c r="PI529" s="4"/>
      <c r="PJ529" s="4"/>
      <c r="PK529" s="4"/>
      <c r="PL529" s="4"/>
      <c r="PM529" s="4"/>
      <c r="PN529" s="4"/>
      <c r="PO529" s="4"/>
      <c r="PP529" s="4"/>
      <c r="PQ529" s="4"/>
      <c r="PR529" s="4"/>
      <c r="PS529" s="4"/>
      <c r="PT529" s="4"/>
      <c r="PU529" s="4"/>
      <c r="PV529" s="4"/>
      <c r="PW529" s="4"/>
      <c r="PX529" s="4"/>
      <c r="PY529" s="4"/>
      <c r="PZ529" s="4"/>
      <c r="QA529" s="4"/>
      <c r="QB529" s="4"/>
      <c r="QC529" s="4"/>
      <c r="QD529" s="4"/>
      <c r="QE529" s="4"/>
      <c r="QF529" s="4"/>
      <c r="QG529" s="4"/>
      <c r="QH529" s="4"/>
      <c r="QI529" s="4"/>
      <c r="QJ529" s="4"/>
      <c r="QK529" s="4"/>
      <c r="QL529" s="4"/>
      <c r="QM529" s="4"/>
      <c r="QN529" s="4"/>
      <c r="QO529" s="4"/>
      <c r="QP529" s="4"/>
      <c r="QQ529" s="4"/>
      <c r="QR529" s="4"/>
      <c r="QS529" s="4"/>
      <c r="QT529" s="4"/>
      <c r="QU529" s="4"/>
      <c r="QV529" s="4"/>
      <c r="QW529" s="4"/>
      <c r="QX529" s="4"/>
      <c r="QY529" s="4"/>
      <c r="QZ529" s="4"/>
      <c r="RA529" s="4"/>
      <c r="RB529" s="4"/>
      <c r="RC529" s="4"/>
      <c r="RD529" s="4"/>
      <c r="RE529" s="4"/>
      <c r="RF529" s="4"/>
      <c r="RG529" s="4"/>
      <c r="RH529" s="4"/>
      <c r="RI529" s="4"/>
      <c r="RJ529" s="4"/>
      <c r="RK529" s="4"/>
      <c r="RL529" s="4"/>
      <c r="RM529" s="4"/>
      <c r="RN529" s="4"/>
      <c r="RO529" s="4"/>
      <c r="RP529" s="4"/>
      <c r="RQ529" s="4"/>
      <c r="RR529" s="4"/>
      <c r="RS529" s="4"/>
      <c r="RT529" s="4"/>
      <c r="RU529" s="4"/>
      <c r="RV529" s="4"/>
      <c r="RW529" s="4"/>
      <c r="RX529" s="4"/>
      <c r="RY529" s="4"/>
      <c r="RZ529" s="4"/>
      <c r="SA529" s="4"/>
      <c r="SB529" s="4"/>
      <c r="SC529" s="4"/>
      <c r="SD529" s="4"/>
      <c r="SE529" s="4"/>
      <c r="SF529" s="4"/>
      <c r="SG529" s="4"/>
      <c r="SH529" s="4"/>
      <c r="SI529" s="4"/>
      <c r="SJ529" s="4"/>
      <c r="SK529" s="4"/>
      <c r="SL529" s="4"/>
      <c r="SM529" s="4"/>
      <c r="SN529" s="4"/>
      <c r="SO529" s="4"/>
      <c r="SP529" s="4"/>
      <c r="SQ529" s="4"/>
      <c r="SR529" s="4"/>
      <c r="SS529" s="4"/>
      <c r="ST529" s="4"/>
      <c r="SU529" s="4"/>
      <c r="SV529" s="4"/>
      <c r="SW529" s="4"/>
      <c r="SX529" s="4"/>
      <c r="SY529" s="4"/>
      <c r="SZ529" s="4"/>
      <c r="TA529" s="4"/>
      <c r="TB529" s="4"/>
      <c r="TC529" s="4"/>
      <c r="TD529" s="4"/>
      <c r="TE529" s="4"/>
      <c r="TF529" s="4"/>
      <c r="TG529" s="4"/>
      <c r="TH529" s="4"/>
      <c r="TI529" s="4"/>
      <c r="TJ529" s="4"/>
      <c r="TK529" s="4"/>
      <c r="TL529" s="4"/>
      <c r="TM529" s="4"/>
      <c r="TN529" s="4"/>
      <c r="TO529" s="4"/>
      <c r="TP529" s="4"/>
      <c r="TQ529" s="4"/>
      <c r="TR529" s="4"/>
      <c r="TS529" s="4"/>
      <c r="TT529" s="4"/>
      <c r="TU529" s="4"/>
      <c r="TV529" s="4"/>
      <c r="TW529" s="4"/>
      <c r="TX529" s="4"/>
      <c r="TY529" s="4"/>
      <c r="TZ529" s="4"/>
      <c r="UA529" s="4"/>
      <c r="UB529" s="4"/>
      <c r="UC529" s="4"/>
      <c r="UD529" s="4"/>
      <c r="UE529" s="4"/>
      <c r="UF529" s="4"/>
      <c r="UG529" s="4"/>
      <c r="UH529" s="4"/>
      <c r="UI529" s="4"/>
      <c r="UJ529" s="4"/>
      <c r="UK529" s="4"/>
      <c r="UL529" s="4"/>
      <c r="UM529" s="4"/>
      <c r="UN529" s="4"/>
      <c r="UO529" s="4"/>
      <c r="UP529" s="4"/>
      <c r="UQ529" s="4"/>
      <c r="UR529" s="4"/>
      <c r="US529" s="4"/>
      <c r="UT529" s="4"/>
      <c r="UU529" s="4"/>
      <c r="UV529" s="4"/>
      <c r="UW529" s="4"/>
      <c r="UX529" s="4"/>
      <c r="UY529" s="4"/>
      <c r="UZ529" s="4"/>
      <c r="VA529" s="4"/>
      <c r="VB529" s="4"/>
      <c r="VC529" s="4"/>
      <c r="VD529" s="4"/>
      <c r="VE529" s="4"/>
      <c r="VF529" s="4"/>
      <c r="VG529" s="4"/>
      <c r="VH529" s="4"/>
      <c r="VI529" s="4"/>
      <c r="VJ529" s="4"/>
      <c r="VK529" s="4"/>
      <c r="VL529" s="4"/>
      <c r="VM529" s="4"/>
      <c r="VN529" s="4"/>
      <c r="VO529" s="4"/>
      <c r="VP529" s="4"/>
      <c r="VQ529" s="4"/>
      <c r="VR529" s="4"/>
      <c r="VS529" s="4"/>
      <c r="VT529" s="4"/>
      <c r="VU529" s="4"/>
      <c r="VV529" s="4"/>
      <c r="VW529" s="4"/>
      <c r="VX529" s="4"/>
      <c r="VY529" s="4"/>
      <c r="VZ529" s="4"/>
      <c r="WA529" s="4"/>
      <c r="WB529" s="4"/>
      <c r="WC529" s="4"/>
      <c r="WD529" s="4"/>
      <c r="WE529" s="4"/>
      <c r="WF529" s="4"/>
      <c r="WG529" s="4"/>
      <c r="WH529" s="4"/>
      <c r="WI529" s="4"/>
      <c r="WJ529" s="4"/>
      <c r="WK529" s="4"/>
      <c r="WL529" s="4"/>
      <c r="WM529" s="4"/>
      <c r="WN529" s="4"/>
      <c r="WO529" s="4"/>
      <c r="WP529" s="4"/>
      <c r="WQ529" s="4"/>
      <c r="WR529" s="4"/>
      <c r="WS529" s="4"/>
      <c r="WT529" s="4"/>
      <c r="WU529" s="4"/>
      <c r="WV529" s="4"/>
      <c r="WW529" s="4"/>
      <c r="WX529" s="4"/>
      <c r="WY529" s="4"/>
      <c r="WZ529" s="4"/>
      <c r="XA529" s="4"/>
      <c r="XB529" s="4"/>
      <c r="XC529" s="4"/>
      <c r="XD529" s="4"/>
      <c r="XE529" s="4"/>
      <c r="XF529" s="4"/>
      <c r="XG529" s="4"/>
      <c r="XH529" s="4"/>
      <c r="XI529" s="4"/>
      <c r="XJ529" s="4"/>
      <c r="XK529" s="4"/>
      <c r="XL529" s="4"/>
      <c r="XM529" s="4"/>
      <c r="XN529" s="4"/>
      <c r="XO529" s="4"/>
      <c r="XP529" s="4"/>
      <c r="XQ529" s="4"/>
      <c r="XR529" s="4"/>
      <c r="XS529" s="4"/>
      <c r="XT529" s="4"/>
      <c r="XU529" s="4"/>
      <c r="XV529" s="4"/>
      <c r="XW529" s="4"/>
      <c r="XX529" s="4"/>
      <c r="XY529" s="4"/>
      <c r="XZ529" s="4"/>
      <c r="YA529" s="4"/>
      <c r="YB529" s="4"/>
      <c r="YC529" s="4"/>
      <c r="YD529" s="4"/>
      <c r="YE529" s="4"/>
      <c r="YF529" s="4"/>
      <c r="YG529" s="4"/>
      <c r="YH529" s="4"/>
      <c r="YI529" s="4"/>
      <c r="YJ529" s="4"/>
      <c r="YK529" s="4"/>
      <c r="YL529" s="4"/>
      <c r="YM529" s="4"/>
      <c r="YN529" s="4"/>
      <c r="YO529" s="4"/>
      <c r="YP529" s="4"/>
      <c r="YQ529" s="4"/>
      <c r="YR529" s="4"/>
      <c r="YS529" s="4"/>
      <c r="YT529" s="4"/>
      <c r="YU529" s="4"/>
      <c r="YV529" s="4"/>
      <c r="YW529" s="4"/>
      <c r="YX529" s="4"/>
      <c r="YY529" s="4"/>
      <c r="YZ529" s="4"/>
      <c r="ZA529" s="4"/>
      <c r="ZB529" s="4"/>
      <c r="ZC529" s="4"/>
      <c r="ZD529" s="4"/>
      <c r="ZE529" s="4"/>
      <c r="ZF529" s="4"/>
      <c r="ZG529" s="4"/>
      <c r="ZH529" s="4"/>
      <c r="ZI529" s="4"/>
      <c r="ZJ529" s="4"/>
      <c r="ZK529" s="4"/>
      <c r="ZL529" s="4"/>
    </row>
    <row r="530" spans="2:688" s="5" customFormat="1" ht="14.1" customHeight="1" x14ac:dyDescent="0.25">
      <c r="B530" s="4"/>
      <c r="C530" s="36"/>
      <c r="D530" s="23"/>
      <c r="E530" s="14"/>
      <c r="F530" s="1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  <c r="NC530" s="4"/>
      <c r="ND530" s="4"/>
      <c r="NE530" s="4"/>
      <c r="NF530" s="4"/>
      <c r="NG530" s="4"/>
      <c r="NH530" s="4"/>
      <c r="NI530" s="4"/>
      <c r="NJ530" s="4"/>
      <c r="NK530" s="4"/>
      <c r="NL530" s="4"/>
      <c r="NM530" s="4"/>
      <c r="NN530" s="4"/>
      <c r="NO530" s="4"/>
      <c r="NP530" s="4"/>
      <c r="NQ530" s="4"/>
      <c r="NR530" s="4"/>
      <c r="NS530" s="4"/>
      <c r="NT530" s="4"/>
      <c r="NU530" s="4"/>
      <c r="NV530" s="4"/>
      <c r="NW530" s="4"/>
      <c r="NX530" s="4"/>
      <c r="NY530" s="4"/>
      <c r="NZ530" s="4"/>
      <c r="OA530" s="4"/>
      <c r="OB530" s="4"/>
      <c r="OC530" s="4"/>
      <c r="OD530" s="4"/>
      <c r="OE530" s="4"/>
      <c r="OF530" s="4"/>
      <c r="OG530" s="4"/>
      <c r="OH530" s="4"/>
      <c r="OI530" s="4"/>
      <c r="OJ530" s="4"/>
      <c r="OK530" s="4"/>
      <c r="OL530" s="4"/>
      <c r="OM530" s="4"/>
      <c r="ON530" s="4"/>
      <c r="OO530" s="4"/>
      <c r="OP530" s="4"/>
      <c r="OQ530" s="4"/>
      <c r="OR530" s="4"/>
      <c r="OS530" s="4"/>
      <c r="OT530" s="4"/>
      <c r="OU530" s="4"/>
      <c r="OV530" s="4"/>
      <c r="OW530" s="4"/>
      <c r="OX530" s="4"/>
      <c r="OY530" s="4"/>
      <c r="OZ530" s="4"/>
      <c r="PA530" s="4"/>
      <c r="PB530" s="4"/>
      <c r="PC530" s="4"/>
      <c r="PD530" s="4"/>
      <c r="PE530" s="4"/>
      <c r="PF530" s="4"/>
      <c r="PG530" s="4"/>
      <c r="PH530" s="4"/>
      <c r="PI530" s="4"/>
      <c r="PJ530" s="4"/>
      <c r="PK530" s="4"/>
      <c r="PL530" s="4"/>
      <c r="PM530" s="4"/>
      <c r="PN530" s="4"/>
      <c r="PO530" s="4"/>
      <c r="PP530" s="4"/>
      <c r="PQ530" s="4"/>
      <c r="PR530" s="4"/>
      <c r="PS530" s="4"/>
      <c r="PT530" s="4"/>
      <c r="PU530" s="4"/>
      <c r="PV530" s="4"/>
      <c r="PW530" s="4"/>
      <c r="PX530" s="4"/>
      <c r="PY530" s="4"/>
      <c r="PZ530" s="4"/>
      <c r="QA530" s="4"/>
      <c r="QB530" s="4"/>
      <c r="QC530" s="4"/>
      <c r="QD530" s="4"/>
      <c r="QE530" s="4"/>
      <c r="QF530" s="4"/>
      <c r="QG530" s="4"/>
      <c r="QH530" s="4"/>
      <c r="QI530" s="4"/>
      <c r="QJ530" s="4"/>
      <c r="QK530" s="4"/>
      <c r="QL530" s="4"/>
      <c r="QM530" s="4"/>
      <c r="QN530" s="4"/>
      <c r="QO530" s="4"/>
      <c r="QP530" s="4"/>
      <c r="QQ530" s="4"/>
      <c r="QR530" s="4"/>
      <c r="QS530" s="4"/>
      <c r="QT530" s="4"/>
      <c r="QU530" s="4"/>
      <c r="QV530" s="4"/>
      <c r="QW530" s="4"/>
      <c r="QX530" s="4"/>
      <c r="QY530" s="4"/>
      <c r="QZ530" s="4"/>
      <c r="RA530" s="4"/>
      <c r="RB530" s="4"/>
      <c r="RC530" s="4"/>
      <c r="RD530" s="4"/>
      <c r="RE530" s="4"/>
      <c r="RF530" s="4"/>
      <c r="RG530" s="4"/>
      <c r="RH530" s="4"/>
      <c r="RI530" s="4"/>
      <c r="RJ530" s="4"/>
      <c r="RK530" s="4"/>
      <c r="RL530" s="4"/>
      <c r="RM530" s="4"/>
      <c r="RN530" s="4"/>
      <c r="RO530" s="4"/>
      <c r="RP530" s="4"/>
      <c r="RQ530" s="4"/>
      <c r="RR530" s="4"/>
      <c r="RS530" s="4"/>
      <c r="RT530" s="4"/>
      <c r="RU530" s="4"/>
      <c r="RV530" s="4"/>
      <c r="RW530" s="4"/>
      <c r="RX530" s="4"/>
      <c r="RY530" s="4"/>
      <c r="RZ530" s="4"/>
      <c r="SA530" s="4"/>
      <c r="SB530" s="4"/>
      <c r="SC530" s="4"/>
      <c r="SD530" s="4"/>
      <c r="SE530" s="4"/>
      <c r="SF530" s="4"/>
      <c r="SG530" s="4"/>
      <c r="SH530" s="4"/>
      <c r="SI530" s="4"/>
      <c r="SJ530" s="4"/>
      <c r="SK530" s="4"/>
      <c r="SL530" s="4"/>
      <c r="SM530" s="4"/>
      <c r="SN530" s="4"/>
      <c r="SO530" s="4"/>
      <c r="SP530" s="4"/>
      <c r="SQ530" s="4"/>
      <c r="SR530" s="4"/>
      <c r="SS530" s="4"/>
      <c r="ST530" s="4"/>
      <c r="SU530" s="4"/>
      <c r="SV530" s="4"/>
      <c r="SW530" s="4"/>
      <c r="SX530" s="4"/>
      <c r="SY530" s="4"/>
      <c r="SZ530" s="4"/>
      <c r="TA530" s="4"/>
      <c r="TB530" s="4"/>
      <c r="TC530" s="4"/>
      <c r="TD530" s="4"/>
      <c r="TE530" s="4"/>
      <c r="TF530" s="4"/>
      <c r="TG530" s="4"/>
      <c r="TH530" s="4"/>
      <c r="TI530" s="4"/>
      <c r="TJ530" s="4"/>
      <c r="TK530" s="4"/>
      <c r="TL530" s="4"/>
      <c r="TM530" s="4"/>
      <c r="TN530" s="4"/>
      <c r="TO530" s="4"/>
      <c r="TP530" s="4"/>
      <c r="TQ530" s="4"/>
      <c r="TR530" s="4"/>
      <c r="TS530" s="4"/>
      <c r="TT530" s="4"/>
      <c r="TU530" s="4"/>
      <c r="TV530" s="4"/>
      <c r="TW530" s="4"/>
      <c r="TX530" s="4"/>
      <c r="TY530" s="4"/>
      <c r="TZ530" s="4"/>
      <c r="UA530" s="4"/>
      <c r="UB530" s="4"/>
      <c r="UC530" s="4"/>
      <c r="UD530" s="4"/>
      <c r="UE530" s="4"/>
      <c r="UF530" s="4"/>
      <c r="UG530" s="4"/>
      <c r="UH530" s="4"/>
      <c r="UI530" s="4"/>
      <c r="UJ530" s="4"/>
      <c r="UK530" s="4"/>
      <c r="UL530" s="4"/>
      <c r="UM530" s="4"/>
      <c r="UN530" s="4"/>
      <c r="UO530" s="4"/>
      <c r="UP530" s="4"/>
      <c r="UQ530" s="4"/>
      <c r="UR530" s="4"/>
      <c r="US530" s="4"/>
      <c r="UT530" s="4"/>
      <c r="UU530" s="4"/>
      <c r="UV530" s="4"/>
      <c r="UW530" s="4"/>
      <c r="UX530" s="4"/>
      <c r="UY530" s="4"/>
      <c r="UZ530" s="4"/>
      <c r="VA530" s="4"/>
      <c r="VB530" s="4"/>
      <c r="VC530" s="4"/>
      <c r="VD530" s="4"/>
      <c r="VE530" s="4"/>
      <c r="VF530" s="4"/>
      <c r="VG530" s="4"/>
      <c r="VH530" s="4"/>
      <c r="VI530" s="4"/>
      <c r="VJ530" s="4"/>
      <c r="VK530" s="4"/>
      <c r="VL530" s="4"/>
      <c r="VM530" s="4"/>
      <c r="VN530" s="4"/>
      <c r="VO530" s="4"/>
      <c r="VP530" s="4"/>
      <c r="VQ530" s="4"/>
      <c r="VR530" s="4"/>
      <c r="VS530" s="4"/>
      <c r="VT530" s="4"/>
      <c r="VU530" s="4"/>
      <c r="VV530" s="4"/>
      <c r="VW530" s="4"/>
      <c r="VX530" s="4"/>
      <c r="VY530" s="4"/>
      <c r="VZ530" s="4"/>
      <c r="WA530" s="4"/>
      <c r="WB530" s="4"/>
      <c r="WC530" s="4"/>
      <c r="WD530" s="4"/>
      <c r="WE530" s="4"/>
      <c r="WF530" s="4"/>
      <c r="WG530" s="4"/>
      <c r="WH530" s="4"/>
      <c r="WI530" s="4"/>
      <c r="WJ530" s="4"/>
      <c r="WK530" s="4"/>
      <c r="WL530" s="4"/>
      <c r="WM530" s="4"/>
      <c r="WN530" s="4"/>
      <c r="WO530" s="4"/>
      <c r="WP530" s="4"/>
      <c r="WQ530" s="4"/>
      <c r="WR530" s="4"/>
      <c r="WS530" s="4"/>
      <c r="WT530" s="4"/>
      <c r="WU530" s="4"/>
      <c r="WV530" s="4"/>
      <c r="WW530" s="4"/>
      <c r="WX530" s="4"/>
      <c r="WY530" s="4"/>
      <c r="WZ530" s="4"/>
      <c r="XA530" s="4"/>
      <c r="XB530" s="4"/>
      <c r="XC530" s="4"/>
      <c r="XD530" s="4"/>
      <c r="XE530" s="4"/>
      <c r="XF530" s="4"/>
      <c r="XG530" s="4"/>
      <c r="XH530" s="4"/>
      <c r="XI530" s="4"/>
      <c r="XJ530" s="4"/>
      <c r="XK530" s="4"/>
      <c r="XL530" s="4"/>
      <c r="XM530" s="4"/>
      <c r="XN530" s="4"/>
      <c r="XO530" s="4"/>
      <c r="XP530" s="4"/>
      <c r="XQ530" s="4"/>
      <c r="XR530" s="4"/>
      <c r="XS530" s="4"/>
      <c r="XT530" s="4"/>
      <c r="XU530" s="4"/>
      <c r="XV530" s="4"/>
      <c r="XW530" s="4"/>
      <c r="XX530" s="4"/>
      <c r="XY530" s="4"/>
      <c r="XZ530" s="4"/>
      <c r="YA530" s="4"/>
      <c r="YB530" s="4"/>
      <c r="YC530" s="4"/>
      <c r="YD530" s="4"/>
      <c r="YE530" s="4"/>
      <c r="YF530" s="4"/>
      <c r="YG530" s="4"/>
      <c r="YH530" s="4"/>
      <c r="YI530" s="4"/>
      <c r="YJ530" s="4"/>
      <c r="YK530" s="4"/>
      <c r="YL530" s="4"/>
      <c r="YM530" s="4"/>
      <c r="YN530" s="4"/>
      <c r="YO530" s="4"/>
      <c r="YP530" s="4"/>
      <c r="YQ530" s="4"/>
      <c r="YR530" s="4"/>
      <c r="YS530" s="4"/>
      <c r="YT530" s="4"/>
      <c r="YU530" s="4"/>
      <c r="YV530" s="4"/>
      <c r="YW530" s="4"/>
      <c r="YX530" s="4"/>
      <c r="YY530" s="4"/>
      <c r="YZ530" s="4"/>
      <c r="ZA530" s="4"/>
      <c r="ZB530" s="4"/>
      <c r="ZC530" s="4"/>
      <c r="ZD530" s="4"/>
      <c r="ZE530" s="4"/>
      <c r="ZF530" s="4"/>
      <c r="ZG530" s="4"/>
      <c r="ZH530" s="4"/>
      <c r="ZI530" s="4"/>
      <c r="ZJ530" s="4"/>
      <c r="ZK530" s="4"/>
      <c r="ZL530" s="4"/>
    </row>
    <row r="531" spans="2:688" s="5" customFormat="1" ht="14.1" customHeight="1" x14ac:dyDescent="0.25">
      <c r="B531" s="4"/>
      <c r="C531" s="36"/>
      <c r="D531" s="23"/>
      <c r="E531" s="14"/>
      <c r="F531" s="1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  <c r="NC531" s="4"/>
      <c r="ND531" s="4"/>
      <c r="NE531" s="4"/>
      <c r="NF531" s="4"/>
      <c r="NG531" s="4"/>
      <c r="NH531" s="4"/>
      <c r="NI531" s="4"/>
      <c r="NJ531" s="4"/>
      <c r="NK531" s="4"/>
      <c r="NL531" s="4"/>
      <c r="NM531" s="4"/>
      <c r="NN531" s="4"/>
      <c r="NO531" s="4"/>
      <c r="NP531" s="4"/>
      <c r="NQ531" s="4"/>
      <c r="NR531" s="4"/>
      <c r="NS531" s="4"/>
      <c r="NT531" s="4"/>
      <c r="NU531" s="4"/>
      <c r="NV531" s="4"/>
      <c r="NW531" s="4"/>
      <c r="NX531" s="4"/>
      <c r="NY531" s="4"/>
      <c r="NZ531" s="4"/>
      <c r="OA531" s="4"/>
      <c r="OB531" s="4"/>
      <c r="OC531" s="4"/>
      <c r="OD531" s="4"/>
      <c r="OE531" s="4"/>
      <c r="OF531" s="4"/>
      <c r="OG531" s="4"/>
      <c r="OH531" s="4"/>
      <c r="OI531" s="4"/>
      <c r="OJ531" s="4"/>
      <c r="OK531" s="4"/>
      <c r="OL531" s="4"/>
      <c r="OM531" s="4"/>
      <c r="ON531" s="4"/>
      <c r="OO531" s="4"/>
      <c r="OP531" s="4"/>
      <c r="OQ531" s="4"/>
      <c r="OR531" s="4"/>
      <c r="OS531" s="4"/>
      <c r="OT531" s="4"/>
      <c r="OU531" s="4"/>
      <c r="OV531" s="4"/>
      <c r="OW531" s="4"/>
      <c r="OX531" s="4"/>
      <c r="OY531" s="4"/>
      <c r="OZ531" s="4"/>
      <c r="PA531" s="4"/>
      <c r="PB531" s="4"/>
      <c r="PC531" s="4"/>
      <c r="PD531" s="4"/>
      <c r="PE531" s="4"/>
      <c r="PF531" s="4"/>
      <c r="PG531" s="4"/>
      <c r="PH531" s="4"/>
      <c r="PI531" s="4"/>
      <c r="PJ531" s="4"/>
      <c r="PK531" s="4"/>
      <c r="PL531" s="4"/>
      <c r="PM531" s="4"/>
      <c r="PN531" s="4"/>
      <c r="PO531" s="4"/>
      <c r="PP531" s="4"/>
      <c r="PQ531" s="4"/>
      <c r="PR531" s="4"/>
      <c r="PS531" s="4"/>
      <c r="PT531" s="4"/>
      <c r="PU531" s="4"/>
      <c r="PV531" s="4"/>
      <c r="PW531" s="4"/>
      <c r="PX531" s="4"/>
      <c r="PY531" s="4"/>
      <c r="PZ531" s="4"/>
      <c r="QA531" s="4"/>
      <c r="QB531" s="4"/>
      <c r="QC531" s="4"/>
      <c r="QD531" s="4"/>
      <c r="QE531" s="4"/>
      <c r="QF531" s="4"/>
      <c r="QG531" s="4"/>
      <c r="QH531" s="4"/>
      <c r="QI531" s="4"/>
      <c r="QJ531" s="4"/>
      <c r="QK531" s="4"/>
      <c r="QL531" s="4"/>
      <c r="QM531" s="4"/>
      <c r="QN531" s="4"/>
      <c r="QO531" s="4"/>
      <c r="QP531" s="4"/>
      <c r="QQ531" s="4"/>
      <c r="QR531" s="4"/>
      <c r="QS531" s="4"/>
      <c r="QT531" s="4"/>
      <c r="QU531" s="4"/>
      <c r="QV531" s="4"/>
      <c r="QW531" s="4"/>
      <c r="QX531" s="4"/>
      <c r="QY531" s="4"/>
      <c r="QZ531" s="4"/>
      <c r="RA531" s="4"/>
      <c r="RB531" s="4"/>
      <c r="RC531" s="4"/>
      <c r="RD531" s="4"/>
      <c r="RE531" s="4"/>
      <c r="RF531" s="4"/>
      <c r="RG531" s="4"/>
      <c r="RH531" s="4"/>
      <c r="RI531" s="4"/>
      <c r="RJ531" s="4"/>
      <c r="RK531" s="4"/>
      <c r="RL531" s="4"/>
      <c r="RM531" s="4"/>
      <c r="RN531" s="4"/>
      <c r="RO531" s="4"/>
      <c r="RP531" s="4"/>
      <c r="RQ531" s="4"/>
      <c r="RR531" s="4"/>
      <c r="RS531" s="4"/>
      <c r="RT531" s="4"/>
      <c r="RU531" s="4"/>
      <c r="RV531" s="4"/>
      <c r="RW531" s="4"/>
      <c r="RX531" s="4"/>
      <c r="RY531" s="4"/>
      <c r="RZ531" s="4"/>
      <c r="SA531" s="4"/>
      <c r="SB531" s="4"/>
      <c r="SC531" s="4"/>
      <c r="SD531" s="4"/>
      <c r="SE531" s="4"/>
      <c r="SF531" s="4"/>
      <c r="SG531" s="4"/>
      <c r="SH531" s="4"/>
      <c r="SI531" s="4"/>
      <c r="SJ531" s="4"/>
      <c r="SK531" s="4"/>
      <c r="SL531" s="4"/>
      <c r="SM531" s="4"/>
      <c r="SN531" s="4"/>
      <c r="SO531" s="4"/>
      <c r="SP531" s="4"/>
      <c r="SQ531" s="4"/>
      <c r="SR531" s="4"/>
      <c r="SS531" s="4"/>
      <c r="ST531" s="4"/>
      <c r="SU531" s="4"/>
      <c r="SV531" s="4"/>
      <c r="SW531" s="4"/>
      <c r="SX531" s="4"/>
      <c r="SY531" s="4"/>
      <c r="SZ531" s="4"/>
      <c r="TA531" s="4"/>
      <c r="TB531" s="4"/>
      <c r="TC531" s="4"/>
      <c r="TD531" s="4"/>
      <c r="TE531" s="4"/>
      <c r="TF531" s="4"/>
      <c r="TG531" s="4"/>
      <c r="TH531" s="4"/>
      <c r="TI531" s="4"/>
      <c r="TJ531" s="4"/>
      <c r="TK531" s="4"/>
      <c r="TL531" s="4"/>
      <c r="TM531" s="4"/>
      <c r="TN531" s="4"/>
      <c r="TO531" s="4"/>
      <c r="TP531" s="4"/>
      <c r="TQ531" s="4"/>
      <c r="TR531" s="4"/>
      <c r="TS531" s="4"/>
      <c r="TT531" s="4"/>
      <c r="TU531" s="4"/>
      <c r="TV531" s="4"/>
      <c r="TW531" s="4"/>
      <c r="TX531" s="4"/>
      <c r="TY531" s="4"/>
      <c r="TZ531" s="4"/>
      <c r="UA531" s="4"/>
      <c r="UB531" s="4"/>
      <c r="UC531" s="4"/>
      <c r="UD531" s="4"/>
      <c r="UE531" s="4"/>
      <c r="UF531" s="4"/>
      <c r="UG531" s="4"/>
      <c r="UH531" s="4"/>
      <c r="UI531" s="4"/>
      <c r="UJ531" s="4"/>
      <c r="UK531" s="4"/>
      <c r="UL531" s="4"/>
      <c r="UM531" s="4"/>
      <c r="UN531" s="4"/>
      <c r="UO531" s="4"/>
      <c r="UP531" s="4"/>
      <c r="UQ531" s="4"/>
      <c r="UR531" s="4"/>
      <c r="US531" s="4"/>
      <c r="UT531" s="4"/>
      <c r="UU531" s="4"/>
      <c r="UV531" s="4"/>
      <c r="UW531" s="4"/>
      <c r="UX531" s="4"/>
      <c r="UY531" s="4"/>
      <c r="UZ531" s="4"/>
      <c r="VA531" s="4"/>
      <c r="VB531" s="4"/>
      <c r="VC531" s="4"/>
      <c r="VD531" s="4"/>
      <c r="VE531" s="4"/>
      <c r="VF531" s="4"/>
      <c r="VG531" s="4"/>
      <c r="VH531" s="4"/>
      <c r="VI531" s="4"/>
      <c r="VJ531" s="4"/>
      <c r="VK531" s="4"/>
      <c r="VL531" s="4"/>
      <c r="VM531" s="4"/>
      <c r="VN531" s="4"/>
      <c r="VO531" s="4"/>
      <c r="VP531" s="4"/>
      <c r="VQ531" s="4"/>
      <c r="VR531" s="4"/>
      <c r="VS531" s="4"/>
      <c r="VT531" s="4"/>
      <c r="VU531" s="4"/>
      <c r="VV531" s="4"/>
      <c r="VW531" s="4"/>
      <c r="VX531" s="4"/>
      <c r="VY531" s="4"/>
      <c r="VZ531" s="4"/>
      <c r="WA531" s="4"/>
      <c r="WB531" s="4"/>
      <c r="WC531" s="4"/>
      <c r="WD531" s="4"/>
      <c r="WE531" s="4"/>
      <c r="WF531" s="4"/>
      <c r="WG531" s="4"/>
      <c r="WH531" s="4"/>
      <c r="WI531" s="4"/>
      <c r="WJ531" s="4"/>
      <c r="WK531" s="4"/>
      <c r="WL531" s="4"/>
      <c r="WM531" s="4"/>
      <c r="WN531" s="4"/>
      <c r="WO531" s="4"/>
      <c r="WP531" s="4"/>
      <c r="WQ531" s="4"/>
      <c r="WR531" s="4"/>
      <c r="WS531" s="4"/>
      <c r="WT531" s="4"/>
      <c r="WU531" s="4"/>
      <c r="WV531" s="4"/>
      <c r="WW531" s="4"/>
      <c r="WX531" s="4"/>
      <c r="WY531" s="4"/>
      <c r="WZ531" s="4"/>
      <c r="XA531" s="4"/>
      <c r="XB531" s="4"/>
      <c r="XC531" s="4"/>
      <c r="XD531" s="4"/>
      <c r="XE531" s="4"/>
      <c r="XF531" s="4"/>
      <c r="XG531" s="4"/>
      <c r="XH531" s="4"/>
      <c r="XI531" s="4"/>
      <c r="XJ531" s="4"/>
      <c r="XK531" s="4"/>
      <c r="XL531" s="4"/>
      <c r="XM531" s="4"/>
      <c r="XN531" s="4"/>
      <c r="XO531" s="4"/>
      <c r="XP531" s="4"/>
      <c r="XQ531" s="4"/>
      <c r="XR531" s="4"/>
      <c r="XS531" s="4"/>
      <c r="XT531" s="4"/>
      <c r="XU531" s="4"/>
      <c r="XV531" s="4"/>
      <c r="XW531" s="4"/>
      <c r="XX531" s="4"/>
      <c r="XY531" s="4"/>
      <c r="XZ531" s="4"/>
      <c r="YA531" s="4"/>
      <c r="YB531" s="4"/>
      <c r="YC531" s="4"/>
      <c r="YD531" s="4"/>
      <c r="YE531" s="4"/>
      <c r="YF531" s="4"/>
      <c r="YG531" s="4"/>
      <c r="YH531" s="4"/>
      <c r="YI531" s="4"/>
      <c r="YJ531" s="4"/>
      <c r="YK531" s="4"/>
      <c r="YL531" s="4"/>
      <c r="YM531" s="4"/>
      <c r="YN531" s="4"/>
      <c r="YO531" s="4"/>
      <c r="YP531" s="4"/>
      <c r="YQ531" s="4"/>
      <c r="YR531" s="4"/>
      <c r="YS531" s="4"/>
      <c r="YT531" s="4"/>
      <c r="YU531" s="4"/>
      <c r="YV531" s="4"/>
      <c r="YW531" s="4"/>
      <c r="YX531" s="4"/>
      <c r="YY531" s="4"/>
      <c r="YZ531" s="4"/>
      <c r="ZA531" s="4"/>
      <c r="ZB531" s="4"/>
      <c r="ZC531" s="4"/>
      <c r="ZD531" s="4"/>
      <c r="ZE531" s="4"/>
      <c r="ZF531" s="4"/>
      <c r="ZG531" s="4"/>
      <c r="ZH531" s="4"/>
      <c r="ZI531" s="4"/>
      <c r="ZJ531" s="4"/>
      <c r="ZK531" s="4"/>
      <c r="ZL531" s="4"/>
    </row>
  </sheetData>
  <mergeCells count="28">
    <mergeCell ref="B109:B115"/>
    <mergeCell ref="B116:B122"/>
    <mergeCell ref="B74:B80"/>
    <mergeCell ref="B81:B87"/>
    <mergeCell ref="B88:B94"/>
    <mergeCell ref="B95:B101"/>
    <mergeCell ref="B102:B108"/>
    <mergeCell ref="B39:B45"/>
    <mergeCell ref="B46:B52"/>
    <mergeCell ref="B53:B59"/>
    <mergeCell ref="B60:B66"/>
    <mergeCell ref="B67:B73"/>
    <mergeCell ref="B4:B10"/>
    <mergeCell ref="B11:B17"/>
    <mergeCell ref="B18:B24"/>
    <mergeCell ref="B25:B31"/>
    <mergeCell ref="B32:B38"/>
    <mergeCell ref="I2:M2"/>
    <mergeCell ref="B1:F1"/>
    <mergeCell ref="G1:M1"/>
    <mergeCell ref="N1:N3"/>
    <mergeCell ref="B2:B3"/>
    <mergeCell ref="C2:C3"/>
    <mergeCell ref="D2:D3"/>
    <mergeCell ref="E2:E3"/>
    <mergeCell ref="F2:F3"/>
    <mergeCell ref="G2:G3"/>
    <mergeCell ref="H2:H3"/>
  </mergeCells>
  <conditionalFormatting sqref="L4:L116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{1AB4567E-0A10-4D0F-A158-5D381D43EFC8}</x14:id>
        </ext>
      </extLst>
    </cfRule>
  </conditionalFormatting>
  <conditionalFormatting sqref="L117:L122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{D39925B0-48D4-44BA-A537-27D696F128B2}</x14:id>
        </ext>
      </extLst>
    </cfRule>
  </conditionalFormatting>
  <conditionalFormatting sqref="M4:M116">
    <cfRule type="dataBar" priority="1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{6C6841C0-25AF-43F8-B47F-69294E26D594}</x14:id>
        </ext>
      </extLst>
    </cfRule>
  </conditionalFormatting>
  <conditionalFormatting sqref="M117:M122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{E583456E-31CD-42FA-842E-AF039C143250}</x14:id>
        </ext>
      </extLst>
    </cfRule>
  </conditionalFormatting>
  <conditionalFormatting sqref="G4:K122">
    <cfRule type="iconSet" priority="32">
      <iconSet iconSet="3Arrows">
        <cfvo type="percent" val="0"/>
        <cfvo type="percent" val="33"/>
        <cfvo type="percent" val="67"/>
      </iconSe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{EA027DD8-A7F4-409E-85A8-4B8928A2D7A4}</x14:id>
        </ext>
      </extLst>
    </cfRule>
  </conditionalFormatting>
  <dataValidations count="1">
    <dataValidation allowBlank="1" showInputMessage="1" showErrorMessage="1" sqref="G4:K122" xr:uid="{B6A39959-5A97-4519-9C68-E86F155CAF6F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B4567E-0A10-4D0F-A158-5D381D43EF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L4:L116</xm:sqref>
        </x14:conditionalFormatting>
        <x14:conditionalFormatting xmlns:xm="http://schemas.microsoft.com/office/excel/2006/main">
          <x14:cfRule type="dataBar" id="{D39925B0-48D4-44BA-A537-27D696F128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L117:L122</xm:sqref>
        </x14:conditionalFormatting>
        <x14:conditionalFormatting xmlns:xm="http://schemas.microsoft.com/office/excel/2006/main">
          <x14:cfRule type="dataBar" id="{6C6841C0-25AF-43F8-B47F-69294E26D5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M4:M116</xm:sqref>
        </x14:conditionalFormatting>
        <x14:conditionalFormatting xmlns:xm="http://schemas.microsoft.com/office/excel/2006/main">
          <x14:cfRule type="dataBar" id="{E583456E-31CD-42FA-842E-AF039C1432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M117:M122</xm:sqref>
        </x14:conditionalFormatting>
        <x14:conditionalFormatting xmlns:xm="http://schemas.microsoft.com/office/excel/2006/main">
          <x14:cfRule type="dataBar" id="{EA027DD8-A7F4-409E-85A8-4B8928A2D7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G4:K122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722D-0953-4D5D-8BEA-2D039672402C}">
  <sheetPr>
    <tabColor rgb="FF002060"/>
  </sheetPr>
  <dimension ref="A1:ZN485"/>
  <sheetViews>
    <sheetView zoomScale="85" zoomScaleNormal="85" workbookViewId="0">
      <pane xSplit="5" ySplit="3" topLeftCell="F19" activePane="bottomRight" state="frozen"/>
      <selection pane="topRight" activeCell="H1" sqref="H1"/>
      <selection pane="bottomLeft" activeCell="A3" sqref="A3"/>
      <selection pane="bottomRight" activeCell="S14" sqref="S14"/>
    </sheetView>
  </sheetViews>
  <sheetFormatPr defaultColWidth="8.85546875" defaultRowHeight="15" x14ac:dyDescent="0.25"/>
  <cols>
    <col min="1" max="1" width="3.140625" style="4" bestFit="1" customWidth="1"/>
    <col min="2" max="2" width="57.140625" style="1" customWidth="1"/>
    <col min="3" max="3" width="14.140625" style="23" bestFit="1" customWidth="1"/>
    <col min="4" max="5" width="8.7109375" style="14" customWidth="1"/>
    <col min="6" max="7" width="7.5703125" style="4" customWidth="1"/>
    <col min="8" max="12" width="6" style="4" bestFit="1" customWidth="1"/>
    <col min="13" max="13" width="8.5703125" style="4" customWidth="1"/>
    <col min="14" max="14" width="10.5703125" style="4" customWidth="1"/>
    <col min="15" max="17" width="5.5703125" style="4" customWidth="1"/>
    <col min="18" max="18" width="28.5703125" style="4" customWidth="1"/>
    <col min="19" max="25" width="5.5703125" style="4" customWidth="1"/>
    <col min="26" max="32" width="7.5703125" style="4" customWidth="1"/>
    <col min="33" max="16384" width="8.85546875" style="4"/>
  </cols>
  <sheetData>
    <row r="1" spans="1:626" s="1" customFormat="1" ht="21.6" customHeight="1" x14ac:dyDescent="0.25">
      <c r="A1" s="142" t="s">
        <v>293</v>
      </c>
      <c r="B1" s="142"/>
      <c r="C1" s="142"/>
      <c r="D1" s="142"/>
      <c r="E1" s="142"/>
      <c r="F1" s="130" t="s">
        <v>0</v>
      </c>
      <c r="G1" s="131"/>
      <c r="H1" s="131"/>
      <c r="I1" s="131"/>
      <c r="J1" s="131"/>
      <c r="K1" s="131"/>
      <c r="L1" s="131"/>
      <c r="M1" s="131"/>
      <c r="N1" s="132"/>
      <c r="O1" s="146"/>
      <c r="P1" s="43"/>
      <c r="Q1" s="42"/>
      <c r="R1" s="42"/>
      <c r="S1" s="42"/>
      <c r="T1" s="42"/>
      <c r="U1" s="42"/>
      <c r="V1" s="42"/>
      <c r="W1" s="42"/>
      <c r="X1" s="42"/>
      <c r="Y1" s="42"/>
    </row>
    <row r="2" spans="1:626" s="1" customFormat="1" ht="21.6" customHeight="1" x14ac:dyDescent="0.25">
      <c r="A2" s="134" t="s">
        <v>3</v>
      </c>
      <c r="B2" s="135" t="s">
        <v>242</v>
      </c>
      <c r="C2" s="137" t="s">
        <v>4</v>
      </c>
      <c r="D2" s="137" t="s">
        <v>5</v>
      </c>
      <c r="E2" s="137" t="s">
        <v>6</v>
      </c>
      <c r="F2" s="138" t="s">
        <v>243</v>
      </c>
      <c r="G2" s="138" t="s">
        <v>244</v>
      </c>
      <c r="H2" s="139" t="s">
        <v>245</v>
      </c>
      <c r="I2" s="140"/>
      <c r="J2" s="140"/>
      <c r="K2" s="140"/>
      <c r="L2" s="140"/>
      <c r="M2" s="140"/>
      <c r="N2" s="141"/>
      <c r="O2" s="146"/>
      <c r="P2" s="43"/>
      <c r="Q2" s="42"/>
      <c r="R2" s="42"/>
      <c r="S2" s="42"/>
      <c r="T2" s="42"/>
      <c r="U2" s="42"/>
      <c r="V2" s="42"/>
      <c r="W2" s="42"/>
      <c r="X2" s="42"/>
      <c r="Y2" s="42"/>
    </row>
    <row r="3" spans="1:626" s="2" customFormat="1" ht="42" customHeight="1" x14ac:dyDescent="0.25">
      <c r="A3" s="134"/>
      <c r="B3" s="136"/>
      <c r="C3" s="137"/>
      <c r="D3" s="137"/>
      <c r="E3" s="137"/>
      <c r="F3" s="138"/>
      <c r="G3" s="138"/>
      <c r="H3" s="25" t="s">
        <v>246</v>
      </c>
      <c r="I3" s="25" t="s">
        <v>247</v>
      </c>
      <c r="J3" s="25" t="s">
        <v>248</v>
      </c>
      <c r="K3" s="25" t="s">
        <v>249</v>
      </c>
      <c r="L3" s="25" t="s">
        <v>250</v>
      </c>
      <c r="M3" s="26" t="s">
        <v>1</v>
      </c>
      <c r="N3" s="27" t="s">
        <v>2</v>
      </c>
      <c r="O3" s="146"/>
      <c r="P3" s="41"/>
      <c r="Q3" s="40"/>
      <c r="R3" s="40"/>
      <c r="S3" s="40"/>
      <c r="T3" s="40"/>
      <c r="U3" s="40"/>
      <c r="V3" s="40"/>
      <c r="W3" s="40"/>
      <c r="X3" s="40"/>
      <c r="Y3" s="40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  <c r="XB3" s="38"/>
    </row>
    <row r="4" spans="1:626" ht="15" customHeight="1" x14ac:dyDescent="0.25">
      <c r="A4" s="3">
        <v>1</v>
      </c>
      <c r="B4" s="47" t="s">
        <v>251</v>
      </c>
      <c r="C4" s="48"/>
      <c r="D4" s="49"/>
      <c r="E4" s="49"/>
      <c r="F4" s="8"/>
      <c r="G4" s="8"/>
      <c r="H4" s="8"/>
      <c r="I4" s="8"/>
      <c r="J4" s="8"/>
      <c r="K4" s="8"/>
      <c r="L4" s="8"/>
      <c r="M4" s="9"/>
      <c r="N4" s="10"/>
      <c r="O4" s="7"/>
      <c r="P4" s="7"/>
      <c r="Q4"/>
      <c r="R4"/>
      <c r="S4"/>
    </row>
    <row r="5" spans="1:626" ht="15" customHeight="1" x14ac:dyDescent="0.25">
      <c r="A5" s="3">
        <v>2</v>
      </c>
      <c r="B5" s="32" t="s">
        <v>252</v>
      </c>
      <c r="C5" s="24" t="s">
        <v>80</v>
      </c>
      <c r="D5" s="28">
        <v>46249</v>
      </c>
      <c r="E5" s="28">
        <v>46259</v>
      </c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8" t="b">
        <v>1</v>
      </c>
      <c r="L5" s="8" t="b">
        <v>1</v>
      </c>
      <c r="M5" s="9">
        <f>IF(N5="","",1-N5)</f>
        <v>0</v>
      </c>
      <c r="N5" s="10">
        <f>IF(COUNTA(F5:L5)=0,"",COUNTIF(F5:L5,TRUE)/COUNTA(F5:L5))</f>
        <v>1</v>
      </c>
      <c r="O5" s="7"/>
      <c r="P5" s="7"/>
      <c r="Q5"/>
      <c r="R5" s="83" t="s">
        <v>284</v>
      </c>
      <c r="S5" s="84"/>
      <c r="T5" s="85"/>
    </row>
    <row r="6" spans="1:626" ht="15" customHeight="1" x14ac:dyDescent="0.25">
      <c r="A6" s="3">
        <v>3</v>
      </c>
      <c r="B6" s="32" t="s">
        <v>253</v>
      </c>
      <c r="C6" s="24" t="s">
        <v>80</v>
      </c>
      <c r="D6" s="28">
        <v>46249</v>
      </c>
      <c r="E6" s="28">
        <v>46259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8" t="b">
        <v>1</v>
      </c>
      <c r="L6" s="8" t="b">
        <v>1</v>
      </c>
      <c r="M6" s="9">
        <f t="shared" ref="M6:M36" si="0">IF(N6="","",1-N6)</f>
        <v>0</v>
      </c>
      <c r="N6" s="10">
        <f t="shared" ref="N6:N36" si="1">IF(COUNTA(F6:L6)=0,"",COUNTIF(F6:L6,TRUE)/COUNTA(F6:L6))</f>
        <v>1</v>
      </c>
      <c r="O6" s="7"/>
      <c r="P6" s="7"/>
      <c r="Q6"/>
      <c r="R6" s="83" t="s">
        <v>2</v>
      </c>
      <c r="S6" s="84">
        <f>COUNTIFS($N$5:$N$36,1)</f>
        <v>23</v>
      </c>
      <c r="T6" s="69">
        <f>IFERROR(S6/$S$10,0)</f>
        <v>0.74193548387096775</v>
      </c>
    </row>
    <row r="7" spans="1:626" ht="15" customHeight="1" x14ac:dyDescent="0.25">
      <c r="A7" s="3">
        <v>4</v>
      </c>
      <c r="B7" s="32" t="s">
        <v>254</v>
      </c>
      <c r="C7" s="24" t="s">
        <v>80</v>
      </c>
      <c r="D7" s="28">
        <v>46249</v>
      </c>
      <c r="E7" s="28">
        <v>46259</v>
      </c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9">
        <f t="shared" si="0"/>
        <v>0</v>
      </c>
      <c r="N7" s="10">
        <f t="shared" si="1"/>
        <v>1</v>
      </c>
      <c r="O7" s="7"/>
      <c r="P7" s="7"/>
      <c r="Q7"/>
      <c r="R7" s="83" t="s">
        <v>285</v>
      </c>
      <c r="S7" s="84">
        <f>COUNTIFS($N$5:$N$36,"&gt;0",$N$5:$N$36,"&lt;1")</f>
        <v>6</v>
      </c>
      <c r="T7" s="69">
        <f>IFERROR(S7/$S$10,0)</f>
        <v>0.19354838709677419</v>
      </c>
    </row>
    <row r="8" spans="1:626" ht="15" customHeight="1" x14ac:dyDescent="0.25">
      <c r="A8" s="3">
        <v>5</v>
      </c>
      <c r="B8" s="32" t="s">
        <v>255</v>
      </c>
      <c r="C8" s="24" t="s">
        <v>80</v>
      </c>
      <c r="D8" s="28">
        <v>46249</v>
      </c>
      <c r="E8" s="28">
        <v>46259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8" t="b">
        <v>1</v>
      </c>
      <c r="L8" s="8" t="b">
        <v>1</v>
      </c>
      <c r="M8" s="9">
        <f t="shared" si="0"/>
        <v>0</v>
      </c>
      <c r="N8" s="10">
        <f t="shared" si="1"/>
        <v>1</v>
      </c>
      <c r="O8" s="7"/>
      <c r="P8" s="7"/>
      <c r="Q8"/>
      <c r="R8" s="83" t="s">
        <v>286</v>
      </c>
      <c r="S8" s="84">
        <f>COUNTIFS($N$5:$N$36,0)</f>
        <v>2</v>
      </c>
      <c r="T8" s="69">
        <f>IFERROR(S8/$S$10,0)</f>
        <v>6.4516129032258063E-2</v>
      </c>
    </row>
    <row r="9" spans="1:626" ht="15" customHeight="1" x14ac:dyDescent="0.25">
      <c r="A9" s="3">
        <v>6</v>
      </c>
      <c r="B9" s="32" t="s">
        <v>256</v>
      </c>
      <c r="C9" s="24" t="s">
        <v>80</v>
      </c>
      <c r="D9" s="28">
        <v>46249</v>
      </c>
      <c r="E9" s="28">
        <v>46259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 t="b">
        <v>1</v>
      </c>
      <c r="L9" s="8" t="b">
        <v>1</v>
      </c>
      <c r="M9" s="9">
        <f t="shared" si="0"/>
        <v>0</v>
      </c>
      <c r="N9" s="10">
        <f t="shared" si="1"/>
        <v>1</v>
      </c>
      <c r="O9" s="7"/>
      <c r="P9" s="7"/>
      <c r="Q9"/>
      <c r="R9" s="83" t="s">
        <v>287</v>
      </c>
      <c r="S9" s="86">
        <f>IFERROR(AVERAGE($N$5:$N$36),0)</f>
        <v>0.82488479262672798</v>
      </c>
      <c r="T9" s="71"/>
    </row>
    <row r="10" spans="1:626" ht="15" customHeight="1" x14ac:dyDescent="0.25">
      <c r="A10" s="3">
        <v>7</v>
      </c>
      <c r="B10" s="32" t="s">
        <v>257</v>
      </c>
      <c r="C10" s="24" t="s">
        <v>80</v>
      </c>
      <c r="D10" s="28">
        <v>46249</v>
      </c>
      <c r="E10" s="28">
        <v>46259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8" t="b">
        <v>1</v>
      </c>
      <c r="L10" s="8" t="b">
        <v>1</v>
      </c>
      <c r="M10" s="9">
        <f t="shared" si="0"/>
        <v>0</v>
      </c>
      <c r="N10" s="10">
        <f t="shared" si="1"/>
        <v>1</v>
      </c>
      <c r="O10" s="7"/>
      <c r="P10" s="7"/>
      <c r="R10" s="87" t="s">
        <v>288</v>
      </c>
      <c r="S10" s="88">
        <f>COUNT($N$5:$N$36)</f>
        <v>31</v>
      </c>
      <c r="T10" s="71"/>
    </row>
    <row r="11" spans="1:626" ht="15" customHeight="1" x14ac:dyDescent="0.25">
      <c r="A11" s="3">
        <v>8</v>
      </c>
      <c r="B11" s="32" t="s">
        <v>258</v>
      </c>
      <c r="C11" s="24" t="s">
        <v>80</v>
      </c>
      <c r="D11" s="28">
        <v>46249</v>
      </c>
      <c r="E11" s="28">
        <v>46259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b">
        <v>1</v>
      </c>
      <c r="L11" s="8" t="b">
        <v>1</v>
      </c>
      <c r="M11" s="9">
        <f t="shared" si="0"/>
        <v>0</v>
      </c>
      <c r="N11" s="10">
        <f t="shared" si="1"/>
        <v>1</v>
      </c>
      <c r="O11" s="7"/>
      <c r="P11" s="7"/>
    </row>
    <row r="12" spans="1:626" ht="15" customHeight="1" x14ac:dyDescent="0.25">
      <c r="A12" s="3">
        <v>9</v>
      </c>
      <c r="B12" s="32" t="s">
        <v>259</v>
      </c>
      <c r="C12" s="24" t="s">
        <v>80</v>
      </c>
      <c r="D12" s="28">
        <v>46249</v>
      </c>
      <c r="E12" s="28">
        <v>46259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8" t="b">
        <v>1</v>
      </c>
      <c r="L12" s="8" t="b">
        <v>1</v>
      </c>
      <c r="M12" s="9">
        <f t="shared" si="0"/>
        <v>0</v>
      </c>
      <c r="N12" s="10">
        <f t="shared" si="1"/>
        <v>1</v>
      </c>
      <c r="O12" s="7"/>
      <c r="P12" s="7"/>
    </row>
    <row r="13" spans="1:626" ht="15" customHeight="1" x14ac:dyDescent="0.25">
      <c r="A13" s="3">
        <v>10</v>
      </c>
      <c r="B13" s="32" t="s">
        <v>260</v>
      </c>
      <c r="C13" s="24" t="s">
        <v>80</v>
      </c>
      <c r="D13" s="28">
        <v>46249</v>
      </c>
      <c r="E13" s="28">
        <v>46259</v>
      </c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8" t="b">
        <v>1</v>
      </c>
      <c r="L13" s="8" t="b">
        <v>1</v>
      </c>
      <c r="M13" s="9">
        <f t="shared" si="0"/>
        <v>0</v>
      </c>
      <c r="N13" s="10">
        <f t="shared" si="1"/>
        <v>1</v>
      </c>
      <c r="O13" s="7"/>
      <c r="P13" s="7"/>
    </row>
    <row r="14" spans="1:626" ht="15" customHeight="1" x14ac:dyDescent="0.25">
      <c r="A14" s="3">
        <v>11</v>
      </c>
      <c r="B14" s="32" t="s">
        <v>261</v>
      </c>
      <c r="C14" s="24" t="s">
        <v>80</v>
      </c>
      <c r="D14" s="28">
        <v>46249</v>
      </c>
      <c r="E14" s="28">
        <v>46259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 t="b">
        <v>1</v>
      </c>
      <c r="L14" s="8" t="b">
        <v>1</v>
      </c>
      <c r="M14" s="9">
        <f t="shared" si="0"/>
        <v>0</v>
      </c>
      <c r="N14" s="10">
        <f t="shared" si="1"/>
        <v>1</v>
      </c>
      <c r="O14" s="7"/>
      <c r="P14" s="7"/>
    </row>
    <row r="15" spans="1:626" ht="15" customHeight="1" x14ac:dyDescent="0.25">
      <c r="A15" s="3">
        <v>12</v>
      </c>
      <c r="B15" s="32" t="s">
        <v>262</v>
      </c>
      <c r="C15" s="24" t="s">
        <v>80</v>
      </c>
      <c r="D15" s="28">
        <v>46249</v>
      </c>
      <c r="E15" s="28">
        <v>46259</v>
      </c>
      <c r="F15" s="8" t="b">
        <v>1</v>
      </c>
      <c r="G15" s="8" t="b">
        <v>1</v>
      </c>
      <c r="H15" s="8" t="b">
        <v>1</v>
      </c>
      <c r="I15" s="8" t="b">
        <v>1</v>
      </c>
      <c r="J15" s="8" t="b">
        <v>1</v>
      </c>
      <c r="K15" s="8" t="b">
        <v>1</v>
      </c>
      <c r="L15" s="8" t="b">
        <v>1</v>
      </c>
      <c r="M15" s="9">
        <f t="shared" si="0"/>
        <v>0</v>
      </c>
      <c r="N15" s="10">
        <f t="shared" si="1"/>
        <v>1</v>
      </c>
      <c r="O15" s="7"/>
      <c r="P15" s="7"/>
    </row>
    <row r="16" spans="1:626" ht="15" customHeight="1" x14ac:dyDescent="0.25">
      <c r="A16" s="3">
        <v>13</v>
      </c>
      <c r="B16" s="32" t="s">
        <v>263</v>
      </c>
      <c r="C16" s="24" t="s">
        <v>80</v>
      </c>
      <c r="D16" s="28">
        <v>46249</v>
      </c>
      <c r="E16" s="28">
        <v>46259</v>
      </c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 t="b">
        <v>1</v>
      </c>
      <c r="L16" s="8" t="b">
        <v>1</v>
      </c>
      <c r="M16" s="9">
        <f t="shared" si="0"/>
        <v>0</v>
      </c>
      <c r="N16" s="10">
        <f t="shared" si="1"/>
        <v>1</v>
      </c>
      <c r="O16" s="7"/>
      <c r="P16" s="7"/>
    </row>
    <row r="17" spans="1:627" ht="15" customHeight="1" x14ac:dyDescent="0.25">
      <c r="A17" s="3">
        <v>14</v>
      </c>
      <c r="B17" s="32" t="s">
        <v>264</v>
      </c>
      <c r="C17" s="24" t="s">
        <v>80</v>
      </c>
      <c r="D17" s="28">
        <v>46249</v>
      </c>
      <c r="E17" s="28">
        <v>46259</v>
      </c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8" t="b">
        <v>1</v>
      </c>
      <c r="L17" s="8" t="b">
        <v>1</v>
      </c>
      <c r="M17" s="9">
        <f t="shared" si="0"/>
        <v>0</v>
      </c>
      <c r="N17" s="10">
        <f t="shared" si="1"/>
        <v>1</v>
      </c>
      <c r="O17" s="7"/>
      <c r="P17" s="7"/>
    </row>
    <row r="18" spans="1:627" ht="15" customHeight="1" x14ac:dyDescent="0.25">
      <c r="A18" s="3">
        <v>15</v>
      </c>
      <c r="B18" s="32" t="s">
        <v>265</v>
      </c>
      <c r="C18" s="24" t="s">
        <v>80</v>
      </c>
      <c r="D18" s="28">
        <v>46249</v>
      </c>
      <c r="E18" s="28">
        <v>46259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 t="b">
        <v>1</v>
      </c>
      <c r="L18" s="8" t="b">
        <v>1</v>
      </c>
      <c r="M18" s="9">
        <f t="shared" si="0"/>
        <v>0</v>
      </c>
      <c r="N18" s="10">
        <f t="shared" si="1"/>
        <v>1</v>
      </c>
      <c r="O18" s="7"/>
      <c r="P18" s="7"/>
    </row>
    <row r="19" spans="1:627" ht="15" customHeight="1" x14ac:dyDescent="0.25">
      <c r="A19" s="3">
        <v>16</v>
      </c>
      <c r="B19" s="32" t="s">
        <v>266</v>
      </c>
      <c r="C19" s="24" t="s">
        <v>80</v>
      </c>
      <c r="D19" s="28">
        <v>46249</v>
      </c>
      <c r="E19" s="28">
        <v>46259</v>
      </c>
      <c r="F19" s="8" t="b">
        <v>1</v>
      </c>
      <c r="G19" s="8" t="b">
        <v>1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1</v>
      </c>
      <c r="M19" s="9">
        <f t="shared" si="0"/>
        <v>0.5714285714285714</v>
      </c>
      <c r="N19" s="10">
        <f t="shared" si="1"/>
        <v>0.42857142857142855</v>
      </c>
      <c r="O19" s="7"/>
      <c r="P19" s="7"/>
    </row>
    <row r="20" spans="1:627" ht="15" customHeight="1" x14ac:dyDescent="0.25">
      <c r="A20" s="3">
        <v>17</v>
      </c>
      <c r="B20" s="47" t="s">
        <v>267</v>
      </c>
      <c r="C20" s="48"/>
      <c r="D20" s="49"/>
      <c r="E20" s="49"/>
      <c r="F20" s="8"/>
      <c r="G20" s="8"/>
      <c r="H20" s="8"/>
      <c r="I20" s="8"/>
      <c r="J20" s="8"/>
      <c r="K20" s="8"/>
      <c r="L20" s="8"/>
      <c r="M20" s="9" t="str">
        <f t="shared" si="0"/>
        <v/>
      </c>
      <c r="N20" s="10" t="str">
        <f t="shared" si="1"/>
        <v/>
      </c>
      <c r="O20" s="7"/>
      <c r="P20" s="7"/>
    </row>
    <row r="21" spans="1:627" ht="15" customHeight="1" x14ac:dyDescent="0.25">
      <c r="A21" s="3">
        <v>18</v>
      </c>
      <c r="B21" s="32" t="s">
        <v>268</v>
      </c>
      <c r="C21" s="24" t="s">
        <v>80</v>
      </c>
      <c r="D21" s="28">
        <v>46259</v>
      </c>
      <c r="E21" s="28">
        <v>46270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8" t="b">
        <v>1</v>
      </c>
      <c r="L21" s="8" t="b">
        <v>1</v>
      </c>
      <c r="M21" s="9">
        <f t="shared" si="0"/>
        <v>0</v>
      </c>
      <c r="N21" s="10">
        <f t="shared" si="1"/>
        <v>1</v>
      </c>
      <c r="O21" s="7"/>
      <c r="P21" s="7"/>
    </row>
    <row r="22" spans="1:627" ht="15" customHeight="1" x14ac:dyDescent="0.25">
      <c r="A22" s="3">
        <v>19</v>
      </c>
      <c r="B22" s="32" t="s">
        <v>269</v>
      </c>
      <c r="C22" s="24" t="s">
        <v>80</v>
      </c>
      <c r="D22" s="28">
        <v>46259</v>
      </c>
      <c r="E22" s="28">
        <v>46270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8" t="b">
        <v>1</v>
      </c>
      <c r="L22" s="8" t="b">
        <v>1</v>
      </c>
      <c r="M22" s="9">
        <f t="shared" si="0"/>
        <v>0</v>
      </c>
      <c r="N22" s="10">
        <f t="shared" si="1"/>
        <v>1</v>
      </c>
      <c r="O22" s="7"/>
      <c r="P22" s="7"/>
    </row>
    <row r="23" spans="1:627" ht="15" customHeight="1" x14ac:dyDescent="0.25">
      <c r="A23" s="3">
        <v>20</v>
      </c>
      <c r="B23" s="32" t="s">
        <v>270</v>
      </c>
      <c r="C23" s="24" t="s">
        <v>80</v>
      </c>
      <c r="D23" s="28">
        <v>46259</v>
      </c>
      <c r="E23" s="28">
        <v>46270</v>
      </c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8" t="b">
        <v>1</v>
      </c>
      <c r="L23" s="8" t="b">
        <v>1</v>
      </c>
      <c r="M23" s="9">
        <f t="shared" si="0"/>
        <v>0</v>
      </c>
      <c r="N23" s="10">
        <f t="shared" si="1"/>
        <v>1</v>
      </c>
      <c r="O23" s="7"/>
      <c r="P23" s="7"/>
    </row>
    <row r="24" spans="1:627" ht="15" customHeight="1" x14ac:dyDescent="0.25">
      <c r="A24" s="3">
        <v>21</v>
      </c>
      <c r="B24" s="32" t="s">
        <v>271</v>
      </c>
      <c r="C24" s="24" t="s">
        <v>80</v>
      </c>
      <c r="D24" s="28">
        <v>46259</v>
      </c>
      <c r="E24" s="28">
        <v>46270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8" t="b">
        <v>1</v>
      </c>
      <c r="L24" s="8" t="b">
        <v>1</v>
      </c>
      <c r="M24" s="9">
        <f t="shared" si="0"/>
        <v>0</v>
      </c>
      <c r="N24" s="10">
        <f t="shared" si="1"/>
        <v>1</v>
      </c>
      <c r="O24" s="7"/>
      <c r="P24" s="7"/>
    </row>
    <row r="25" spans="1:627" ht="15" customHeight="1" x14ac:dyDescent="0.25">
      <c r="A25" s="3">
        <v>22</v>
      </c>
      <c r="B25" s="32" t="s">
        <v>272</v>
      </c>
      <c r="C25" s="24" t="s">
        <v>80</v>
      </c>
      <c r="D25" s="28">
        <v>46259</v>
      </c>
      <c r="E25" s="28">
        <v>46270</v>
      </c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8" t="b">
        <v>1</v>
      </c>
      <c r="L25" s="8" t="b">
        <v>1</v>
      </c>
      <c r="M25" s="9">
        <f t="shared" si="0"/>
        <v>0</v>
      </c>
      <c r="N25" s="10">
        <f t="shared" si="1"/>
        <v>1</v>
      </c>
      <c r="O25" s="7"/>
      <c r="P25" s="7"/>
    </row>
    <row r="26" spans="1:627" ht="15" customHeight="1" x14ac:dyDescent="0.25">
      <c r="A26" s="3">
        <v>23</v>
      </c>
      <c r="B26" s="32" t="s">
        <v>273</v>
      </c>
      <c r="C26" s="24" t="s">
        <v>80</v>
      </c>
      <c r="D26" s="28">
        <v>46259</v>
      </c>
      <c r="E26" s="28">
        <v>46270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8" t="b">
        <v>1</v>
      </c>
      <c r="L26" s="8" t="b">
        <v>1</v>
      </c>
      <c r="M26" s="9">
        <f t="shared" si="0"/>
        <v>0</v>
      </c>
      <c r="N26" s="10">
        <f t="shared" si="1"/>
        <v>1</v>
      </c>
      <c r="O26" s="7"/>
      <c r="P26" s="7"/>
    </row>
    <row r="27" spans="1:627" ht="15" customHeight="1" x14ac:dyDescent="0.25">
      <c r="A27" s="3">
        <v>24</v>
      </c>
      <c r="B27" s="50" t="s">
        <v>274</v>
      </c>
      <c r="C27" s="24" t="s">
        <v>80</v>
      </c>
      <c r="D27" s="28">
        <v>46259</v>
      </c>
      <c r="E27" s="28">
        <v>46270</v>
      </c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8" t="b">
        <v>1</v>
      </c>
      <c r="L27" s="8" t="b">
        <v>1</v>
      </c>
      <c r="M27" s="9">
        <f t="shared" si="0"/>
        <v>0</v>
      </c>
      <c r="N27" s="10">
        <f t="shared" si="1"/>
        <v>1</v>
      </c>
      <c r="O27" s="7"/>
      <c r="P27" s="7"/>
    </row>
    <row r="28" spans="1:627" s="11" customFormat="1" ht="15" customHeight="1" x14ac:dyDescent="0.25">
      <c r="A28" s="3">
        <v>25</v>
      </c>
      <c r="B28" s="32" t="s">
        <v>275</v>
      </c>
      <c r="C28" s="24" t="s">
        <v>80</v>
      </c>
      <c r="D28" s="28">
        <v>46259</v>
      </c>
      <c r="E28" s="28">
        <v>46270</v>
      </c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8" t="b">
        <v>1</v>
      </c>
      <c r="L28" s="8" t="b">
        <v>1</v>
      </c>
      <c r="M28" s="9">
        <f t="shared" si="0"/>
        <v>0</v>
      </c>
      <c r="N28" s="10">
        <f t="shared" si="1"/>
        <v>1</v>
      </c>
      <c r="O28" s="7"/>
      <c r="P28" s="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</row>
    <row r="29" spans="1:627" s="11" customFormat="1" ht="15" customHeight="1" x14ac:dyDescent="0.25">
      <c r="A29" s="3">
        <v>26</v>
      </c>
      <c r="B29" s="31" t="s">
        <v>276</v>
      </c>
      <c r="C29" s="24" t="s">
        <v>80</v>
      </c>
      <c r="D29" s="28">
        <v>46259</v>
      </c>
      <c r="E29" s="28">
        <v>46270</v>
      </c>
      <c r="F29" s="8" t="b">
        <v>1</v>
      </c>
      <c r="G29" s="8" t="b">
        <v>1</v>
      </c>
      <c r="H29" s="8" t="b">
        <v>1</v>
      </c>
      <c r="I29" s="8" t="b">
        <v>1</v>
      </c>
      <c r="J29" s="8" t="b">
        <v>1</v>
      </c>
      <c r="K29" s="8" t="b">
        <v>1</v>
      </c>
      <c r="L29" s="8" t="b">
        <v>1</v>
      </c>
      <c r="M29" s="9">
        <f t="shared" si="0"/>
        <v>0</v>
      </c>
      <c r="N29" s="10">
        <f t="shared" si="1"/>
        <v>1</v>
      </c>
      <c r="O29" s="7"/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</row>
    <row r="30" spans="1:627" s="11" customFormat="1" ht="15" customHeight="1" x14ac:dyDescent="0.25">
      <c r="A30" s="3">
        <v>27</v>
      </c>
      <c r="B30" s="31" t="s">
        <v>277</v>
      </c>
      <c r="C30" s="24" t="s">
        <v>80</v>
      </c>
      <c r="D30" s="28">
        <v>46259</v>
      </c>
      <c r="E30" s="28">
        <v>46270</v>
      </c>
      <c r="F30" s="8" t="b">
        <v>1</v>
      </c>
      <c r="G30" s="8" t="b">
        <v>1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1</v>
      </c>
      <c r="M30" s="9">
        <f t="shared" si="0"/>
        <v>0.5714285714285714</v>
      </c>
      <c r="N30" s="10">
        <f t="shared" si="1"/>
        <v>0.42857142857142855</v>
      </c>
      <c r="O30" s="7"/>
      <c r="P30" s="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</row>
    <row r="31" spans="1:627" s="11" customFormat="1" ht="15" customHeight="1" x14ac:dyDescent="0.25">
      <c r="A31" s="3">
        <v>28</v>
      </c>
      <c r="B31" s="32" t="s">
        <v>278</v>
      </c>
      <c r="C31" s="24" t="s">
        <v>80</v>
      </c>
      <c r="D31" s="28">
        <v>46259</v>
      </c>
      <c r="E31" s="28">
        <v>46270</v>
      </c>
      <c r="F31" s="8" t="b">
        <v>1</v>
      </c>
      <c r="G31" s="8" t="b">
        <v>1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1</v>
      </c>
      <c r="M31" s="9">
        <f t="shared" si="0"/>
        <v>0.5714285714285714</v>
      </c>
      <c r="N31" s="10">
        <f t="shared" si="1"/>
        <v>0.42857142857142855</v>
      </c>
      <c r="O31" s="7"/>
      <c r="P31" s="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</row>
    <row r="32" spans="1:627" s="11" customFormat="1" ht="15" customHeight="1" x14ac:dyDescent="0.25">
      <c r="A32" s="3">
        <v>29</v>
      </c>
      <c r="B32" s="32" t="s">
        <v>279</v>
      </c>
      <c r="C32" s="24" t="s">
        <v>80</v>
      </c>
      <c r="D32" s="28">
        <v>46259</v>
      </c>
      <c r="E32" s="28">
        <v>46270</v>
      </c>
      <c r="F32" s="8" t="b">
        <v>1</v>
      </c>
      <c r="G32" s="8" t="b">
        <v>1</v>
      </c>
      <c r="H32" s="8" t="b">
        <v>0</v>
      </c>
      <c r="I32" s="8" t="b">
        <v>0</v>
      </c>
      <c r="J32" s="8" t="b">
        <v>0</v>
      </c>
      <c r="K32" s="8" t="b">
        <v>0</v>
      </c>
      <c r="L32" s="8" t="b">
        <v>1</v>
      </c>
      <c r="M32" s="9">
        <f t="shared" si="0"/>
        <v>0.5714285714285714</v>
      </c>
      <c r="N32" s="10">
        <f t="shared" si="1"/>
        <v>0.42857142857142855</v>
      </c>
      <c r="O32" s="7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</row>
    <row r="33" spans="1:627" s="11" customFormat="1" ht="15" customHeight="1" x14ac:dyDescent="0.25">
      <c r="A33" s="3">
        <v>30</v>
      </c>
      <c r="B33" s="32" t="s">
        <v>280</v>
      </c>
      <c r="C33" s="24" t="s">
        <v>80</v>
      </c>
      <c r="D33" s="28">
        <v>46259</v>
      </c>
      <c r="E33" s="28">
        <v>46270</v>
      </c>
      <c r="F33" s="8" t="b">
        <v>1</v>
      </c>
      <c r="G33" s="8" t="b">
        <v>1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1</v>
      </c>
      <c r="M33" s="9">
        <f t="shared" si="0"/>
        <v>0.5714285714285714</v>
      </c>
      <c r="N33" s="10">
        <f t="shared" si="1"/>
        <v>0.42857142857142855</v>
      </c>
      <c r="O33" s="7"/>
      <c r="P33" s="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</row>
    <row r="34" spans="1:627" s="11" customFormat="1" ht="15" customHeight="1" x14ac:dyDescent="0.25">
      <c r="A34" s="3">
        <v>31</v>
      </c>
      <c r="B34" s="32" t="s">
        <v>281</v>
      </c>
      <c r="C34" s="24" t="s">
        <v>80</v>
      </c>
      <c r="D34" s="28">
        <v>46259</v>
      </c>
      <c r="E34" s="28">
        <v>46270</v>
      </c>
      <c r="F34" s="8" t="b">
        <v>1</v>
      </c>
      <c r="G34" s="8" t="b">
        <v>1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1</v>
      </c>
      <c r="M34" s="9">
        <f t="shared" si="0"/>
        <v>0.5714285714285714</v>
      </c>
      <c r="N34" s="10">
        <f t="shared" si="1"/>
        <v>0.42857142857142855</v>
      </c>
      <c r="O34" s="7"/>
      <c r="P34" s="7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</row>
    <row r="35" spans="1:627" s="11" customFormat="1" ht="15" customHeight="1" x14ac:dyDescent="0.25">
      <c r="A35" s="3">
        <v>32</v>
      </c>
      <c r="B35" s="32" t="s">
        <v>282</v>
      </c>
      <c r="C35" s="24" t="s">
        <v>80</v>
      </c>
      <c r="D35" s="28">
        <v>46259</v>
      </c>
      <c r="E35" s="28">
        <v>46270</v>
      </c>
      <c r="F35" s="8" t="b"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9">
        <f t="shared" si="0"/>
        <v>1</v>
      </c>
      <c r="N35" s="10">
        <f t="shared" si="1"/>
        <v>0</v>
      </c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</row>
    <row r="36" spans="1:627" s="11" customFormat="1" ht="15" customHeight="1" x14ac:dyDescent="0.25">
      <c r="A36" s="3">
        <v>33</v>
      </c>
      <c r="B36" s="32" t="s">
        <v>283</v>
      </c>
      <c r="C36" s="24" t="s">
        <v>80</v>
      </c>
      <c r="D36" s="28">
        <v>46259</v>
      </c>
      <c r="E36" s="28">
        <v>46270</v>
      </c>
      <c r="F36" s="8" t="b">
        <v>0</v>
      </c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9">
        <f t="shared" si="0"/>
        <v>1</v>
      </c>
      <c r="N36" s="10">
        <f t="shared" si="1"/>
        <v>0</v>
      </c>
      <c r="O36" s="7"/>
      <c r="P36" s="7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</row>
    <row r="37" spans="1:627" s="11" customFormat="1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</row>
    <row r="38" spans="1:627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627" ht="1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627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627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627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627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627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627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627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627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627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1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ht="1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1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ht="1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ht="1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ht="1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ht="1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1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ht="1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ht="1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1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ht="1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ht="1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ht="1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1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1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1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ht="1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ht="1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ht="1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1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ht="1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1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ht="1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1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690" s="5" customFormat="1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</row>
    <row r="98" spans="1:690" s="5" customFormat="1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</row>
    <row r="99" spans="1:690" s="5" customFormat="1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</row>
    <row r="100" spans="1:690" s="5" customFormat="1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</row>
    <row r="101" spans="1:690" s="5" customFormat="1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</row>
    <row r="102" spans="1:690" s="5" customFormat="1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</row>
    <row r="103" spans="1:690" s="5" customFormat="1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</row>
    <row r="104" spans="1:690" s="5" customFormat="1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</row>
    <row r="105" spans="1:690" s="5" customFormat="1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</row>
    <row r="106" spans="1:690" s="5" customFormat="1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</row>
    <row r="107" spans="1:690" s="5" customFormat="1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</row>
    <row r="108" spans="1:690" s="5" customFormat="1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</row>
    <row r="109" spans="1:690" s="5" customFormat="1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</row>
    <row r="110" spans="1:690" s="5" customFormat="1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</row>
    <row r="111" spans="1:690" s="5" customFormat="1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</row>
    <row r="112" spans="1:690" s="5" customFormat="1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</row>
    <row r="113" spans="1:690" s="5" customFormat="1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</row>
    <row r="114" spans="1:690" s="5" customFormat="1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</row>
    <row r="115" spans="1:690" s="5" customFormat="1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</row>
    <row r="116" spans="1:690" s="5" customFormat="1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</row>
    <row r="117" spans="1:690" s="5" customFormat="1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  <c r="ZN117" s="4"/>
    </row>
    <row r="118" spans="1:690" s="5" customFormat="1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</row>
    <row r="119" spans="1:690" s="5" customFormat="1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</row>
    <row r="120" spans="1:690" s="5" customFormat="1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</row>
    <row r="121" spans="1:690" s="5" customFormat="1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</row>
    <row r="122" spans="1:690" s="5" customFormat="1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</row>
    <row r="123" spans="1:690" s="5" customFormat="1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</row>
    <row r="124" spans="1:690" s="5" customFormat="1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</row>
    <row r="125" spans="1:690" s="5" customFormat="1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</row>
    <row r="126" spans="1:690" s="5" customFormat="1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</row>
    <row r="127" spans="1:690" s="5" customFormat="1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</row>
    <row r="128" spans="1:690" s="5" customFormat="1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</row>
    <row r="129" spans="1:690" s="5" customFormat="1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</row>
    <row r="130" spans="1:690" s="5" customFormat="1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</row>
    <row r="131" spans="1:690" s="5" customFormat="1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</row>
    <row r="132" spans="1:690" s="5" customFormat="1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</row>
    <row r="133" spans="1:690" s="5" customFormat="1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</row>
    <row r="134" spans="1:690" s="5" customFormat="1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</row>
    <row r="135" spans="1:690" s="5" customFormat="1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</row>
    <row r="136" spans="1:690" s="5" customFormat="1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</row>
    <row r="137" spans="1:690" s="5" customFormat="1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</row>
    <row r="138" spans="1:690" s="5" customFormat="1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</row>
    <row r="139" spans="1:690" s="5" customFormat="1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</row>
    <row r="140" spans="1:690" s="5" customFormat="1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</row>
    <row r="141" spans="1:690" s="5" customFormat="1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</row>
    <row r="142" spans="1:690" s="5" customFormat="1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</row>
    <row r="143" spans="1:690" s="5" customFormat="1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</row>
    <row r="144" spans="1:690" s="5" customFormat="1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</row>
    <row r="145" spans="1:690" s="5" customFormat="1" ht="27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</row>
    <row r="146" spans="1:690" s="5" customFormat="1" ht="27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</row>
    <row r="147" spans="1:690" s="5" customFormat="1" ht="27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</row>
    <row r="148" spans="1:690" s="5" customFormat="1" ht="27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</row>
    <row r="149" spans="1:690" s="5" customFormat="1" ht="27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</row>
    <row r="150" spans="1:690" s="5" customFormat="1" ht="27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</row>
    <row r="151" spans="1:690" s="5" customFormat="1" ht="27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</row>
    <row r="152" spans="1:690" s="5" customFormat="1" ht="27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</row>
    <row r="153" spans="1:690" s="5" customFormat="1" ht="27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</row>
    <row r="154" spans="1:690" s="5" customFormat="1" ht="27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</row>
    <row r="155" spans="1:690" s="5" customFormat="1" ht="27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</row>
    <row r="156" spans="1:690" s="5" customFormat="1" ht="27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  <c r="ZN156" s="4"/>
    </row>
    <row r="157" spans="1:690" s="5" customFormat="1" ht="27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  <c r="ZN157" s="4"/>
    </row>
    <row r="158" spans="1:690" s="5" customFormat="1" ht="27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  <c r="ZN158" s="4"/>
    </row>
    <row r="159" spans="1:690" s="5" customFormat="1" ht="27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</row>
    <row r="160" spans="1:690" s="5" customFormat="1" ht="27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</row>
    <row r="161" spans="1:690" s="5" customFormat="1" ht="27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</row>
    <row r="162" spans="1:690" s="5" customFormat="1" ht="27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</row>
    <row r="163" spans="1:690" s="5" customFormat="1" ht="27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</row>
    <row r="164" spans="1:690" s="5" customFormat="1" ht="27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  <c r="ZN164" s="4"/>
    </row>
    <row r="165" spans="1:690" s="5" customFormat="1" ht="27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</row>
    <row r="166" spans="1:690" s="5" customFormat="1" ht="27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</row>
    <row r="167" spans="1:690" s="5" customFormat="1" ht="27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</row>
    <row r="168" spans="1:690" s="5" customFormat="1" ht="27" customHeight="1" x14ac:dyDescent="0.25">
      <c r="A168" s="4"/>
      <c r="B168" s="37"/>
      <c r="C168" s="23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</row>
    <row r="169" spans="1:690" s="5" customFormat="1" ht="27" customHeight="1" x14ac:dyDescent="0.25">
      <c r="A169" s="4"/>
      <c r="B169" s="37"/>
      <c r="C169" s="23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</row>
    <row r="170" spans="1:690" s="5" customFormat="1" ht="27" customHeight="1" x14ac:dyDescent="0.25">
      <c r="A170" s="4"/>
      <c r="B170" s="37"/>
      <c r="C170" s="23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  <c r="ZN170" s="4"/>
    </row>
    <row r="171" spans="1:690" s="5" customFormat="1" ht="27" customHeight="1" x14ac:dyDescent="0.25">
      <c r="A171" s="4"/>
      <c r="B171" s="37"/>
      <c r="C171" s="23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</row>
    <row r="172" spans="1:690" s="5" customFormat="1" ht="27" customHeight="1" x14ac:dyDescent="0.25">
      <c r="A172" s="4"/>
      <c r="B172" s="37"/>
      <c r="C172" s="23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  <c r="ZN172" s="4"/>
    </row>
    <row r="173" spans="1:690" s="5" customFormat="1" ht="27" customHeight="1" x14ac:dyDescent="0.25">
      <c r="A173" s="4"/>
      <c r="B173" s="37"/>
      <c r="C173" s="23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  <c r="ZN173" s="4"/>
    </row>
    <row r="174" spans="1:690" s="5" customFormat="1" ht="27" customHeight="1" x14ac:dyDescent="0.25">
      <c r="A174" s="4"/>
      <c r="B174" s="37"/>
      <c r="C174" s="23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  <c r="ZN174" s="4"/>
    </row>
    <row r="175" spans="1:690" s="5" customFormat="1" ht="27" customHeight="1" x14ac:dyDescent="0.25">
      <c r="A175" s="4"/>
      <c r="B175" s="37"/>
      <c r="C175" s="23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</row>
    <row r="176" spans="1:690" s="5" customFormat="1" ht="27" customHeight="1" x14ac:dyDescent="0.25">
      <c r="A176" s="4"/>
      <c r="B176" s="37"/>
      <c r="C176" s="23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  <c r="ZN176" s="4"/>
    </row>
    <row r="177" spans="1:690" s="5" customFormat="1" ht="27" customHeight="1" x14ac:dyDescent="0.25">
      <c r="A177" s="4"/>
      <c r="B177" s="37"/>
      <c r="C177" s="23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</row>
    <row r="178" spans="1:690" s="5" customFormat="1" ht="27" customHeight="1" x14ac:dyDescent="0.25">
      <c r="A178" s="4"/>
      <c r="B178" s="37"/>
      <c r="C178" s="23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  <c r="ZN178" s="4"/>
    </row>
    <row r="179" spans="1:690" s="5" customFormat="1" ht="27" customHeight="1" x14ac:dyDescent="0.25">
      <c r="A179" s="4"/>
      <c r="B179" s="37"/>
      <c r="C179" s="23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</row>
    <row r="180" spans="1:690" s="5" customFormat="1" ht="27" customHeight="1" x14ac:dyDescent="0.25">
      <c r="A180" s="4"/>
      <c r="B180" s="37"/>
      <c r="C180" s="23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  <c r="ZN180" s="4"/>
    </row>
    <row r="181" spans="1:690" s="5" customFormat="1" ht="27" customHeight="1" x14ac:dyDescent="0.25">
      <c r="A181" s="4"/>
      <c r="B181" s="37"/>
      <c r="C181" s="23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</row>
    <row r="182" spans="1:690" s="5" customFormat="1" ht="27" customHeight="1" x14ac:dyDescent="0.25">
      <c r="A182" s="4"/>
      <c r="B182" s="37"/>
      <c r="C182" s="23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  <c r="ZN182" s="4"/>
    </row>
    <row r="183" spans="1:690" s="5" customFormat="1" ht="27" customHeight="1" x14ac:dyDescent="0.25">
      <c r="A183" s="4"/>
      <c r="B183" s="37"/>
      <c r="C183" s="23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  <c r="ZN183" s="4"/>
    </row>
    <row r="184" spans="1:690" s="5" customFormat="1" ht="27" customHeight="1" x14ac:dyDescent="0.25">
      <c r="A184" s="4"/>
      <c r="B184" s="37"/>
      <c r="C184" s="23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  <c r="ZM184" s="4"/>
      <c r="ZN184" s="4"/>
    </row>
    <row r="185" spans="1:690" s="5" customFormat="1" ht="27" customHeight="1" x14ac:dyDescent="0.25">
      <c r="A185" s="4"/>
      <c r="B185" s="37"/>
      <c r="C185" s="23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</row>
    <row r="186" spans="1:690" s="5" customFormat="1" ht="27" customHeight="1" x14ac:dyDescent="0.25">
      <c r="A186" s="4"/>
      <c r="B186" s="37"/>
      <c r="C186" s="23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</row>
    <row r="187" spans="1:690" s="5" customFormat="1" ht="27" customHeight="1" x14ac:dyDescent="0.25">
      <c r="A187" s="4"/>
      <c r="B187" s="37"/>
      <c r="C187" s="23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</row>
    <row r="188" spans="1:690" s="5" customFormat="1" ht="27" customHeight="1" x14ac:dyDescent="0.25">
      <c r="A188" s="4"/>
      <c r="B188" s="37"/>
      <c r="C188" s="23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</row>
    <row r="189" spans="1:690" s="5" customFormat="1" ht="27" customHeight="1" x14ac:dyDescent="0.25">
      <c r="A189" s="4"/>
      <c r="B189" s="37"/>
      <c r="C189" s="23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</row>
    <row r="190" spans="1:690" s="5" customFormat="1" ht="27" customHeight="1" x14ac:dyDescent="0.25">
      <c r="A190" s="4"/>
      <c r="B190" s="37"/>
      <c r="C190" s="23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</row>
    <row r="191" spans="1:690" s="5" customFormat="1" ht="27" customHeight="1" x14ac:dyDescent="0.25">
      <c r="A191" s="4"/>
      <c r="B191" s="37"/>
      <c r="C191" s="23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  <c r="ZN191" s="4"/>
    </row>
    <row r="192" spans="1:690" s="5" customFormat="1" ht="27" customHeight="1" x14ac:dyDescent="0.25">
      <c r="A192" s="4"/>
      <c r="B192" s="37"/>
      <c r="C192" s="23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  <c r="ZN192" s="4"/>
    </row>
    <row r="193" spans="1:690" s="5" customFormat="1" ht="27" customHeight="1" x14ac:dyDescent="0.25">
      <c r="A193" s="4"/>
      <c r="B193" s="37"/>
      <c r="C193" s="23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</row>
    <row r="194" spans="1:690" s="5" customFormat="1" ht="27" customHeight="1" x14ac:dyDescent="0.25">
      <c r="A194" s="4"/>
      <c r="B194" s="37"/>
      <c r="C194" s="23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  <c r="ZM194" s="4"/>
      <c r="ZN194" s="4"/>
    </row>
    <row r="195" spans="1:690" s="5" customFormat="1" ht="27" customHeight="1" x14ac:dyDescent="0.25">
      <c r="A195" s="4"/>
      <c r="B195" s="37"/>
      <c r="C195" s="23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  <c r="ZN195" s="4"/>
    </row>
    <row r="196" spans="1:690" s="5" customFormat="1" ht="27" customHeight="1" x14ac:dyDescent="0.25">
      <c r="A196" s="4"/>
      <c r="B196" s="37"/>
      <c r="C196" s="23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</row>
    <row r="197" spans="1:690" s="5" customFormat="1" ht="27" customHeight="1" x14ac:dyDescent="0.25">
      <c r="A197" s="4"/>
      <c r="B197" s="37"/>
      <c r="C197" s="23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  <c r="ZN197" s="4"/>
    </row>
    <row r="198" spans="1:690" s="5" customFormat="1" ht="27" customHeight="1" x14ac:dyDescent="0.25">
      <c r="A198" s="4"/>
      <c r="B198" s="37"/>
      <c r="C198" s="23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</row>
    <row r="199" spans="1:690" s="5" customFormat="1" ht="27" customHeight="1" x14ac:dyDescent="0.25">
      <c r="A199" s="4"/>
      <c r="B199" s="37"/>
      <c r="C199" s="23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</row>
    <row r="200" spans="1:690" s="5" customFormat="1" ht="27" customHeight="1" x14ac:dyDescent="0.25">
      <c r="A200" s="4"/>
      <c r="B200" s="37"/>
      <c r="C200" s="23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</row>
    <row r="201" spans="1:690" s="5" customFormat="1" ht="27" customHeight="1" x14ac:dyDescent="0.25">
      <c r="A201" s="4"/>
      <c r="B201" s="37"/>
      <c r="C201" s="23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</row>
    <row r="202" spans="1:690" s="5" customFormat="1" ht="27" customHeight="1" x14ac:dyDescent="0.25">
      <c r="A202" s="4"/>
      <c r="B202" s="37"/>
      <c r="C202" s="23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  <c r="ZM202" s="4"/>
      <c r="ZN202" s="4"/>
    </row>
    <row r="203" spans="1:690" s="5" customFormat="1" ht="27" customHeight="1" x14ac:dyDescent="0.25">
      <c r="A203" s="4"/>
      <c r="B203" s="37"/>
      <c r="C203" s="23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  <c r="ZN203" s="4"/>
    </row>
    <row r="204" spans="1:690" s="5" customFormat="1" ht="27" customHeight="1" x14ac:dyDescent="0.25">
      <c r="A204" s="4"/>
      <c r="B204" s="37"/>
      <c r="C204" s="23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  <c r="ZN204" s="4"/>
    </row>
    <row r="205" spans="1:690" s="5" customFormat="1" ht="27" customHeight="1" x14ac:dyDescent="0.25">
      <c r="A205" s="4"/>
      <c r="B205" s="37"/>
      <c r="C205" s="23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  <c r="ZN205" s="4"/>
    </row>
    <row r="206" spans="1:690" s="5" customFormat="1" ht="27" customHeight="1" x14ac:dyDescent="0.25">
      <c r="A206" s="4"/>
      <c r="B206" s="37"/>
      <c r="C206" s="23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WP206" s="4"/>
      <c r="WQ206" s="4"/>
      <c r="WR206" s="4"/>
      <c r="WS206" s="4"/>
      <c r="WT206" s="4"/>
      <c r="WU206" s="4"/>
      <c r="WV206" s="4"/>
      <c r="WW206" s="4"/>
      <c r="WX206" s="4"/>
      <c r="WY206" s="4"/>
      <c r="WZ206" s="4"/>
      <c r="XA206" s="4"/>
      <c r="XB206" s="4"/>
      <c r="XC206" s="4"/>
      <c r="XD206" s="4"/>
      <c r="XE206" s="4"/>
      <c r="XF206" s="4"/>
      <c r="XG206" s="4"/>
      <c r="XH206" s="4"/>
      <c r="XI206" s="4"/>
      <c r="XJ206" s="4"/>
      <c r="XK206" s="4"/>
      <c r="XL206" s="4"/>
      <c r="XM206" s="4"/>
      <c r="XN206" s="4"/>
      <c r="XO206" s="4"/>
      <c r="XP206" s="4"/>
      <c r="XQ206" s="4"/>
      <c r="XR206" s="4"/>
      <c r="XS206" s="4"/>
      <c r="XT206" s="4"/>
      <c r="XU206" s="4"/>
      <c r="XV206" s="4"/>
      <c r="XW206" s="4"/>
      <c r="XX206" s="4"/>
      <c r="XY206" s="4"/>
      <c r="XZ206" s="4"/>
      <c r="YA206" s="4"/>
      <c r="YB206" s="4"/>
      <c r="YC206" s="4"/>
      <c r="YD206" s="4"/>
      <c r="YE206" s="4"/>
      <c r="YF206" s="4"/>
      <c r="YG206" s="4"/>
      <c r="YH206" s="4"/>
      <c r="YI206" s="4"/>
      <c r="YJ206" s="4"/>
      <c r="YK206" s="4"/>
      <c r="YL206" s="4"/>
      <c r="YM206" s="4"/>
      <c r="YN206" s="4"/>
      <c r="YO206" s="4"/>
      <c r="YP206" s="4"/>
      <c r="YQ206" s="4"/>
      <c r="YR206" s="4"/>
      <c r="YS206" s="4"/>
      <c r="YT206" s="4"/>
      <c r="YU206" s="4"/>
      <c r="YV206" s="4"/>
      <c r="YW206" s="4"/>
      <c r="YX206" s="4"/>
      <c r="YY206" s="4"/>
      <c r="YZ206" s="4"/>
      <c r="ZA206" s="4"/>
      <c r="ZB206" s="4"/>
      <c r="ZC206" s="4"/>
      <c r="ZD206" s="4"/>
      <c r="ZE206" s="4"/>
      <c r="ZF206" s="4"/>
      <c r="ZG206" s="4"/>
      <c r="ZH206" s="4"/>
      <c r="ZI206" s="4"/>
      <c r="ZJ206" s="4"/>
      <c r="ZK206" s="4"/>
      <c r="ZL206" s="4"/>
      <c r="ZM206" s="4"/>
      <c r="ZN206" s="4"/>
    </row>
    <row r="207" spans="1:690" s="5" customFormat="1" ht="27" customHeight="1" x14ac:dyDescent="0.25">
      <c r="A207" s="4"/>
      <c r="B207" s="37"/>
      <c r="C207" s="23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/>
      <c r="QH207" s="4"/>
      <c r="QI207" s="4"/>
      <c r="QJ207" s="4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  <c r="UG207" s="4"/>
      <c r="UH207" s="4"/>
      <c r="UI207" s="4"/>
      <c r="UJ207" s="4"/>
      <c r="UK207" s="4"/>
      <c r="UL207" s="4"/>
      <c r="UM207" s="4"/>
      <c r="UN207" s="4"/>
      <c r="UO207" s="4"/>
      <c r="UP207" s="4"/>
      <c r="UQ207" s="4"/>
      <c r="UR207" s="4"/>
      <c r="US207" s="4"/>
      <c r="UT207" s="4"/>
      <c r="UU207" s="4"/>
      <c r="UV207" s="4"/>
      <c r="UW207" s="4"/>
      <c r="UX207" s="4"/>
      <c r="UY207" s="4"/>
      <c r="UZ207" s="4"/>
      <c r="VA207" s="4"/>
      <c r="VB207" s="4"/>
      <c r="VC207" s="4"/>
      <c r="VD207" s="4"/>
      <c r="VE207" s="4"/>
      <c r="VF207" s="4"/>
      <c r="VG207" s="4"/>
      <c r="VH207" s="4"/>
      <c r="VI207" s="4"/>
      <c r="VJ207" s="4"/>
      <c r="VK207" s="4"/>
      <c r="VL207" s="4"/>
      <c r="VM207" s="4"/>
      <c r="VN207" s="4"/>
      <c r="VO207" s="4"/>
      <c r="VP207" s="4"/>
      <c r="VQ207" s="4"/>
      <c r="VR207" s="4"/>
      <c r="VS207" s="4"/>
      <c r="VT207" s="4"/>
      <c r="VU207" s="4"/>
      <c r="VV207" s="4"/>
      <c r="VW207" s="4"/>
      <c r="VX207" s="4"/>
      <c r="VY207" s="4"/>
      <c r="VZ207" s="4"/>
      <c r="WA207" s="4"/>
      <c r="WB207" s="4"/>
      <c r="WC207" s="4"/>
      <c r="WD207" s="4"/>
      <c r="WE207" s="4"/>
      <c r="WF207" s="4"/>
      <c r="WG207" s="4"/>
      <c r="WH207" s="4"/>
      <c r="WI207" s="4"/>
      <c r="WJ207" s="4"/>
      <c r="WK207" s="4"/>
      <c r="WL207" s="4"/>
      <c r="WM207" s="4"/>
      <c r="WN207" s="4"/>
      <c r="WO207" s="4"/>
      <c r="WP207" s="4"/>
      <c r="WQ207" s="4"/>
      <c r="WR207" s="4"/>
      <c r="WS207" s="4"/>
      <c r="WT207" s="4"/>
      <c r="WU207" s="4"/>
      <c r="WV207" s="4"/>
      <c r="WW207" s="4"/>
      <c r="WX207" s="4"/>
      <c r="WY207" s="4"/>
      <c r="WZ207" s="4"/>
      <c r="XA207" s="4"/>
      <c r="XB207" s="4"/>
      <c r="XC207" s="4"/>
      <c r="XD207" s="4"/>
      <c r="XE207" s="4"/>
      <c r="XF207" s="4"/>
      <c r="XG207" s="4"/>
      <c r="XH207" s="4"/>
      <c r="XI207" s="4"/>
      <c r="XJ207" s="4"/>
      <c r="XK207" s="4"/>
      <c r="XL207" s="4"/>
      <c r="XM207" s="4"/>
      <c r="XN207" s="4"/>
      <c r="XO207" s="4"/>
      <c r="XP207" s="4"/>
      <c r="XQ207" s="4"/>
      <c r="XR207" s="4"/>
      <c r="XS207" s="4"/>
      <c r="XT207" s="4"/>
      <c r="XU207" s="4"/>
      <c r="XV207" s="4"/>
      <c r="XW207" s="4"/>
      <c r="XX207" s="4"/>
      <c r="XY207" s="4"/>
      <c r="XZ207" s="4"/>
      <c r="YA207" s="4"/>
      <c r="YB207" s="4"/>
      <c r="YC207" s="4"/>
      <c r="YD207" s="4"/>
      <c r="YE207" s="4"/>
      <c r="YF207" s="4"/>
      <c r="YG207" s="4"/>
      <c r="YH207" s="4"/>
      <c r="YI207" s="4"/>
      <c r="YJ207" s="4"/>
      <c r="YK207" s="4"/>
      <c r="YL207" s="4"/>
      <c r="YM207" s="4"/>
      <c r="YN207" s="4"/>
      <c r="YO207" s="4"/>
      <c r="YP207" s="4"/>
      <c r="YQ207" s="4"/>
      <c r="YR207" s="4"/>
      <c r="YS207" s="4"/>
      <c r="YT207" s="4"/>
      <c r="YU207" s="4"/>
      <c r="YV207" s="4"/>
      <c r="YW207" s="4"/>
      <c r="YX207" s="4"/>
      <c r="YY207" s="4"/>
      <c r="YZ207" s="4"/>
      <c r="ZA207" s="4"/>
      <c r="ZB207" s="4"/>
      <c r="ZC207" s="4"/>
      <c r="ZD207" s="4"/>
      <c r="ZE207" s="4"/>
      <c r="ZF207" s="4"/>
      <c r="ZG207" s="4"/>
      <c r="ZH207" s="4"/>
      <c r="ZI207" s="4"/>
      <c r="ZJ207" s="4"/>
      <c r="ZK207" s="4"/>
      <c r="ZL207" s="4"/>
      <c r="ZM207" s="4"/>
      <c r="ZN207" s="4"/>
    </row>
    <row r="208" spans="1:690" s="5" customFormat="1" ht="27" customHeight="1" x14ac:dyDescent="0.25">
      <c r="A208" s="4"/>
      <c r="B208" s="37"/>
      <c r="C208" s="23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  <c r="ZN208" s="4"/>
    </row>
    <row r="209" spans="1:690" s="5" customFormat="1" ht="27" customHeight="1" x14ac:dyDescent="0.25">
      <c r="A209" s="4"/>
      <c r="B209" s="37"/>
      <c r="C209" s="23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WP209" s="4"/>
      <c r="WQ209" s="4"/>
      <c r="WR209" s="4"/>
      <c r="WS209" s="4"/>
      <c r="WT209" s="4"/>
      <c r="WU209" s="4"/>
      <c r="WV209" s="4"/>
      <c r="WW209" s="4"/>
      <c r="WX209" s="4"/>
      <c r="WY209" s="4"/>
      <c r="WZ209" s="4"/>
      <c r="XA209" s="4"/>
      <c r="XB209" s="4"/>
      <c r="XC209" s="4"/>
      <c r="XD209" s="4"/>
      <c r="XE209" s="4"/>
      <c r="XF209" s="4"/>
      <c r="XG209" s="4"/>
      <c r="XH209" s="4"/>
      <c r="XI209" s="4"/>
      <c r="XJ209" s="4"/>
      <c r="XK209" s="4"/>
      <c r="XL209" s="4"/>
      <c r="XM209" s="4"/>
      <c r="XN209" s="4"/>
      <c r="XO209" s="4"/>
      <c r="XP209" s="4"/>
      <c r="XQ209" s="4"/>
      <c r="XR209" s="4"/>
      <c r="XS209" s="4"/>
      <c r="XT209" s="4"/>
      <c r="XU209" s="4"/>
      <c r="XV209" s="4"/>
      <c r="XW209" s="4"/>
      <c r="XX209" s="4"/>
      <c r="XY209" s="4"/>
      <c r="XZ209" s="4"/>
      <c r="YA209" s="4"/>
      <c r="YB209" s="4"/>
      <c r="YC209" s="4"/>
      <c r="YD209" s="4"/>
      <c r="YE209" s="4"/>
      <c r="YF209" s="4"/>
      <c r="YG209" s="4"/>
      <c r="YH209" s="4"/>
      <c r="YI209" s="4"/>
      <c r="YJ209" s="4"/>
      <c r="YK209" s="4"/>
      <c r="YL209" s="4"/>
      <c r="YM209" s="4"/>
      <c r="YN209" s="4"/>
      <c r="YO209" s="4"/>
      <c r="YP209" s="4"/>
      <c r="YQ209" s="4"/>
      <c r="YR209" s="4"/>
      <c r="YS209" s="4"/>
      <c r="YT209" s="4"/>
      <c r="YU209" s="4"/>
      <c r="YV209" s="4"/>
      <c r="YW209" s="4"/>
      <c r="YX209" s="4"/>
      <c r="YY209" s="4"/>
      <c r="YZ209" s="4"/>
      <c r="ZA209" s="4"/>
      <c r="ZB209" s="4"/>
      <c r="ZC209" s="4"/>
      <c r="ZD209" s="4"/>
      <c r="ZE209" s="4"/>
      <c r="ZF209" s="4"/>
      <c r="ZG209" s="4"/>
      <c r="ZH209" s="4"/>
      <c r="ZI209" s="4"/>
      <c r="ZJ209" s="4"/>
      <c r="ZK209" s="4"/>
      <c r="ZL209" s="4"/>
      <c r="ZM209" s="4"/>
      <c r="ZN209" s="4"/>
    </row>
    <row r="210" spans="1:690" s="5" customFormat="1" ht="27" customHeight="1" x14ac:dyDescent="0.25">
      <c r="A210" s="4"/>
      <c r="B210" s="37"/>
      <c r="C210" s="23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WP210" s="4"/>
      <c r="WQ210" s="4"/>
      <c r="WR210" s="4"/>
      <c r="WS210" s="4"/>
      <c r="WT210" s="4"/>
      <c r="WU210" s="4"/>
      <c r="WV210" s="4"/>
      <c r="WW210" s="4"/>
      <c r="WX210" s="4"/>
      <c r="WY210" s="4"/>
      <c r="WZ210" s="4"/>
      <c r="XA210" s="4"/>
      <c r="XB210" s="4"/>
      <c r="XC210" s="4"/>
      <c r="XD210" s="4"/>
      <c r="XE210" s="4"/>
      <c r="XF210" s="4"/>
      <c r="XG210" s="4"/>
      <c r="XH210" s="4"/>
      <c r="XI210" s="4"/>
      <c r="XJ210" s="4"/>
      <c r="XK210" s="4"/>
      <c r="XL210" s="4"/>
      <c r="XM210" s="4"/>
      <c r="XN210" s="4"/>
      <c r="XO210" s="4"/>
      <c r="XP210" s="4"/>
      <c r="XQ210" s="4"/>
      <c r="XR210" s="4"/>
      <c r="XS210" s="4"/>
      <c r="XT210" s="4"/>
      <c r="XU210" s="4"/>
      <c r="XV210" s="4"/>
      <c r="XW210" s="4"/>
      <c r="XX210" s="4"/>
      <c r="XY210" s="4"/>
      <c r="XZ210" s="4"/>
      <c r="YA210" s="4"/>
      <c r="YB210" s="4"/>
      <c r="YC210" s="4"/>
      <c r="YD210" s="4"/>
      <c r="YE210" s="4"/>
      <c r="YF210" s="4"/>
      <c r="YG210" s="4"/>
      <c r="YH210" s="4"/>
      <c r="YI210" s="4"/>
      <c r="YJ210" s="4"/>
      <c r="YK210" s="4"/>
      <c r="YL210" s="4"/>
      <c r="YM210" s="4"/>
      <c r="YN210" s="4"/>
      <c r="YO210" s="4"/>
      <c r="YP210" s="4"/>
      <c r="YQ210" s="4"/>
      <c r="YR210" s="4"/>
      <c r="YS210" s="4"/>
      <c r="YT210" s="4"/>
      <c r="YU210" s="4"/>
      <c r="YV210" s="4"/>
      <c r="YW210" s="4"/>
      <c r="YX210" s="4"/>
      <c r="YY210" s="4"/>
      <c r="YZ210" s="4"/>
      <c r="ZA210" s="4"/>
      <c r="ZB210" s="4"/>
      <c r="ZC210" s="4"/>
      <c r="ZD210" s="4"/>
      <c r="ZE210" s="4"/>
      <c r="ZF210" s="4"/>
      <c r="ZG210" s="4"/>
      <c r="ZH210" s="4"/>
      <c r="ZI210" s="4"/>
      <c r="ZJ210" s="4"/>
      <c r="ZK210" s="4"/>
      <c r="ZL210" s="4"/>
      <c r="ZM210" s="4"/>
      <c r="ZN210" s="4"/>
    </row>
    <row r="211" spans="1:690" s="5" customFormat="1" ht="27" customHeight="1" x14ac:dyDescent="0.25">
      <c r="A211" s="4"/>
      <c r="B211" s="37"/>
      <c r="C211" s="23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  <c r="UG211" s="4"/>
      <c r="UH211" s="4"/>
      <c r="UI211" s="4"/>
      <c r="UJ211" s="4"/>
      <c r="UK211" s="4"/>
      <c r="UL211" s="4"/>
      <c r="UM211" s="4"/>
      <c r="UN211" s="4"/>
      <c r="UO211" s="4"/>
      <c r="UP211" s="4"/>
      <c r="UQ211" s="4"/>
      <c r="UR211" s="4"/>
      <c r="US211" s="4"/>
      <c r="UT211" s="4"/>
      <c r="UU211" s="4"/>
      <c r="UV211" s="4"/>
      <c r="UW211" s="4"/>
      <c r="UX211" s="4"/>
      <c r="UY211" s="4"/>
      <c r="UZ211" s="4"/>
      <c r="VA211" s="4"/>
      <c r="VB211" s="4"/>
      <c r="VC211" s="4"/>
      <c r="VD211" s="4"/>
      <c r="VE211" s="4"/>
      <c r="VF211" s="4"/>
      <c r="VG211" s="4"/>
      <c r="VH211" s="4"/>
      <c r="VI211" s="4"/>
      <c r="VJ211" s="4"/>
      <c r="VK211" s="4"/>
      <c r="VL211" s="4"/>
      <c r="VM211" s="4"/>
      <c r="VN211" s="4"/>
      <c r="VO211" s="4"/>
      <c r="VP211" s="4"/>
      <c r="VQ211" s="4"/>
      <c r="VR211" s="4"/>
      <c r="VS211" s="4"/>
      <c r="VT211" s="4"/>
      <c r="VU211" s="4"/>
      <c r="VV211" s="4"/>
      <c r="VW211" s="4"/>
      <c r="VX211" s="4"/>
      <c r="VY211" s="4"/>
      <c r="VZ211" s="4"/>
      <c r="WA211" s="4"/>
      <c r="WB211" s="4"/>
      <c r="WC211" s="4"/>
      <c r="WD211" s="4"/>
      <c r="WE211" s="4"/>
      <c r="WF211" s="4"/>
      <c r="WG211" s="4"/>
      <c r="WH211" s="4"/>
      <c r="WI211" s="4"/>
      <c r="WJ211" s="4"/>
      <c r="WK211" s="4"/>
      <c r="WL211" s="4"/>
      <c r="WM211" s="4"/>
      <c r="WN211" s="4"/>
      <c r="WO211" s="4"/>
      <c r="WP211" s="4"/>
      <c r="WQ211" s="4"/>
      <c r="WR211" s="4"/>
      <c r="WS211" s="4"/>
      <c r="WT211" s="4"/>
      <c r="WU211" s="4"/>
      <c r="WV211" s="4"/>
      <c r="WW211" s="4"/>
      <c r="WX211" s="4"/>
      <c r="WY211" s="4"/>
      <c r="WZ211" s="4"/>
      <c r="XA211" s="4"/>
      <c r="XB211" s="4"/>
      <c r="XC211" s="4"/>
      <c r="XD211" s="4"/>
      <c r="XE211" s="4"/>
      <c r="XF211" s="4"/>
      <c r="XG211" s="4"/>
      <c r="XH211" s="4"/>
      <c r="XI211" s="4"/>
      <c r="XJ211" s="4"/>
      <c r="XK211" s="4"/>
      <c r="XL211" s="4"/>
      <c r="XM211" s="4"/>
      <c r="XN211" s="4"/>
      <c r="XO211" s="4"/>
      <c r="XP211" s="4"/>
      <c r="XQ211" s="4"/>
      <c r="XR211" s="4"/>
      <c r="XS211" s="4"/>
      <c r="XT211" s="4"/>
      <c r="XU211" s="4"/>
      <c r="XV211" s="4"/>
      <c r="XW211" s="4"/>
      <c r="XX211" s="4"/>
      <c r="XY211" s="4"/>
      <c r="XZ211" s="4"/>
      <c r="YA211" s="4"/>
      <c r="YB211" s="4"/>
      <c r="YC211" s="4"/>
      <c r="YD211" s="4"/>
      <c r="YE211" s="4"/>
      <c r="YF211" s="4"/>
      <c r="YG211" s="4"/>
      <c r="YH211" s="4"/>
      <c r="YI211" s="4"/>
      <c r="YJ211" s="4"/>
      <c r="YK211" s="4"/>
      <c r="YL211" s="4"/>
      <c r="YM211" s="4"/>
      <c r="YN211" s="4"/>
      <c r="YO211" s="4"/>
      <c r="YP211" s="4"/>
      <c r="YQ211" s="4"/>
      <c r="YR211" s="4"/>
      <c r="YS211" s="4"/>
      <c r="YT211" s="4"/>
      <c r="YU211" s="4"/>
      <c r="YV211" s="4"/>
      <c r="YW211" s="4"/>
      <c r="YX211" s="4"/>
      <c r="YY211" s="4"/>
      <c r="YZ211" s="4"/>
      <c r="ZA211" s="4"/>
      <c r="ZB211" s="4"/>
      <c r="ZC211" s="4"/>
      <c r="ZD211" s="4"/>
      <c r="ZE211" s="4"/>
      <c r="ZF211" s="4"/>
      <c r="ZG211" s="4"/>
      <c r="ZH211" s="4"/>
      <c r="ZI211" s="4"/>
      <c r="ZJ211" s="4"/>
      <c r="ZK211" s="4"/>
      <c r="ZL211" s="4"/>
      <c r="ZM211" s="4"/>
      <c r="ZN211" s="4"/>
    </row>
    <row r="212" spans="1:690" s="5" customFormat="1" ht="27" customHeight="1" x14ac:dyDescent="0.25">
      <c r="A212" s="4"/>
      <c r="B212" s="37"/>
      <c r="C212" s="23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WP212" s="4"/>
      <c r="WQ212" s="4"/>
      <c r="WR212" s="4"/>
      <c r="WS212" s="4"/>
      <c r="WT212" s="4"/>
      <c r="WU212" s="4"/>
      <c r="WV212" s="4"/>
      <c r="WW212" s="4"/>
      <c r="WX212" s="4"/>
      <c r="WY212" s="4"/>
      <c r="WZ212" s="4"/>
      <c r="XA212" s="4"/>
      <c r="XB212" s="4"/>
      <c r="XC212" s="4"/>
      <c r="XD212" s="4"/>
      <c r="XE212" s="4"/>
      <c r="XF212" s="4"/>
      <c r="XG212" s="4"/>
      <c r="XH212" s="4"/>
      <c r="XI212" s="4"/>
      <c r="XJ212" s="4"/>
      <c r="XK212" s="4"/>
      <c r="XL212" s="4"/>
      <c r="XM212" s="4"/>
      <c r="XN212" s="4"/>
      <c r="XO212" s="4"/>
      <c r="XP212" s="4"/>
      <c r="XQ212" s="4"/>
      <c r="XR212" s="4"/>
      <c r="XS212" s="4"/>
      <c r="XT212" s="4"/>
      <c r="XU212" s="4"/>
      <c r="XV212" s="4"/>
      <c r="XW212" s="4"/>
      <c r="XX212" s="4"/>
      <c r="XY212" s="4"/>
      <c r="XZ212" s="4"/>
      <c r="YA212" s="4"/>
      <c r="YB212" s="4"/>
      <c r="YC212" s="4"/>
      <c r="YD212" s="4"/>
      <c r="YE212" s="4"/>
      <c r="YF212" s="4"/>
      <c r="YG212" s="4"/>
      <c r="YH212" s="4"/>
      <c r="YI212" s="4"/>
      <c r="YJ212" s="4"/>
      <c r="YK212" s="4"/>
      <c r="YL212" s="4"/>
      <c r="YM212" s="4"/>
      <c r="YN212" s="4"/>
      <c r="YO212" s="4"/>
      <c r="YP212" s="4"/>
      <c r="YQ212" s="4"/>
      <c r="YR212" s="4"/>
      <c r="YS212" s="4"/>
      <c r="YT212" s="4"/>
      <c r="YU212" s="4"/>
      <c r="YV212" s="4"/>
      <c r="YW212" s="4"/>
      <c r="YX212" s="4"/>
      <c r="YY212" s="4"/>
      <c r="YZ212" s="4"/>
      <c r="ZA212" s="4"/>
      <c r="ZB212" s="4"/>
      <c r="ZC212" s="4"/>
      <c r="ZD212" s="4"/>
      <c r="ZE212" s="4"/>
      <c r="ZF212" s="4"/>
      <c r="ZG212" s="4"/>
      <c r="ZH212" s="4"/>
      <c r="ZI212" s="4"/>
      <c r="ZJ212" s="4"/>
      <c r="ZK212" s="4"/>
      <c r="ZL212" s="4"/>
      <c r="ZM212" s="4"/>
      <c r="ZN212" s="4"/>
    </row>
    <row r="213" spans="1:690" s="5" customFormat="1" ht="27" customHeight="1" x14ac:dyDescent="0.25">
      <c r="A213" s="4"/>
      <c r="B213" s="37"/>
      <c r="C213" s="23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  <c r="ZN213" s="4"/>
    </row>
    <row r="214" spans="1:690" s="5" customFormat="1" ht="27" customHeight="1" x14ac:dyDescent="0.25">
      <c r="A214" s="4"/>
      <c r="B214" s="37"/>
      <c r="C214" s="23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  <c r="ZM214" s="4"/>
      <c r="ZN214" s="4"/>
    </row>
    <row r="215" spans="1:690" s="5" customFormat="1" ht="27" customHeight="1" x14ac:dyDescent="0.25">
      <c r="A215" s="4"/>
      <c r="B215" s="37"/>
      <c r="C215" s="23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4"/>
      <c r="XW215" s="4"/>
      <c r="XX215" s="4"/>
      <c r="XY215" s="4"/>
      <c r="XZ215" s="4"/>
      <c r="YA215" s="4"/>
      <c r="YB215" s="4"/>
      <c r="YC215" s="4"/>
      <c r="YD215" s="4"/>
      <c r="YE215" s="4"/>
      <c r="YF215" s="4"/>
      <c r="YG215" s="4"/>
      <c r="YH215" s="4"/>
      <c r="YI215" s="4"/>
      <c r="YJ215" s="4"/>
      <c r="YK215" s="4"/>
      <c r="YL215" s="4"/>
      <c r="YM215" s="4"/>
      <c r="YN215" s="4"/>
      <c r="YO215" s="4"/>
      <c r="YP215" s="4"/>
      <c r="YQ215" s="4"/>
      <c r="YR215" s="4"/>
      <c r="YS215" s="4"/>
      <c r="YT215" s="4"/>
      <c r="YU215" s="4"/>
      <c r="YV215" s="4"/>
      <c r="YW215" s="4"/>
      <c r="YX215" s="4"/>
      <c r="YY215" s="4"/>
      <c r="YZ215" s="4"/>
      <c r="ZA215" s="4"/>
      <c r="ZB215" s="4"/>
      <c r="ZC215" s="4"/>
      <c r="ZD215" s="4"/>
      <c r="ZE215" s="4"/>
      <c r="ZF215" s="4"/>
      <c r="ZG215" s="4"/>
      <c r="ZH215" s="4"/>
      <c r="ZI215" s="4"/>
      <c r="ZJ215" s="4"/>
      <c r="ZK215" s="4"/>
      <c r="ZL215" s="4"/>
      <c r="ZM215" s="4"/>
      <c r="ZN215" s="4"/>
    </row>
    <row r="216" spans="1:690" s="5" customFormat="1" ht="27" customHeight="1" x14ac:dyDescent="0.25">
      <c r="A216" s="4"/>
      <c r="B216" s="37"/>
      <c r="C216" s="23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  <c r="ZM216" s="4"/>
      <c r="ZN216" s="4"/>
    </row>
    <row r="217" spans="1:690" s="5" customFormat="1" ht="27" customHeight="1" x14ac:dyDescent="0.25">
      <c r="A217" s="4"/>
      <c r="B217" s="37"/>
      <c r="C217" s="23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  <c r="ZM217" s="4"/>
      <c r="ZN217" s="4"/>
    </row>
    <row r="218" spans="1:690" s="5" customFormat="1" ht="27" customHeight="1" x14ac:dyDescent="0.25">
      <c r="A218" s="4"/>
      <c r="B218" s="37"/>
      <c r="C218" s="23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  <c r="ZN218" s="4"/>
    </row>
    <row r="219" spans="1:690" s="5" customFormat="1" ht="27" customHeight="1" x14ac:dyDescent="0.25">
      <c r="A219" s="4"/>
      <c r="B219" s="37"/>
      <c r="C219" s="23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  <c r="ZN219" s="4"/>
    </row>
    <row r="220" spans="1:690" s="5" customFormat="1" ht="27" customHeight="1" x14ac:dyDescent="0.25">
      <c r="A220" s="4"/>
      <c r="B220" s="37"/>
      <c r="C220" s="23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  <c r="ZN220" s="4"/>
    </row>
    <row r="221" spans="1:690" s="5" customFormat="1" ht="27" customHeight="1" x14ac:dyDescent="0.25">
      <c r="A221" s="4"/>
      <c r="B221" s="37"/>
      <c r="C221" s="23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  <c r="ZN221" s="4"/>
    </row>
    <row r="222" spans="1:690" s="5" customFormat="1" ht="27" customHeight="1" x14ac:dyDescent="0.25">
      <c r="A222" s="4"/>
      <c r="B222" s="37"/>
      <c r="C222" s="23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  <c r="ZM222" s="4"/>
      <c r="ZN222" s="4"/>
    </row>
    <row r="223" spans="1:690" s="5" customFormat="1" ht="27" customHeight="1" x14ac:dyDescent="0.25">
      <c r="A223" s="4"/>
      <c r="B223" s="37"/>
      <c r="C223" s="23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  <c r="ZN223" s="4"/>
    </row>
    <row r="224" spans="1:690" s="5" customFormat="1" ht="27" customHeight="1" x14ac:dyDescent="0.25">
      <c r="A224" s="4"/>
      <c r="B224" s="37"/>
      <c r="C224" s="23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  <c r="ZN224" s="4"/>
    </row>
    <row r="225" spans="1:690" s="5" customFormat="1" ht="27" customHeight="1" x14ac:dyDescent="0.25">
      <c r="A225" s="4"/>
      <c r="B225" s="37"/>
      <c r="C225" s="23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  <c r="ZM225" s="4"/>
      <c r="ZN225" s="4"/>
    </row>
    <row r="226" spans="1:690" s="5" customFormat="1" ht="27" customHeight="1" x14ac:dyDescent="0.25">
      <c r="A226" s="4"/>
      <c r="B226" s="37"/>
      <c r="C226" s="23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</row>
    <row r="227" spans="1:690" s="5" customFormat="1" ht="27" customHeight="1" x14ac:dyDescent="0.25">
      <c r="A227" s="4"/>
      <c r="B227" s="37"/>
      <c r="C227" s="23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  <c r="ZM227" s="4"/>
      <c r="ZN227" s="4"/>
    </row>
    <row r="228" spans="1:690" s="5" customFormat="1" ht="27" customHeight="1" x14ac:dyDescent="0.25">
      <c r="A228" s="4"/>
      <c r="B228" s="37"/>
      <c r="C228" s="23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  <c r="ZM228" s="4"/>
      <c r="ZN228" s="4"/>
    </row>
    <row r="229" spans="1:690" s="5" customFormat="1" ht="27" customHeight="1" x14ac:dyDescent="0.25">
      <c r="A229" s="4"/>
      <c r="B229" s="37"/>
      <c r="C229" s="23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  <c r="ZN229" s="4"/>
    </row>
    <row r="230" spans="1:690" s="5" customFormat="1" ht="27" customHeight="1" x14ac:dyDescent="0.25">
      <c r="A230" s="4"/>
      <c r="B230" s="37"/>
      <c r="C230" s="23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  <c r="ZN230" s="4"/>
    </row>
    <row r="231" spans="1:690" s="5" customFormat="1" ht="27" customHeight="1" x14ac:dyDescent="0.25">
      <c r="A231" s="4"/>
      <c r="B231" s="37"/>
      <c r="C231" s="23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WP231" s="4"/>
      <c r="WQ231" s="4"/>
      <c r="WR231" s="4"/>
      <c r="WS231" s="4"/>
      <c r="WT231" s="4"/>
      <c r="WU231" s="4"/>
      <c r="WV231" s="4"/>
      <c r="WW231" s="4"/>
      <c r="WX231" s="4"/>
      <c r="WY231" s="4"/>
      <c r="WZ231" s="4"/>
      <c r="XA231" s="4"/>
      <c r="XB231" s="4"/>
      <c r="XC231" s="4"/>
      <c r="XD231" s="4"/>
      <c r="XE231" s="4"/>
      <c r="XF231" s="4"/>
      <c r="XG231" s="4"/>
      <c r="XH231" s="4"/>
      <c r="XI231" s="4"/>
      <c r="XJ231" s="4"/>
      <c r="XK231" s="4"/>
      <c r="XL231" s="4"/>
      <c r="XM231" s="4"/>
      <c r="XN231" s="4"/>
      <c r="XO231" s="4"/>
      <c r="XP231" s="4"/>
      <c r="XQ231" s="4"/>
      <c r="XR231" s="4"/>
      <c r="XS231" s="4"/>
      <c r="XT231" s="4"/>
      <c r="XU231" s="4"/>
      <c r="XV231" s="4"/>
      <c r="XW231" s="4"/>
      <c r="XX231" s="4"/>
      <c r="XY231" s="4"/>
      <c r="XZ231" s="4"/>
      <c r="YA231" s="4"/>
      <c r="YB231" s="4"/>
      <c r="YC231" s="4"/>
      <c r="YD231" s="4"/>
      <c r="YE231" s="4"/>
      <c r="YF231" s="4"/>
      <c r="YG231" s="4"/>
      <c r="YH231" s="4"/>
      <c r="YI231" s="4"/>
      <c r="YJ231" s="4"/>
      <c r="YK231" s="4"/>
      <c r="YL231" s="4"/>
      <c r="YM231" s="4"/>
      <c r="YN231" s="4"/>
      <c r="YO231" s="4"/>
      <c r="YP231" s="4"/>
      <c r="YQ231" s="4"/>
      <c r="YR231" s="4"/>
      <c r="YS231" s="4"/>
      <c r="YT231" s="4"/>
      <c r="YU231" s="4"/>
      <c r="YV231" s="4"/>
      <c r="YW231" s="4"/>
      <c r="YX231" s="4"/>
      <c r="YY231" s="4"/>
      <c r="YZ231" s="4"/>
      <c r="ZA231" s="4"/>
      <c r="ZB231" s="4"/>
      <c r="ZC231" s="4"/>
      <c r="ZD231" s="4"/>
      <c r="ZE231" s="4"/>
      <c r="ZF231" s="4"/>
      <c r="ZG231" s="4"/>
      <c r="ZH231" s="4"/>
      <c r="ZI231" s="4"/>
      <c r="ZJ231" s="4"/>
      <c r="ZK231" s="4"/>
      <c r="ZL231" s="4"/>
      <c r="ZM231" s="4"/>
      <c r="ZN231" s="4"/>
    </row>
    <row r="232" spans="1:690" s="5" customFormat="1" ht="27" customHeight="1" x14ac:dyDescent="0.25">
      <c r="A232" s="4"/>
      <c r="B232" s="37"/>
      <c r="C232" s="23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  <c r="ZM232" s="4"/>
      <c r="ZN232" s="4"/>
    </row>
    <row r="233" spans="1:690" s="5" customFormat="1" ht="27" customHeight="1" x14ac:dyDescent="0.25">
      <c r="A233" s="4"/>
      <c r="B233" s="37"/>
      <c r="C233" s="23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  <c r="ZN233" s="4"/>
    </row>
    <row r="234" spans="1:690" s="5" customFormat="1" ht="27" customHeight="1" x14ac:dyDescent="0.25">
      <c r="A234" s="4"/>
      <c r="B234" s="37"/>
      <c r="C234" s="23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</row>
    <row r="235" spans="1:690" s="5" customFormat="1" ht="27" customHeight="1" x14ac:dyDescent="0.25">
      <c r="A235" s="4"/>
      <c r="B235" s="37"/>
      <c r="C235" s="23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  <c r="ZN235" s="4"/>
    </row>
    <row r="236" spans="1:690" s="5" customFormat="1" ht="27" customHeight="1" x14ac:dyDescent="0.25">
      <c r="A236" s="4"/>
      <c r="B236" s="37"/>
      <c r="C236" s="23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  <c r="ZM236" s="4"/>
      <c r="ZN236" s="4"/>
    </row>
    <row r="237" spans="1:690" s="5" customFormat="1" ht="27" customHeight="1" x14ac:dyDescent="0.25">
      <c r="A237" s="4"/>
      <c r="B237" s="37"/>
      <c r="C237" s="23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WP237" s="4"/>
      <c r="WQ237" s="4"/>
      <c r="WR237" s="4"/>
      <c r="WS237" s="4"/>
      <c r="WT237" s="4"/>
      <c r="WU237" s="4"/>
      <c r="WV237" s="4"/>
      <c r="WW237" s="4"/>
      <c r="WX237" s="4"/>
      <c r="WY237" s="4"/>
      <c r="WZ237" s="4"/>
      <c r="XA237" s="4"/>
      <c r="XB237" s="4"/>
      <c r="XC237" s="4"/>
      <c r="XD237" s="4"/>
      <c r="XE237" s="4"/>
      <c r="XF237" s="4"/>
      <c r="XG237" s="4"/>
      <c r="XH237" s="4"/>
      <c r="XI237" s="4"/>
      <c r="XJ237" s="4"/>
      <c r="XK237" s="4"/>
      <c r="XL237" s="4"/>
      <c r="XM237" s="4"/>
      <c r="XN237" s="4"/>
      <c r="XO237" s="4"/>
      <c r="XP237" s="4"/>
      <c r="XQ237" s="4"/>
      <c r="XR237" s="4"/>
      <c r="XS237" s="4"/>
      <c r="XT237" s="4"/>
      <c r="XU237" s="4"/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  <c r="ZM237" s="4"/>
      <c r="ZN237" s="4"/>
    </row>
    <row r="238" spans="1:690" s="5" customFormat="1" ht="27" customHeight="1" x14ac:dyDescent="0.25">
      <c r="A238" s="4"/>
      <c r="B238" s="37"/>
      <c r="C238" s="23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  <c r="ZM238" s="4"/>
      <c r="ZN238" s="4"/>
    </row>
    <row r="239" spans="1:690" s="5" customFormat="1" ht="27" customHeight="1" x14ac:dyDescent="0.25">
      <c r="A239" s="4"/>
      <c r="B239" s="37"/>
      <c r="C239" s="23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  <c r="ZN239" s="4"/>
    </row>
    <row r="240" spans="1:690" s="5" customFormat="1" ht="27" customHeight="1" x14ac:dyDescent="0.25">
      <c r="A240" s="4"/>
      <c r="B240" s="37"/>
      <c r="C240" s="23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</row>
    <row r="241" spans="1:690" s="5" customFormat="1" ht="27" customHeight="1" x14ac:dyDescent="0.25">
      <c r="A241" s="4"/>
      <c r="B241" s="37"/>
      <c r="C241" s="23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</row>
    <row r="242" spans="1:690" s="5" customFormat="1" ht="27" customHeight="1" x14ac:dyDescent="0.25">
      <c r="A242" s="4"/>
      <c r="B242" s="37"/>
      <c r="C242" s="23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WP242" s="4"/>
      <c r="WQ242" s="4"/>
      <c r="WR242" s="4"/>
      <c r="WS242" s="4"/>
      <c r="WT242" s="4"/>
      <c r="WU242" s="4"/>
      <c r="WV242" s="4"/>
      <c r="WW242" s="4"/>
      <c r="WX242" s="4"/>
      <c r="WY242" s="4"/>
      <c r="WZ242" s="4"/>
      <c r="XA242" s="4"/>
      <c r="XB242" s="4"/>
      <c r="XC242" s="4"/>
      <c r="XD242" s="4"/>
      <c r="XE242" s="4"/>
      <c r="XF242" s="4"/>
      <c r="XG242" s="4"/>
      <c r="XH242" s="4"/>
      <c r="XI242" s="4"/>
      <c r="XJ242" s="4"/>
      <c r="XK242" s="4"/>
      <c r="XL242" s="4"/>
      <c r="XM242" s="4"/>
      <c r="XN242" s="4"/>
      <c r="XO242" s="4"/>
      <c r="XP242" s="4"/>
      <c r="XQ242" s="4"/>
      <c r="XR242" s="4"/>
      <c r="XS242" s="4"/>
      <c r="XT242" s="4"/>
      <c r="XU242" s="4"/>
      <c r="XV242" s="4"/>
      <c r="XW242" s="4"/>
      <c r="XX242" s="4"/>
      <c r="XY242" s="4"/>
      <c r="XZ242" s="4"/>
      <c r="YA242" s="4"/>
      <c r="YB242" s="4"/>
      <c r="YC242" s="4"/>
      <c r="YD242" s="4"/>
      <c r="YE242" s="4"/>
      <c r="YF242" s="4"/>
      <c r="YG242" s="4"/>
      <c r="YH242" s="4"/>
      <c r="YI242" s="4"/>
      <c r="YJ242" s="4"/>
      <c r="YK242" s="4"/>
      <c r="YL242" s="4"/>
      <c r="YM242" s="4"/>
      <c r="YN242" s="4"/>
      <c r="YO242" s="4"/>
      <c r="YP242" s="4"/>
      <c r="YQ242" s="4"/>
      <c r="YR242" s="4"/>
      <c r="YS242" s="4"/>
      <c r="YT242" s="4"/>
      <c r="YU242" s="4"/>
      <c r="YV242" s="4"/>
      <c r="YW242" s="4"/>
      <c r="YX242" s="4"/>
      <c r="YY242" s="4"/>
      <c r="YZ242" s="4"/>
      <c r="ZA242" s="4"/>
      <c r="ZB242" s="4"/>
      <c r="ZC242" s="4"/>
      <c r="ZD242" s="4"/>
      <c r="ZE242" s="4"/>
      <c r="ZF242" s="4"/>
      <c r="ZG242" s="4"/>
      <c r="ZH242" s="4"/>
      <c r="ZI242" s="4"/>
      <c r="ZJ242" s="4"/>
      <c r="ZK242" s="4"/>
      <c r="ZL242" s="4"/>
      <c r="ZM242" s="4"/>
      <c r="ZN242" s="4"/>
    </row>
    <row r="243" spans="1:690" s="5" customFormat="1" ht="27" customHeight="1" x14ac:dyDescent="0.25">
      <c r="A243" s="4"/>
      <c r="B243" s="37"/>
      <c r="C243" s="23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  <c r="UG243" s="4"/>
      <c r="UH243" s="4"/>
      <c r="UI243" s="4"/>
      <c r="UJ243" s="4"/>
      <c r="UK243" s="4"/>
      <c r="UL243" s="4"/>
      <c r="UM243" s="4"/>
      <c r="UN243" s="4"/>
      <c r="UO243" s="4"/>
      <c r="UP243" s="4"/>
      <c r="UQ243" s="4"/>
      <c r="UR243" s="4"/>
      <c r="US243" s="4"/>
      <c r="UT243" s="4"/>
      <c r="UU243" s="4"/>
      <c r="UV243" s="4"/>
      <c r="UW243" s="4"/>
      <c r="UX243" s="4"/>
      <c r="UY243" s="4"/>
      <c r="UZ243" s="4"/>
      <c r="VA243" s="4"/>
      <c r="VB243" s="4"/>
      <c r="VC243" s="4"/>
      <c r="VD243" s="4"/>
      <c r="VE243" s="4"/>
      <c r="VF243" s="4"/>
      <c r="VG243" s="4"/>
      <c r="VH243" s="4"/>
      <c r="VI243" s="4"/>
      <c r="VJ243" s="4"/>
      <c r="VK243" s="4"/>
      <c r="VL243" s="4"/>
      <c r="VM243" s="4"/>
      <c r="VN243" s="4"/>
      <c r="VO243" s="4"/>
      <c r="VP243" s="4"/>
      <c r="VQ243" s="4"/>
      <c r="VR243" s="4"/>
      <c r="VS243" s="4"/>
      <c r="VT243" s="4"/>
      <c r="VU243" s="4"/>
      <c r="VV243" s="4"/>
      <c r="VW243" s="4"/>
      <c r="VX243" s="4"/>
      <c r="VY243" s="4"/>
      <c r="VZ243" s="4"/>
      <c r="WA243" s="4"/>
      <c r="WB243" s="4"/>
      <c r="WC243" s="4"/>
      <c r="WD243" s="4"/>
      <c r="WE243" s="4"/>
      <c r="WF243" s="4"/>
      <c r="WG243" s="4"/>
      <c r="WH243" s="4"/>
      <c r="WI243" s="4"/>
      <c r="WJ243" s="4"/>
      <c r="WK243" s="4"/>
      <c r="WL243" s="4"/>
      <c r="WM243" s="4"/>
      <c r="WN243" s="4"/>
      <c r="WO243" s="4"/>
      <c r="WP243" s="4"/>
      <c r="WQ243" s="4"/>
      <c r="WR243" s="4"/>
      <c r="WS243" s="4"/>
      <c r="WT243" s="4"/>
      <c r="WU243" s="4"/>
      <c r="WV243" s="4"/>
      <c r="WW243" s="4"/>
      <c r="WX243" s="4"/>
      <c r="WY243" s="4"/>
      <c r="WZ243" s="4"/>
      <c r="XA243" s="4"/>
      <c r="XB243" s="4"/>
      <c r="XC243" s="4"/>
      <c r="XD243" s="4"/>
      <c r="XE243" s="4"/>
      <c r="XF243" s="4"/>
      <c r="XG243" s="4"/>
      <c r="XH243" s="4"/>
      <c r="XI243" s="4"/>
      <c r="XJ243" s="4"/>
      <c r="XK243" s="4"/>
      <c r="XL243" s="4"/>
      <c r="XM243" s="4"/>
      <c r="XN243" s="4"/>
      <c r="XO243" s="4"/>
      <c r="XP243" s="4"/>
      <c r="XQ243" s="4"/>
      <c r="XR243" s="4"/>
      <c r="XS243" s="4"/>
      <c r="XT243" s="4"/>
      <c r="XU243" s="4"/>
      <c r="XV243" s="4"/>
      <c r="XW243" s="4"/>
      <c r="XX243" s="4"/>
      <c r="XY243" s="4"/>
      <c r="XZ243" s="4"/>
      <c r="YA243" s="4"/>
      <c r="YB243" s="4"/>
      <c r="YC243" s="4"/>
      <c r="YD243" s="4"/>
      <c r="YE243" s="4"/>
      <c r="YF243" s="4"/>
      <c r="YG243" s="4"/>
      <c r="YH243" s="4"/>
      <c r="YI243" s="4"/>
      <c r="YJ243" s="4"/>
      <c r="YK243" s="4"/>
      <c r="YL243" s="4"/>
      <c r="YM243" s="4"/>
      <c r="YN243" s="4"/>
      <c r="YO243" s="4"/>
      <c r="YP243" s="4"/>
      <c r="YQ243" s="4"/>
      <c r="YR243" s="4"/>
      <c r="YS243" s="4"/>
      <c r="YT243" s="4"/>
      <c r="YU243" s="4"/>
      <c r="YV243" s="4"/>
      <c r="YW243" s="4"/>
      <c r="YX243" s="4"/>
      <c r="YY243" s="4"/>
      <c r="YZ243" s="4"/>
      <c r="ZA243" s="4"/>
      <c r="ZB243" s="4"/>
      <c r="ZC243" s="4"/>
      <c r="ZD243" s="4"/>
      <c r="ZE243" s="4"/>
      <c r="ZF243" s="4"/>
      <c r="ZG243" s="4"/>
      <c r="ZH243" s="4"/>
      <c r="ZI243" s="4"/>
      <c r="ZJ243" s="4"/>
      <c r="ZK243" s="4"/>
      <c r="ZL243" s="4"/>
      <c r="ZM243" s="4"/>
      <c r="ZN243" s="4"/>
    </row>
    <row r="244" spans="1:690" s="5" customFormat="1" ht="27" customHeight="1" x14ac:dyDescent="0.25">
      <c r="A244" s="4"/>
      <c r="B244" s="37"/>
      <c r="C244" s="23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WP244" s="4"/>
      <c r="WQ244" s="4"/>
      <c r="WR244" s="4"/>
      <c r="WS244" s="4"/>
      <c r="WT244" s="4"/>
      <c r="WU244" s="4"/>
      <c r="WV244" s="4"/>
      <c r="WW244" s="4"/>
      <c r="WX244" s="4"/>
      <c r="WY244" s="4"/>
      <c r="WZ244" s="4"/>
      <c r="XA244" s="4"/>
      <c r="XB244" s="4"/>
      <c r="XC244" s="4"/>
      <c r="XD244" s="4"/>
      <c r="XE244" s="4"/>
      <c r="XF244" s="4"/>
      <c r="XG244" s="4"/>
      <c r="XH244" s="4"/>
      <c r="XI244" s="4"/>
      <c r="XJ244" s="4"/>
      <c r="XK244" s="4"/>
      <c r="XL244" s="4"/>
      <c r="XM244" s="4"/>
      <c r="XN244" s="4"/>
      <c r="XO244" s="4"/>
      <c r="XP244" s="4"/>
      <c r="XQ244" s="4"/>
      <c r="XR244" s="4"/>
      <c r="XS244" s="4"/>
      <c r="XT244" s="4"/>
      <c r="XU244" s="4"/>
      <c r="XV244" s="4"/>
      <c r="XW244" s="4"/>
      <c r="XX244" s="4"/>
      <c r="XY244" s="4"/>
      <c r="XZ244" s="4"/>
      <c r="YA244" s="4"/>
      <c r="YB244" s="4"/>
      <c r="YC244" s="4"/>
      <c r="YD244" s="4"/>
      <c r="YE244" s="4"/>
      <c r="YF244" s="4"/>
      <c r="YG244" s="4"/>
      <c r="YH244" s="4"/>
      <c r="YI244" s="4"/>
      <c r="YJ244" s="4"/>
      <c r="YK244" s="4"/>
      <c r="YL244" s="4"/>
      <c r="YM244" s="4"/>
      <c r="YN244" s="4"/>
      <c r="YO244" s="4"/>
      <c r="YP244" s="4"/>
      <c r="YQ244" s="4"/>
      <c r="YR244" s="4"/>
      <c r="YS244" s="4"/>
      <c r="YT244" s="4"/>
      <c r="YU244" s="4"/>
      <c r="YV244" s="4"/>
      <c r="YW244" s="4"/>
      <c r="YX244" s="4"/>
      <c r="YY244" s="4"/>
      <c r="YZ244" s="4"/>
      <c r="ZA244" s="4"/>
      <c r="ZB244" s="4"/>
      <c r="ZC244" s="4"/>
      <c r="ZD244" s="4"/>
      <c r="ZE244" s="4"/>
      <c r="ZF244" s="4"/>
      <c r="ZG244" s="4"/>
      <c r="ZH244" s="4"/>
      <c r="ZI244" s="4"/>
      <c r="ZJ244" s="4"/>
      <c r="ZK244" s="4"/>
      <c r="ZL244" s="4"/>
      <c r="ZM244" s="4"/>
      <c r="ZN244" s="4"/>
    </row>
    <row r="245" spans="1:690" s="5" customFormat="1" ht="27" customHeight="1" x14ac:dyDescent="0.25">
      <c r="A245" s="4"/>
      <c r="B245" s="37"/>
      <c r="C245" s="23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WP245" s="4"/>
      <c r="WQ245" s="4"/>
      <c r="WR245" s="4"/>
      <c r="WS245" s="4"/>
      <c r="WT245" s="4"/>
      <c r="WU245" s="4"/>
      <c r="WV245" s="4"/>
      <c r="WW245" s="4"/>
      <c r="WX245" s="4"/>
      <c r="WY245" s="4"/>
      <c r="WZ245" s="4"/>
      <c r="XA245" s="4"/>
      <c r="XB245" s="4"/>
      <c r="XC245" s="4"/>
      <c r="XD245" s="4"/>
      <c r="XE245" s="4"/>
      <c r="XF245" s="4"/>
      <c r="XG245" s="4"/>
      <c r="XH245" s="4"/>
      <c r="XI245" s="4"/>
      <c r="XJ245" s="4"/>
      <c r="XK245" s="4"/>
      <c r="XL245" s="4"/>
      <c r="XM245" s="4"/>
      <c r="XN245" s="4"/>
      <c r="XO245" s="4"/>
      <c r="XP245" s="4"/>
      <c r="XQ245" s="4"/>
      <c r="XR245" s="4"/>
      <c r="XS245" s="4"/>
      <c r="XT245" s="4"/>
      <c r="XU245" s="4"/>
      <c r="XV245" s="4"/>
      <c r="XW245" s="4"/>
      <c r="XX245" s="4"/>
      <c r="XY245" s="4"/>
      <c r="XZ245" s="4"/>
      <c r="YA245" s="4"/>
      <c r="YB245" s="4"/>
      <c r="YC245" s="4"/>
      <c r="YD245" s="4"/>
      <c r="YE245" s="4"/>
      <c r="YF245" s="4"/>
      <c r="YG245" s="4"/>
      <c r="YH245" s="4"/>
      <c r="YI245" s="4"/>
      <c r="YJ245" s="4"/>
      <c r="YK245" s="4"/>
      <c r="YL245" s="4"/>
      <c r="YM245" s="4"/>
      <c r="YN245" s="4"/>
      <c r="YO245" s="4"/>
      <c r="YP245" s="4"/>
      <c r="YQ245" s="4"/>
      <c r="YR245" s="4"/>
      <c r="YS245" s="4"/>
      <c r="YT245" s="4"/>
      <c r="YU245" s="4"/>
      <c r="YV245" s="4"/>
      <c r="YW245" s="4"/>
      <c r="YX245" s="4"/>
      <c r="YY245" s="4"/>
      <c r="YZ245" s="4"/>
      <c r="ZA245" s="4"/>
      <c r="ZB245" s="4"/>
      <c r="ZC245" s="4"/>
      <c r="ZD245" s="4"/>
      <c r="ZE245" s="4"/>
      <c r="ZF245" s="4"/>
      <c r="ZG245" s="4"/>
      <c r="ZH245" s="4"/>
      <c r="ZI245" s="4"/>
      <c r="ZJ245" s="4"/>
      <c r="ZK245" s="4"/>
      <c r="ZL245" s="4"/>
      <c r="ZM245" s="4"/>
      <c r="ZN245" s="4"/>
    </row>
    <row r="246" spans="1:690" s="5" customFormat="1" ht="27" customHeight="1" x14ac:dyDescent="0.25">
      <c r="A246" s="4"/>
      <c r="B246" s="37"/>
      <c r="C246" s="23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  <c r="ZN246" s="4"/>
    </row>
    <row r="247" spans="1:690" s="5" customFormat="1" ht="27" customHeight="1" x14ac:dyDescent="0.25">
      <c r="A247" s="4"/>
      <c r="B247" s="37"/>
      <c r="C247" s="23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  <c r="ZM247" s="4"/>
      <c r="ZN247" s="4"/>
    </row>
    <row r="248" spans="1:690" s="5" customFormat="1" ht="27" customHeight="1" x14ac:dyDescent="0.25">
      <c r="A248" s="4"/>
      <c r="B248" s="37"/>
      <c r="C248" s="23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WP248" s="4"/>
      <c r="WQ248" s="4"/>
      <c r="WR248" s="4"/>
      <c r="WS248" s="4"/>
      <c r="WT248" s="4"/>
      <c r="WU248" s="4"/>
      <c r="WV248" s="4"/>
      <c r="WW248" s="4"/>
      <c r="WX248" s="4"/>
      <c r="WY248" s="4"/>
      <c r="WZ248" s="4"/>
      <c r="XA248" s="4"/>
      <c r="XB248" s="4"/>
      <c r="XC248" s="4"/>
      <c r="XD248" s="4"/>
      <c r="XE248" s="4"/>
      <c r="XF248" s="4"/>
      <c r="XG248" s="4"/>
      <c r="XH248" s="4"/>
      <c r="XI248" s="4"/>
      <c r="XJ248" s="4"/>
      <c r="XK248" s="4"/>
      <c r="XL248" s="4"/>
      <c r="XM248" s="4"/>
      <c r="XN248" s="4"/>
      <c r="XO248" s="4"/>
      <c r="XP248" s="4"/>
      <c r="XQ248" s="4"/>
      <c r="XR248" s="4"/>
      <c r="XS248" s="4"/>
      <c r="XT248" s="4"/>
      <c r="XU248" s="4"/>
      <c r="XV248" s="4"/>
      <c r="XW248" s="4"/>
      <c r="XX248" s="4"/>
      <c r="XY248" s="4"/>
      <c r="XZ248" s="4"/>
      <c r="YA248" s="4"/>
      <c r="YB248" s="4"/>
      <c r="YC248" s="4"/>
      <c r="YD248" s="4"/>
      <c r="YE248" s="4"/>
      <c r="YF248" s="4"/>
      <c r="YG248" s="4"/>
      <c r="YH248" s="4"/>
      <c r="YI248" s="4"/>
      <c r="YJ248" s="4"/>
      <c r="YK248" s="4"/>
      <c r="YL248" s="4"/>
      <c r="YM248" s="4"/>
      <c r="YN248" s="4"/>
      <c r="YO248" s="4"/>
      <c r="YP248" s="4"/>
      <c r="YQ248" s="4"/>
      <c r="YR248" s="4"/>
      <c r="YS248" s="4"/>
      <c r="YT248" s="4"/>
      <c r="YU248" s="4"/>
      <c r="YV248" s="4"/>
      <c r="YW248" s="4"/>
      <c r="YX248" s="4"/>
      <c r="YY248" s="4"/>
      <c r="YZ248" s="4"/>
      <c r="ZA248" s="4"/>
      <c r="ZB248" s="4"/>
      <c r="ZC248" s="4"/>
      <c r="ZD248" s="4"/>
      <c r="ZE248" s="4"/>
      <c r="ZF248" s="4"/>
      <c r="ZG248" s="4"/>
      <c r="ZH248" s="4"/>
      <c r="ZI248" s="4"/>
      <c r="ZJ248" s="4"/>
      <c r="ZK248" s="4"/>
      <c r="ZL248" s="4"/>
      <c r="ZM248" s="4"/>
      <c r="ZN248" s="4"/>
    </row>
    <row r="249" spans="1:690" s="5" customFormat="1" ht="27" customHeight="1" x14ac:dyDescent="0.25">
      <c r="A249" s="4"/>
      <c r="B249" s="37"/>
      <c r="C249" s="23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  <c r="ZM249" s="4"/>
      <c r="ZN249" s="4"/>
    </row>
    <row r="250" spans="1:690" s="5" customFormat="1" ht="27" customHeight="1" x14ac:dyDescent="0.25">
      <c r="A250" s="4"/>
      <c r="B250" s="37"/>
      <c r="C250" s="23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  <c r="ZM250" s="4"/>
      <c r="ZN250" s="4"/>
    </row>
    <row r="251" spans="1:690" s="5" customFormat="1" ht="27" customHeight="1" x14ac:dyDescent="0.25">
      <c r="A251" s="4"/>
      <c r="B251" s="37"/>
      <c r="C251" s="23"/>
      <c r="D251" s="14"/>
      <c r="E251" s="1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  <c r="ZM251" s="4"/>
      <c r="ZN251" s="4"/>
    </row>
    <row r="252" spans="1:690" s="5" customFormat="1" ht="27" customHeight="1" x14ac:dyDescent="0.25">
      <c r="A252" s="4"/>
      <c r="B252" s="37"/>
      <c r="C252" s="23"/>
      <c r="D252" s="14"/>
      <c r="E252" s="1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  <c r="UG252" s="4"/>
      <c r="UH252" s="4"/>
      <c r="UI252" s="4"/>
      <c r="UJ252" s="4"/>
      <c r="UK252" s="4"/>
      <c r="UL252" s="4"/>
      <c r="UM252" s="4"/>
      <c r="UN252" s="4"/>
      <c r="UO252" s="4"/>
      <c r="UP252" s="4"/>
      <c r="UQ252" s="4"/>
      <c r="UR252" s="4"/>
      <c r="US252" s="4"/>
      <c r="UT252" s="4"/>
      <c r="UU252" s="4"/>
      <c r="UV252" s="4"/>
      <c r="UW252" s="4"/>
      <c r="UX252" s="4"/>
      <c r="UY252" s="4"/>
      <c r="UZ252" s="4"/>
      <c r="VA252" s="4"/>
      <c r="VB252" s="4"/>
      <c r="VC252" s="4"/>
      <c r="VD252" s="4"/>
      <c r="VE252" s="4"/>
      <c r="VF252" s="4"/>
      <c r="VG252" s="4"/>
      <c r="VH252" s="4"/>
      <c r="VI252" s="4"/>
      <c r="VJ252" s="4"/>
      <c r="VK252" s="4"/>
      <c r="VL252" s="4"/>
      <c r="VM252" s="4"/>
      <c r="VN252" s="4"/>
      <c r="VO252" s="4"/>
      <c r="VP252" s="4"/>
      <c r="VQ252" s="4"/>
      <c r="VR252" s="4"/>
      <c r="VS252" s="4"/>
      <c r="VT252" s="4"/>
      <c r="VU252" s="4"/>
      <c r="VV252" s="4"/>
      <c r="VW252" s="4"/>
      <c r="VX252" s="4"/>
      <c r="VY252" s="4"/>
      <c r="VZ252" s="4"/>
      <c r="WA252" s="4"/>
      <c r="WB252" s="4"/>
      <c r="WC252" s="4"/>
      <c r="WD252" s="4"/>
      <c r="WE252" s="4"/>
      <c r="WF252" s="4"/>
      <c r="WG252" s="4"/>
      <c r="WH252" s="4"/>
      <c r="WI252" s="4"/>
      <c r="WJ252" s="4"/>
      <c r="WK252" s="4"/>
      <c r="WL252" s="4"/>
      <c r="WM252" s="4"/>
      <c r="WN252" s="4"/>
      <c r="WO252" s="4"/>
      <c r="WP252" s="4"/>
      <c r="WQ252" s="4"/>
      <c r="WR252" s="4"/>
      <c r="WS252" s="4"/>
      <c r="WT252" s="4"/>
      <c r="WU252" s="4"/>
      <c r="WV252" s="4"/>
      <c r="WW252" s="4"/>
      <c r="WX252" s="4"/>
      <c r="WY252" s="4"/>
      <c r="WZ252" s="4"/>
      <c r="XA252" s="4"/>
      <c r="XB252" s="4"/>
      <c r="XC252" s="4"/>
      <c r="XD252" s="4"/>
      <c r="XE252" s="4"/>
      <c r="XF252" s="4"/>
      <c r="XG252" s="4"/>
      <c r="XH252" s="4"/>
      <c r="XI252" s="4"/>
      <c r="XJ252" s="4"/>
      <c r="XK252" s="4"/>
      <c r="XL252" s="4"/>
      <c r="XM252" s="4"/>
      <c r="XN252" s="4"/>
      <c r="XO252" s="4"/>
      <c r="XP252" s="4"/>
      <c r="XQ252" s="4"/>
      <c r="XR252" s="4"/>
      <c r="XS252" s="4"/>
      <c r="XT252" s="4"/>
      <c r="XU252" s="4"/>
      <c r="XV252" s="4"/>
      <c r="XW252" s="4"/>
      <c r="XX252" s="4"/>
      <c r="XY252" s="4"/>
      <c r="XZ252" s="4"/>
      <c r="YA252" s="4"/>
      <c r="YB252" s="4"/>
      <c r="YC252" s="4"/>
      <c r="YD252" s="4"/>
      <c r="YE252" s="4"/>
      <c r="YF252" s="4"/>
      <c r="YG252" s="4"/>
      <c r="YH252" s="4"/>
      <c r="YI252" s="4"/>
      <c r="YJ252" s="4"/>
      <c r="YK252" s="4"/>
      <c r="YL252" s="4"/>
      <c r="YM252" s="4"/>
      <c r="YN252" s="4"/>
      <c r="YO252" s="4"/>
      <c r="YP252" s="4"/>
      <c r="YQ252" s="4"/>
      <c r="YR252" s="4"/>
      <c r="YS252" s="4"/>
      <c r="YT252" s="4"/>
      <c r="YU252" s="4"/>
      <c r="YV252" s="4"/>
      <c r="YW252" s="4"/>
      <c r="YX252" s="4"/>
      <c r="YY252" s="4"/>
      <c r="YZ252" s="4"/>
      <c r="ZA252" s="4"/>
      <c r="ZB252" s="4"/>
      <c r="ZC252" s="4"/>
      <c r="ZD252" s="4"/>
      <c r="ZE252" s="4"/>
      <c r="ZF252" s="4"/>
      <c r="ZG252" s="4"/>
      <c r="ZH252" s="4"/>
      <c r="ZI252" s="4"/>
      <c r="ZJ252" s="4"/>
      <c r="ZK252" s="4"/>
      <c r="ZL252" s="4"/>
      <c r="ZM252" s="4"/>
      <c r="ZN252" s="4"/>
    </row>
    <row r="253" spans="1:690" s="5" customFormat="1" ht="27" customHeight="1" x14ac:dyDescent="0.25">
      <c r="A253" s="4"/>
      <c r="B253" s="37"/>
      <c r="C253" s="23"/>
      <c r="D253" s="14"/>
      <c r="E253" s="1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  <c r="ZM253" s="4"/>
      <c r="ZN253" s="4"/>
    </row>
    <row r="254" spans="1:690" s="5" customFormat="1" ht="27" customHeight="1" x14ac:dyDescent="0.25">
      <c r="A254" s="4"/>
      <c r="B254" s="37"/>
      <c r="C254" s="23"/>
      <c r="D254" s="14"/>
      <c r="E254" s="1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  <c r="ZM254" s="4"/>
      <c r="ZN254" s="4"/>
    </row>
    <row r="255" spans="1:690" s="5" customFormat="1" ht="27" customHeight="1" x14ac:dyDescent="0.25">
      <c r="A255" s="4"/>
      <c r="B255" s="37"/>
      <c r="C255" s="23"/>
      <c r="D255" s="14"/>
      <c r="E255" s="1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  <c r="ZM255" s="4"/>
      <c r="ZN255" s="4"/>
    </row>
    <row r="256" spans="1:690" s="5" customFormat="1" ht="27" customHeight="1" x14ac:dyDescent="0.25">
      <c r="A256" s="4"/>
      <c r="B256" s="37"/>
      <c r="C256" s="23"/>
      <c r="D256" s="14"/>
      <c r="E256" s="1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  <c r="ZM256" s="4"/>
      <c r="ZN256" s="4"/>
    </row>
    <row r="257" spans="1:690" s="5" customFormat="1" ht="27" customHeight="1" x14ac:dyDescent="0.25">
      <c r="A257" s="4"/>
      <c r="B257" s="37"/>
      <c r="C257" s="23"/>
      <c r="D257" s="14"/>
      <c r="E257" s="1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4"/>
      <c r="VW257" s="4"/>
      <c r="VX257" s="4"/>
      <c r="VY257" s="4"/>
      <c r="VZ257" s="4"/>
      <c r="WA257" s="4"/>
      <c r="WB257" s="4"/>
      <c r="WC257" s="4"/>
      <c r="WD257" s="4"/>
      <c r="WE257" s="4"/>
      <c r="WF257" s="4"/>
      <c r="WG257" s="4"/>
      <c r="WH257" s="4"/>
      <c r="WI257" s="4"/>
      <c r="WJ257" s="4"/>
      <c r="WK257" s="4"/>
      <c r="WL257" s="4"/>
      <c r="WM257" s="4"/>
      <c r="WN257" s="4"/>
      <c r="WO257" s="4"/>
      <c r="WP257" s="4"/>
      <c r="WQ257" s="4"/>
      <c r="WR257" s="4"/>
      <c r="WS257" s="4"/>
      <c r="WT257" s="4"/>
      <c r="WU257" s="4"/>
      <c r="WV257" s="4"/>
      <c r="WW257" s="4"/>
      <c r="WX257" s="4"/>
      <c r="WY257" s="4"/>
      <c r="WZ257" s="4"/>
      <c r="XA257" s="4"/>
      <c r="XB257" s="4"/>
      <c r="XC257" s="4"/>
      <c r="XD257" s="4"/>
      <c r="XE257" s="4"/>
      <c r="XF257" s="4"/>
      <c r="XG257" s="4"/>
      <c r="XH257" s="4"/>
      <c r="XI257" s="4"/>
      <c r="XJ257" s="4"/>
      <c r="XK257" s="4"/>
      <c r="XL257" s="4"/>
      <c r="XM257" s="4"/>
      <c r="XN257" s="4"/>
      <c r="XO257" s="4"/>
      <c r="XP257" s="4"/>
      <c r="XQ257" s="4"/>
      <c r="XR257" s="4"/>
      <c r="XS257" s="4"/>
      <c r="XT257" s="4"/>
      <c r="XU257" s="4"/>
      <c r="XV257" s="4"/>
      <c r="XW257" s="4"/>
      <c r="XX257" s="4"/>
      <c r="XY257" s="4"/>
      <c r="XZ257" s="4"/>
      <c r="YA257" s="4"/>
      <c r="YB257" s="4"/>
      <c r="YC257" s="4"/>
      <c r="YD257" s="4"/>
      <c r="YE257" s="4"/>
      <c r="YF257" s="4"/>
      <c r="YG257" s="4"/>
      <c r="YH257" s="4"/>
      <c r="YI257" s="4"/>
      <c r="YJ257" s="4"/>
      <c r="YK257" s="4"/>
      <c r="YL257" s="4"/>
      <c r="YM257" s="4"/>
      <c r="YN257" s="4"/>
      <c r="YO257" s="4"/>
      <c r="YP257" s="4"/>
      <c r="YQ257" s="4"/>
      <c r="YR257" s="4"/>
      <c r="YS257" s="4"/>
      <c r="YT257" s="4"/>
      <c r="YU257" s="4"/>
      <c r="YV257" s="4"/>
      <c r="YW257" s="4"/>
      <c r="YX257" s="4"/>
      <c r="YY257" s="4"/>
      <c r="YZ257" s="4"/>
      <c r="ZA257" s="4"/>
      <c r="ZB257" s="4"/>
      <c r="ZC257" s="4"/>
      <c r="ZD257" s="4"/>
      <c r="ZE257" s="4"/>
      <c r="ZF257" s="4"/>
      <c r="ZG257" s="4"/>
      <c r="ZH257" s="4"/>
      <c r="ZI257" s="4"/>
      <c r="ZJ257" s="4"/>
      <c r="ZK257" s="4"/>
      <c r="ZL257" s="4"/>
      <c r="ZM257" s="4"/>
      <c r="ZN257" s="4"/>
    </row>
    <row r="258" spans="1:690" s="5" customFormat="1" ht="27" customHeight="1" x14ac:dyDescent="0.25">
      <c r="A258" s="4"/>
      <c r="B258" s="37"/>
      <c r="C258" s="23"/>
      <c r="D258" s="14"/>
      <c r="E258" s="1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WP258" s="4"/>
      <c r="WQ258" s="4"/>
      <c r="WR258" s="4"/>
      <c r="WS258" s="4"/>
      <c r="WT258" s="4"/>
      <c r="WU258" s="4"/>
      <c r="WV258" s="4"/>
      <c r="WW258" s="4"/>
      <c r="WX258" s="4"/>
      <c r="WY258" s="4"/>
      <c r="WZ258" s="4"/>
      <c r="XA258" s="4"/>
      <c r="XB258" s="4"/>
      <c r="XC258" s="4"/>
      <c r="XD258" s="4"/>
      <c r="XE258" s="4"/>
      <c r="XF258" s="4"/>
      <c r="XG258" s="4"/>
      <c r="XH258" s="4"/>
      <c r="XI258" s="4"/>
      <c r="XJ258" s="4"/>
      <c r="XK258" s="4"/>
      <c r="XL258" s="4"/>
      <c r="XM258" s="4"/>
      <c r="XN258" s="4"/>
      <c r="XO258" s="4"/>
      <c r="XP258" s="4"/>
      <c r="XQ258" s="4"/>
      <c r="XR258" s="4"/>
      <c r="XS258" s="4"/>
      <c r="XT258" s="4"/>
      <c r="XU258" s="4"/>
      <c r="XV258" s="4"/>
      <c r="XW258" s="4"/>
      <c r="XX258" s="4"/>
      <c r="XY258" s="4"/>
      <c r="XZ258" s="4"/>
      <c r="YA258" s="4"/>
      <c r="YB258" s="4"/>
      <c r="YC258" s="4"/>
      <c r="YD258" s="4"/>
      <c r="YE258" s="4"/>
      <c r="YF258" s="4"/>
      <c r="YG258" s="4"/>
      <c r="YH258" s="4"/>
      <c r="YI258" s="4"/>
      <c r="YJ258" s="4"/>
      <c r="YK258" s="4"/>
      <c r="YL258" s="4"/>
      <c r="YM258" s="4"/>
      <c r="YN258" s="4"/>
      <c r="YO258" s="4"/>
      <c r="YP258" s="4"/>
      <c r="YQ258" s="4"/>
      <c r="YR258" s="4"/>
      <c r="YS258" s="4"/>
      <c r="YT258" s="4"/>
      <c r="YU258" s="4"/>
      <c r="YV258" s="4"/>
      <c r="YW258" s="4"/>
      <c r="YX258" s="4"/>
      <c r="YY258" s="4"/>
      <c r="YZ258" s="4"/>
      <c r="ZA258" s="4"/>
      <c r="ZB258" s="4"/>
      <c r="ZC258" s="4"/>
      <c r="ZD258" s="4"/>
      <c r="ZE258" s="4"/>
      <c r="ZF258" s="4"/>
      <c r="ZG258" s="4"/>
      <c r="ZH258" s="4"/>
      <c r="ZI258" s="4"/>
      <c r="ZJ258" s="4"/>
      <c r="ZK258" s="4"/>
      <c r="ZL258" s="4"/>
      <c r="ZM258" s="4"/>
      <c r="ZN258" s="4"/>
    </row>
    <row r="259" spans="1:690" s="5" customFormat="1" ht="27" customHeight="1" x14ac:dyDescent="0.25">
      <c r="A259" s="4"/>
      <c r="B259" s="37"/>
      <c r="C259" s="23"/>
      <c r="D259" s="14"/>
      <c r="E259" s="1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  <c r="UG259" s="4"/>
      <c r="UH259" s="4"/>
      <c r="UI259" s="4"/>
      <c r="UJ259" s="4"/>
      <c r="UK259" s="4"/>
      <c r="UL259" s="4"/>
      <c r="UM259" s="4"/>
      <c r="UN259" s="4"/>
      <c r="UO259" s="4"/>
      <c r="UP259" s="4"/>
      <c r="UQ259" s="4"/>
      <c r="UR259" s="4"/>
      <c r="US259" s="4"/>
      <c r="UT259" s="4"/>
      <c r="UU259" s="4"/>
      <c r="UV259" s="4"/>
      <c r="UW259" s="4"/>
      <c r="UX259" s="4"/>
      <c r="UY259" s="4"/>
      <c r="UZ259" s="4"/>
      <c r="VA259" s="4"/>
      <c r="VB259" s="4"/>
      <c r="VC259" s="4"/>
      <c r="VD259" s="4"/>
      <c r="VE259" s="4"/>
      <c r="VF259" s="4"/>
      <c r="VG259" s="4"/>
      <c r="VH259" s="4"/>
      <c r="VI259" s="4"/>
      <c r="VJ259" s="4"/>
      <c r="VK259" s="4"/>
      <c r="VL259" s="4"/>
      <c r="VM259" s="4"/>
      <c r="VN259" s="4"/>
      <c r="VO259" s="4"/>
      <c r="VP259" s="4"/>
      <c r="VQ259" s="4"/>
      <c r="VR259" s="4"/>
      <c r="VS259" s="4"/>
      <c r="VT259" s="4"/>
      <c r="VU259" s="4"/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WP259" s="4"/>
      <c r="WQ259" s="4"/>
      <c r="WR259" s="4"/>
      <c r="WS259" s="4"/>
      <c r="WT259" s="4"/>
      <c r="WU259" s="4"/>
      <c r="WV259" s="4"/>
      <c r="WW259" s="4"/>
      <c r="WX259" s="4"/>
      <c r="WY259" s="4"/>
      <c r="WZ259" s="4"/>
      <c r="XA259" s="4"/>
      <c r="XB259" s="4"/>
      <c r="XC259" s="4"/>
      <c r="XD259" s="4"/>
      <c r="XE259" s="4"/>
      <c r="XF259" s="4"/>
      <c r="XG259" s="4"/>
      <c r="XH259" s="4"/>
      <c r="XI259" s="4"/>
      <c r="XJ259" s="4"/>
      <c r="XK259" s="4"/>
      <c r="XL259" s="4"/>
      <c r="XM259" s="4"/>
      <c r="XN259" s="4"/>
      <c r="XO259" s="4"/>
      <c r="XP259" s="4"/>
      <c r="XQ259" s="4"/>
      <c r="XR259" s="4"/>
      <c r="XS259" s="4"/>
      <c r="XT259" s="4"/>
      <c r="XU259" s="4"/>
      <c r="XV259" s="4"/>
      <c r="XW259" s="4"/>
      <c r="XX259" s="4"/>
      <c r="XY259" s="4"/>
      <c r="XZ259" s="4"/>
      <c r="YA259" s="4"/>
      <c r="YB259" s="4"/>
      <c r="YC259" s="4"/>
      <c r="YD259" s="4"/>
      <c r="YE259" s="4"/>
      <c r="YF259" s="4"/>
      <c r="YG259" s="4"/>
      <c r="YH259" s="4"/>
      <c r="YI259" s="4"/>
      <c r="YJ259" s="4"/>
      <c r="YK259" s="4"/>
      <c r="YL259" s="4"/>
      <c r="YM259" s="4"/>
      <c r="YN259" s="4"/>
      <c r="YO259" s="4"/>
      <c r="YP259" s="4"/>
      <c r="YQ259" s="4"/>
      <c r="YR259" s="4"/>
      <c r="YS259" s="4"/>
      <c r="YT259" s="4"/>
      <c r="YU259" s="4"/>
      <c r="YV259" s="4"/>
      <c r="YW259" s="4"/>
      <c r="YX259" s="4"/>
      <c r="YY259" s="4"/>
      <c r="YZ259" s="4"/>
      <c r="ZA259" s="4"/>
      <c r="ZB259" s="4"/>
      <c r="ZC259" s="4"/>
      <c r="ZD259" s="4"/>
      <c r="ZE259" s="4"/>
      <c r="ZF259" s="4"/>
      <c r="ZG259" s="4"/>
      <c r="ZH259" s="4"/>
      <c r="ZI259" s="4"/>
      <c r="ZJ259" s="4"/>
      <c r="ZK259" s="4"/>
      <c r="ZL259" s="4"/>
      <c r="ZM259" s="4"/>
      <c r="ZN259" s="4"/>
    </row>
    <row r="260" spans="1:690" s="5" customFormat="1" ht="27" customHeight="1" x14ac:dyDescent="0.25">
      <c r="A260" s="4"/>
      <c r="B260" s="37"/>
      <c r="C260" s="23"/>
      <c r="D260" s="14"/>
      <c r="E260" s="1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  <c r="ZM260" s="4"/>
      <c r="ZN260" s="4"/>
    </row>
    <row r="261" spans="1:690" s="5" customFormat="1" ht="27" customHeight="1" x14ac:dyDescent="0.25">
      <c r="A261" s="4"/>
      <c r="B261" s="37"/>
      <c r="C261" s="23"/>
      <c r="D261" s="14"/>
      <c r="E261" s="1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WP261" s="4"/>
      <c r="WQ261" s="4"/>
      <c r="WR261" s="4"/>
      <c r="WS261" s="4"/>
      <c r="WT261" s="4"/>
      <c r="WU261" s="4"/>
      <c r="WV261" s="4"/>
      <c r="WW261" s="4"/>
      <c r="WX261" s="4"/>
      <c r="WY261" s="4"/>
      <c r="WZ261" s="4"/>
      <c r="XA261" s="4"/>
      <c r="XB261" s="4"/>
      <c r="XC261" s="4"/>
      <c r="XD261" s="4"/>
      <c r="XE261" s="4"/>
      <c r="XF261" s="4"/>
      <c r="XG261" s="4"/>
      <c r="XH261" s="4"/>
      <c r="XI261" s="4"/>
      <c r="XJ261" s="4"/>
      <c r="XK261" s="4"/>
      <c r="XL261" s="4"/>
      <c r="XM261" s="4"/>
      <c r="XN261" s="4"/>
      <c r="XO261" s="4"/>
      <c r="XP261" s="4"/>
      <c r="XQ261" s="4"/>
      <c r="XR261" s="4"/>
      <c r="XS261" s="4"/>
      <c r="XT261" s="4"/>
      <c r="XU261" s="4"/>
      <c r="XV261" s="4"/>
      <c r="XW261" s="4"/>
      <c r="XX261" s="4"/>
      <c r="XY261" s="4"/>
      <c r="XZ261" s="4"/>
      <c r="YA261" s="4"/>
      <c r="YB261" s="4"/>
      <c r="YC261" s="4"/>
      <c r="YD261" s="4"/>
      <c r="YE261" s="4"/>
      <c r="YF261" s="4"/>
      <c r="YG261" s="4"/>
      <c r="YH261" s="4"/>
      <c r="YI261" s="4"/>
      <c r="YJ261" s="4"/>
      <c r="YK261" s="4"/>
      <c r="YL261" s="4"/>
      <c r="YM261" s="4"/>
      <c r="YN261" s="4"/>
      <c r="YO261" s="4"/>
      <c r="YP261" s="4"/>
      <c r="YQ261" s="4"/>
      <c r="YR261" s="4"/>
      <c r="YS261" s="4"/>
      <c r="YT261" s="4"/>
      <c r="YU261" s="4"/>
      <c r="YV261" s="4"/>
      <c r="YW261" s="4"/>
      <c r="YX261" s="4"/>
      <c r="YY261" s="4"/>
      <c r="YZ261" s="4"/>
      <c r="ZA261" s="4"/>
      <c r="ZB261" s="4"/>
      <c r="ZC261" s="4"/>
      <c r="ZD261" s="4"/>
      <c r="ZE261" s="4"/>
      <c r="ZF261" s="4"/>
      <c r="ZG261" s="4"/>
      <c r="ZH261" s="4"/>
      <c r="ZI261" s="4"/>
      <c r="ZJ261" s="4"/>
      <c r="ZK261" s="4"/>
      <c r="ZL261" s="4"/>
      <c r="ZM261" s="4"/>
      <c r="ZN261" s="4"/>
    </row>
    <row r="262" spans="1:690" s="5" customFormat="1" ht="27" customHeight="1" x14ac:dyDescent="0.25">
      <c r="A262" s="4"/>
      <c r="B262" s="37"/>
      <c r="C262" s="23"/>
      <c r="D262" s="14"/>
      <c r="E262" s="1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  <c r="ZN262" s="4"/>
    </row>
    <row r="263" spans="1:690" s="5" customFormat="1" ht="27" customHeight="1" x14ac:dyDescent="0.25">
      <c r="A263" s="4"/>
      <c r="B263" s="37"/>
      <c r="C263" s="23"/>
      <c r="D263" s="14"/>
      <c r="E263" s="1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WP263" s="4"/>
      <c r="WQ263" s="4"/>
      <c r="WR263" s="4"/>
      <c r="WS263" s="4"/>
      <c r="WT263" s="4"/>
      <c r="WU263" s="4"/>
      <c r="WV263" s="4"/>
      <c r="WW263" s="4"/>
      <c r="WX263" s="4"/>
      <c r="WY263" s="4"/>
      <c r="WZ263" s="4"/>
      <c r="XA263" s="4"/>
      <c r="XB263" s="4"/>
      <c r="XC263" s="4"/>
      <c r="XD263" s="4"/>
      <c r="XE263" s="4"/>
      <c r="XF263" s="4"/>
      <c r="XG263" s="4"/>
      <c r="XH263" s="4"/>
      <c r="XI263" s="4"/>
      <c r="XJ263" s="4"/>
      <c r="XK263" s="4"/>
      <c r="XL263" s="4"/>
      <c r="XM263" s="4"/>
      <c r="XN263" s="4"/>
      <c r="XO263" s="4"/>
      <c r="XP263" s="4"/>
      <c r="XQ263" s="4"/>
      <c r="XR263" s="4"/>
      <c r="XS263" s="4"/>
      <c r="XT263" s="4"/>
      <c r="XU263" s="4"/>
      <c r="XV263" s="4"/>
      <c r="XW263" s="4"/>
      <c r="XX263" s="4"/>
      <c r="XY263" s="4"/>
      <c r="XZ263" s="4"/>
      <c r="YA263" s="4"/>
      <c r="YB263" s="4"/>
      <c r="YC263" s="4"/>
      <c r="YD263" s="4"/>
      <c r="YE263" s="4"/>
      <c r="YF263" s="4"/>
      <c r="YG263" s="4"/>
      <c r="YH263" s="4"/>
      <c r="YI263" s="4"/>
      <c r="YJ263" s="4"/>
      <c r="YK263" s="4"/>
      <c r="YL263" s="4"/>
      <c r="YM263" s="4"/>
      <c r="YN263" s="4"/>
      <c r="YO263" s="4"/>
      <c r="YP263" s="4"/>
      <c r="YQ263" s="4"/>
      <c r="YR263" s="4"/>
      <c r="YS263" s="4"/>
      <c r="YT263" s="4"/>
      <c r="YU263" s="4"/>
      <c r="YV263" s="4"/>
      <c r="YW263" s="4"/>
      <c r="YX263" s="4"/>
      <c r="YY263" s="4"/>
      <c r="YZ263" s="4"/>
      <c r="ZA263" s="4"/>
      <c r="ZB263" s="4"/>
      <c r="ZC263" s="4"/>
      <c r="ZD263" s="4"/>
      <c r="ZE263" s="4"/>
      <c r="ZF263" s="4"/>
      <c r="ZG263" s="4"/>
      <c r="ZH263" s="4"/>
      <c r="ZI263" s="4"/>
      <c r="ZJ263" s="4"/>
      <c r="ZK263" s="4"/>
      <c r="ZL263" s="4"/>
      <c r="ZM263" s="4"/>
      <c r="ZN263" s="4"/>
    </row>
    <row r="264" spans="1:690" s="5" customFormat="1" ht="27" customHeight="1" x14ac:dyDescent="0.25">
      <c r="A264" s="4"/>
      <c r="B264" s="37"/>
      <c r="C264" s="23"/>
      <c r="D264" s="14"/>
      <c r="E264" s="1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WP264" s="4"/>
      <c r="WQ264" s="4"/>
      <c r="WR264" s="4"/>
      <c r="WS264" s="4"/>
      <c r="WT264" s="4"/>
      <c r="WU264" s="4"/>
      <c r="WV264" s="4"/>
      <c r="WW264" s="4"/>
      <c r="WX264" s="4"/>
      <c r="WY264" s="4"/>
      <c r="WZ264" s="4"/>
      <c r="XA264" s="4"/>
      <c r="XB264" s="4"/>
      <c r="XC264" s="4"/>
      <c r="XD264" s="4"/>
      <c r="XE264" s="4"/>
      <c r="XF264" s="4"/>
      <c r="XG264" s="4"/>
      <c r="XH264" s="4"/>
      <c r="XI264" s="4"/>
      <c r="XJ264" s="4"/>
      <c r="XK264" s="4"/>
      <c r="XL264" s="4"/>
      <c r="XM264" s="4"/>
      <c r="XN264" s="4"/>
      <c r="XO264" s="4"/>
      <c r="XP264" s="4"/>
      <c r="XQ264" s="4"/>
      <c r="XR264" s="4"/>
      <c r="XS264" s="4"/>
      <c r="XT264" s="4"/>
      <c r="XU264" s="4"/>
      <c r="XV264" s="4"/>
      <c r="XW264" s="4"/>
      <c r="XX264" s="4"/>
      <c r="XY264" s="4"/>
      <c r="XZ264" s="4"/>
      <c r="YA264" s="4"/>
      <c r="YB264" s="4"/>
      <c r="YC264" s="4"/>
      <c r="YD264" s="4"/>
      <c r="YE264" s="4"/>
      <c r="YF264" s="4"/>
      <c r="YG264" s="4"/>
      <c r="YH264" s="4"/>
      <c r="YI264" s="4"/>
      <c r="YJ264" s="4"/>
      <c r="YK264" s="4"/>
      <c r="YL264" s="4"/>
      <c r="YM264" s="4"/>
      <c r="YN264" s="4"/>
      <c r="YO264" s="4"/>
      <c r="YP264" s="4"/>
      <c r="YQ264" s="4"/>
      <c r="YR264" s="4"/>
      <c r="YS264" s="4"/>
      <c r="YT264" s="4"/>
      <c r="YU264" s="4"/>
      <c r="YV264" s="4"/>
      <c r="YW264" s="4"/>
      <c r="YX264" s="4"/>
      <c r="YY264" s="4"/>
      <c r="YZ264" s="4"/>
      <c r="ZA264" s="4"/>
      <c r="ZB264" s="4"/>
      <c r="ZC264" s="4"/>
      <c r="ZD264" s="4"/>
      <c r="ZE264" s="4"/>
      <c r="ZF264" s="4"/>
      <c r="ZG264" s="4"/>
      <c r="ZH264" s="4"/>
      <c r="ZI264" s="4"/>
      <c r="ZJ264" s="4"/>
      <c r="ZK264" s="4"/>
      <c r="ZL264" s="4"/>
      <c r="ZM264" s="4"/>
      <c r="ZN264" s="4"/>
    </row>
    <row r="265" spans="1:690" s="5" customFormat="1" ht="27" customHeight="1" x14ac:dyDescent="0.25">
      <c r="A265" s="4"/>
      <c r="B265" s="37"/>
      <c r="C265" s="23"/>
      <c r="D265" s="14"/>
      <c r="E265" s="1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  <c r="ZM265" s="4"/>
      <c r="ZN265" s="4"/>
    </row>
    <row r="266" spans="1:690" s="5" customFormat="1" ht="27" customHeight="1" x14ac:dyDescent="0.25">
      <c r="A266" s="4"/>
      <c r="B266" s="37"/>
      <c r="C266" s="23"/>
      <c r="D266" s="14"/>
      <c r="E266" s="1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WP266" s="4"/>
      <c r="WQ266" s="4"/>
      <c r="WR266" s="4"/>
      <c r="WS266" s="4"/>
      <c r="WT266" s="4"/>
      <c r="WU266" s="4"/>
      <c r="WV266" s="4"/>
      <c r="WW266" s="4"/>
      <c r="WX266" s="4"/>
      <c r="WY266" s="4"/>
      <c r="WZ266" s="4"/>
      <c r="XA266" s="4"/>
      <c r="XB266" s="4"/>
      <c r="XC266" s="4"/>
      <c r="XD266" s="4"/>
      <c r="XE266" s="4"/>
      <c r="XF266" s="4"/>
      <c r="XG266" s="4"/>
      <c r="XH266" s="4"/>
      <c r="XI266" s="4"/>
      <c r="XJ266" s="4"/>
      <c r="XK266" s="4"/>
      <c r="XL266" s="4"/>
      <c r="XM266" s="4"/>
      <c r="XN266" s="4"/>
      <c r="XO266" s="4"/>
      <c r="XP266" s="4"/>
      <c r="XQ266" s="4"/>
      <c r="XR266" s="4"/>
      <c r="XS266" s="4"/>
      <c r="XT266" s="4"/>
      <c r="XU266" s="4"/>
      <c r="XV266" s="4"/>
      <c r="XW266" s="4"/>
      <c r="XX266" s="4"/>
      <c r="XY266" s="4"/>
      <c r="XZ266" s="4"/>
      <c r="YA266" s="4"/>
      <c r="YB266" s="4"/>
      <c r="YC266" s="4"/>
      <c r="YD266" s="4"/>
      <c r="YE266" s="4"/>
      <c r="YF266" s="4"/>
      <c r="YG266" s="4"/>
      <c r="YH266" s="4"/>
      <c r="YI266" s="4"/>
      <c r="YJ266" s="4"/>
      <c r="YK266" s="4"/>
      <c r="YL266" s="4"/>
      <c r="YM266" s="4"/>
      <c r="YN266" s="4"/>
      <c r="YO266" s="4"/>
      <c r="YP266" s="4"/>
      <c r="YQ266" s="4"/>
      <c r="YR266" s="4"/>
      <c r="YS266" s="4"/>
      <c r="YT266" s="4"/>
      <c r="YU266" s="4"/>
      <c r="YV266" s="4"/>
      <c r="YW266" s="4"/>
      <c r="YX266" s="4"/>
      <c r="YY266" s="4"/>
      <c r="YZ266" s="4"/>
      <c r="ZA266" s="4"/>
      <c r="ZB266" s="4"/>
      <c r="ZC266" s="4"/>
      <c r="ZD266" s="4"/>
      <c r="ZE266" s="4"/>
      <c r="ZF266" s="4"/>
      <c r="ZG266" s="4"/>
      <c r="ZH266" s="4"/>
      <c r="ZI266" s="4"/>
      <c r="ZJ266" s="4"/>
      <c r="ZK266" s="4"/>
      <c r="ZL266" s="4"/>
      <c r="ZM266" s="4"/>
      <c r="ZN266" s="4"/>
    </row>
    <row r="267" spans="1:690" s="5" customFormat="1" ht="27" customHeight="1" x14ac:dyDescent="0.25">
      <c r="A267" s="4"/>
      <c r="B267" s="37"/>
      <c r="C267" s="23"/>
      <c r="D267" s="14"/>
      <c r="E267" s="1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  <c r="ZN267" s="4"/>
    </row>
    <row r="268" spans="1:690" s="5" customFormat="1" ht="27" customHeight="1" x14ac:dyDescent="0.25">
      <c r="A268" s="4"/>
      <c r="B268" s="37"/>
      <c r="C268" s="23"/>
      <c r="D268" s="14"/>
      <c r="E268" s="1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</row>
    <row r="269" spans="1:690" s="5" customFormat="1" ht="27" customHeight="1" x14ac:dyDescent="0.25">
      <c r="A269" s="4"/>
      <c r="B269" s="37"/>
      <c r="C269" s="23"/>
      <c r="D269" s="14"/>
      <c r="E269" s="1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  <c r="ZM269" s="4"/>
      <c r="ZN269" s="4"/>
    </row>
    <row r="270" spans="1:690" s="5" customFormat="1" ht="27" customHeight="1" x14ac:dyDescent="0.25">
      <c r="A270" s="4"/>
      <c r="B270" s="37"/>
      <c r="C270" s="23"/>
      <c r="D270" s="14"/>
      <c r="E270" s="1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4"/>
      <c r="XW270" s="4"/>
      <c r="XX270" s="4"/>
      <c r="XY270" s="4"/>
      <c r="XZ270" s="4"/>
      <c r="YA270" s="4"/>
      <c r="YB270" s="4"/>
      <c r="YC270" s="4"/>
      <c r="YD270" s="4"/>
      <c r="YE270" s="4"/>
      <c r="YF270" s="4"/>
      <c r="YG270" s="4"/>
      <c r="YH270" s="4"/>
      <c r="YI270" s="4"/>
      <c r="YJ270" s="4"/>
      <c r="YK270" s="4"/>
      <c r="YL270" s="4"/>
      <c r="YM270" s="4"/>
      <c r="YN270" s="4"/>
      <c r="YO270" s="4"/>
      <c r="YP270" s="4"/>
      <c r="YQ270" s="4"/>
      <c r="YR270" s="4"/>
      <c r="YS270" s="4"/>
      <c r="YT270" s="4"/>
      <c r="YU270" s="4"/>
      <c r="YV270" s="4"/>
      <c r="YW270" s="4"/>
      <c r="YX270" s="4"/>
      <c r="YY270" s="4"/>
      <c r="YZ270" s="4"/>
      <c r="ZA270" s="4"/>
      <c r="ZB270" s="4"/>
      <c r="ZC270" s="4"/>
      <c r="ZD270" s="4"/>
      <c r="ZE270" s="4"/>
      <c r="ZF270" s="4"/>
      <c r="ZG270" s="4"/>
      <c r="ZH270" s="4"/>
      <c r="ZI270" s="4"/>
      <c r="ZJ270" s="4"/>
      <c r="ZK270" s="4"/>
      <c r="ZL270" s="4"/>
      <c r="ZM270" s="4"/>
      <c r="ZN270" s="4"/>
    </row>
    <row r="271" spans="1:690" s="5" customFormat="1" ht="27" customHeight="1" x14ac:dyDescent="0.25">
      <c r="A271" s="4"/>
      <c r="B271" s="37"/>
      <c r="C271" s="23"/>
      <c r="D271" s="14"/>
      <c r="E271" s="1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WJ271" s="4"/>
      <c r="WK271" s="4"/>
      <c r="WL271" s="4"/>
      <c r="WM271" s="4"/>
      <c r="WN271" s="4"/>
      <c r="WO271" s="4"/>
      <c r="WP271" s="4"/>
      <c r="WQ271" s="4"/>
      <c r="WR271" s="4"/>
      <c r="WS271" s="4"/>
      <c r="WT271" s="4"/>
      <c r="WU271" s="4"/>
      <c r="WV271" s="4"/>
      <c r="WW271" s="4"/>
      <c r="WX271" s="4"/>
      <c r="WY271" s="4"/>
      <c r="WZ271" s="4"/>
      <c r="XA271" s="4"/>
      <c r="XB271" s="4"/>
      <c r="XC271" s="4"/>
      <c r="XD271" s="4"/>
      <c r="XE271" s="4"/>
      <c r="XF271" s="4"/>
      <c r="XG271" s="4"/>
      <c r="XH271" s="4"/>
      <c r="XI271" s="4"/>
      <c r="XJ271" s="4"/>
      <c r="XK271" s="4"/>
      <c r="XL271" s="4"/>
      <c r="XM271" s="4"/>
      <c r="XN271" s="4"/>
      <c r="XO271" s="4"/>
      <c r="XP271" s="4"/>
      <c r="XQ271" s="4"/>
      <c r="XR271" s="4"/>
      <c r="XS271" s="4"/>
      <c r="XT271" s="4"/>
      <c r="XU271" s="4"/>
      <c r="XV271" s="4"/>
      <c r="XW271" s="4"/>
      <c r="XX271" s="4"/>
      <c r="XY271" s="4"/>
      <c r="XZ271" s="4"/>
      <c r="YA271" s="4"/>
      <c r="YB271" s="4"/>
      <c r="YC271" s="4"/>
      <c r="YD271" s="4"/>
      <c r="YE271" s="4"/>
      <c r="YF271" s="4"/>
      <c r="YG271" s="4"/>
      <c r="YH271" s="4"/>
      <c r="YI271" s="4"/>
      <c r="YJ271" s="4"/>
      <c r="YK271" s="4"/>
      <c r="YL271" s="4"/>
      <c r="YM271" s="4"/>
      <c r="YN271" s="4"/>
      <c r="YO271" s="4"/>
      <c r="YP271" s="4"/>
      <c r="YQ271" s="4"/>
      <c r="YR271" s="4"/>
      <c r="YS271" s="4"/>
      <c r="YT271" s="4"/>
      <c r="YU271" s="4"/>
      <c r="YV271" s="4"/>
      <c r="YW271" s="4"/>
      <c r="YX271" s="4"/>
      <c r="YY271" s="4"/>
      <c r="YZ271" s="4"/>
      <c r="ZA271" s="4"/>
      <c r="ZB271" s="4"/>
      <c r="ZC271" s="4"/>
      <c r="ZD271" s="4"/>
      <c r="ZE271" s="4"/>
      <c r="ZF271" s="4"/>
      <c r="ZG271" s="4"/>
      <c r="ZH271" s="4"/>
      <c r="ZI271" s="4"/>
      <c r="ZJ271" s="4"/>
      <c r="ZK271" s="4"/>
      <c r="ZL271" s="4"/>
      <c r="ZM271" s="4"/>
      <c r="ZN271" s="4"/>
    </row>
    <row r="272" spans="1:690" s="5" customFormat="1" ht="27" customHeight="1" x14ac:dyDescent="0.25">
      <c r="A272" s="4"/>
      <c r="B272" s="37"/>
      <c r="C272" s="23"/>
      <c r="D272" s="14"/>
      <c r="E272" s="1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WJ272" s="4"/>
      <c r="WK272" s="4"/>
      <c r="WL272" s="4"/>
      <c r="WM272" s="4"/>
      <c r="WN272" s="4"/>
      <c r="WO272" s="4"/>
      <c r="WP272" s="4"/>
      <c r="WQ272" s="4"/>
      <c r="WR272" s="4"/>
      <c r="WS272" s="4"/>
      <c r="WT272" s="4"/>
      <c r="WU272" s="4"/>
      <c r="WV272" s="4"/>
      <c r="WW272" s="4"/>
      <c r="WX272" s="4"/>
      <c r="WY272" s="4"/>
      <c r="WZ272" s="4"/>
      <c r="XA272" s="4"/>
      <c r="XB272" s="4"/>
      <c r="XC272" s="4"/>
      <c r="XD272" s="4"/>
      <c r="XE272" s="4"/>
      <c r="XF272" s="4"/>
      <c r="XG272" s="4"/>
      <c r="XH272" s="4"/>
      <c r="XI272" s="4"/>
      <c r="XJ272" s="4"/>
      <c r="XK272" s="4"/>
      <c r="XL272" s="4"/>
      <c r="XM272" s="4"/>
      <c r="XN272" s="4"/>
      <c r="XO272" s="4"/>
      <c r="XP272" s="4"/>
      <c r="XQ272" s="4"/>
      <c r="XR272" s="4"/>
      <c r="XS272" s="4"/>
      <c r="XT272" s="4"/>
      <c r="XU272" s="4"/>
      <c r="XV272" s="4"/>
      <c r="XW272" s="4"/>
      <c r="XX272" s="4"/>
      <c r="XY272" s="4"/>
      <c r="XZ272" s="4"/>
      <c r="YA272" s="4"/>
      <c r="YB272" s="4"/>
      <c r="YC272" s="4"/>
      <c r="YD272" s="4"/>
      <c r="YE272" s="4"/>
      <c r="YF272" s="4"/>
      <c r="YG272" s="4"/>
      <c r="YH272" s="4"/>
      <c r="YI272" s="4"/>
      <c r="YJ272" s="4"/>
      <c r="YK272" s="4"/>
      <c r="YL272" s="4"/>
      <c r="YM272" s="4"/>
      <c r="YN272" s="4"/>
      <c r="YO272" s="4"/>
      <c r="YP272" s="4"/>
      <c r="YQ272" s="4"/>
      <c r="YR272" s="4"/>
      <c r="YS272" s="4"/>
      <c r="YT272" s="4"/>
      <c r="YU272" s="4"/>
      <c r="YV272" s="4"/>
      <c r="YW272" s="4"/>
      <c r="YX272" s="4"/>
      <c r="YY272" s="4"/>
      <c r="YZ272" s="4"/>
      <c r="ZA272" s="4"/>
      <c r="ZB272" s="4"/>
      <c r="ZC272" s="4"/>
      <c r="ZD272" s="4"/>
      <c r="ZE272" s="4"/>
      <c r="ZF272" s="4"/>
      <c r="ZG272" s="4"/>
      <c r="ZH272" s="4"/>
      <c r="ZI272" s="4"/>
      <c r="ZJ272" s="4"/>
      <c r="ZK272" s="4"/>
      <c r="ZL272" s="4"/>
      <c r="ZM272" s="4"/>
      <c r="ZN272" s="4"/>
    </row>
    <row r="273" spans="1:690" s="5" customFormat="1" ht="27" customHeight="1" x14ac:dyDescent="0.25">
      <c r="A273" s="4"/>
      <c r="B273" s="37"/>
      <c r="C273" s="23"/>
      <c r="D273" s="14"/>
      <c r="E273" s="1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WJ273" s="4"/>
      <c r="WK273" s="4"/>
      <c r="WL273" s="4"/>
      <c r="WM273" s="4"/>
      <c r="WN273" s="4"/>
      <c r="WO273" s="4"/>
      <c r="WP273" s="4"/>
      <c r="WQ273" s="4"/>
      <c r="WR273" s="4"/>
      <c r="WS273" s="4"/>
      <c r="WT273" s="4"/>
      <c r="WU273" s="4"/>
      <c r="WV273" s="4"/>
      <c r="WW273" s="4"/>
      <c r="WX273" s="4"/>
      <c r="WY273" s="4"/>
      <c r="WZ273" s="4"/>
      <c r="XA273" s="4"/>
      <c r="XB273" s="4"/>
      <c r="XC273" s="4"/>
      <c r="XD273" s="4"/>
      <c r="XE273" s="4"/>
      <c r="XF273" s="4"/>
      <c r="XG273" s="4"/>
      <c r="XH273" s="4"/>
      <c r="XI273" s="4"/>
      <c r="XJ273" s="4"/>
      <c r="XK273" s="4"/>
      <c r="XL273" s="4"/>
      <c r="XM273" s="4"/>
      <c r="XN273" s="4"/>
      <c r="XO273" s="4"/>
      <c r="XP273" s="4"/>
      <c r="XQ273" s="4"/>
      <c r="XR273" s="4"/>
      <c r="XS273" s="4"/>
      <c r="XT273" s="4"/>
      <c r="XU273" s="4"/>
      <c r="XV273" s="4"/>
      <c r="XW273" s="4"/>
      <c r="XX273" s="4"/>
      <c r="XY273" s="4"/>
      <c r="XZ273" s="4"/>
      <c r="YA273" s="4"/>
      <c r="YB273" s="4"/>
      <c r="YC273" s="4"/>
      <c r="YD273" s="4"/>
      <c r="YE273" s="4"/>
      <c r="YF273" s="4"/>
      <c r="YG273" s="4"/>
      <c r="YH273" s="4"/>
      <c r="YI273" s="4"/>
      <c r="YJ273" s="4"/>
      <c r="YK273" s="4"/>
      <c r="YL273" s="4"/>
      <c r="YM273" s="4"/>
      <c r="YN273" s="4"/>
      <c r="YO273" s="4"/>
      <c r="YP273" s="4"/>
      <c r="YQ273" s="4"/>
      <c r="YR273" s="4"/>
      <c r="YS273" s="4"/>
      <c r="YT273" s="4"/>
      <c r="YU273" s="4"/>
      <c r="YV273" s="4"/>
      <c r="YW273" s="4"/>
      <c r="YX273" s="4"/>
      <c r="YY273" s="4"/>
      <c r="YZ273" s="4"/>
      <c r="ZA273" s="4"/>
      <c r="ZB273" s="4"/>
      <c r="ZC273" s="4"/>
      <c r="ZD273" s="4"/>
      <c r="ZE273" s="4"/>
      <c r="ZF273" s="4"/>
      <c r="ZG273" s="4"/>
      <c r="ZH273" s="4"/>
      <c r="ZI273" s="4"/>
      <c r="ZJ273" s="4"/>
      <c r="ZK273" s="4"/>
      <c r="ZL273" s="4"/>
      <c r="ZM273" s="4"/>
      <c r="ZN273" s="4"/>
    </row>
    <row r="274" spans="1:690" s="5" customFormat="1" ht="27" customHeight="1" x14ac:dyDescent="0.25">
      <c r="A274" s="4"/>
      <c r="B274" s="37"/>
      <c r="C274" s="23"/>
      <c r="D274" s="14"/>
      <c r="E274" s="1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WJ274" s="4"/>
      <c r="WK274" s="4"/>
      <c r="WL274" s="4"/>
      <c r="WM274" s="4"/>
      <c r="WN274" s="4"/>
      <c r="WO274" s="4"/>
      <c r="WP274" s="4"/>
      <c r="WQ274" s="4"/>
      <c r="WR274" s="4"/>
      <c r="WS274" s="4"/>
      <c r="WT274" s="4"/>
      <c r="WU274" s="4"/>
      <c r="WV274" s="4"/>
      <c r="WW274" s="4"/>
      <c r="WX274" s="4"/>
      <c r="WY274" s="4"/>
      <c r="WZ274" s="4"/>
      <c r="XA274" s="4"/>
      <c r="XB274" s="4"/>
      <c r="XC274" s="4"/>
      <c r="XD274" s="4"/>
      <c r="XE274" s="4"/>
      <c r="XF274" s="4"/>
      <c r="XG274" s="4"/>
      <c r="XH274" s="4"/>
      <c r="XI274" s="4"/>
      <c r="XJ274" s="4"/>
      <c r="XK274" s="4"/>
      <c r="XL274" s="4"/>
      <c r="XM274" s="4"/>
      <c r="XN274" s="4"/>
      <c r="XO274" s="4"/>
      <c r="XP274" s="4"/>
      <c r="XQ274" s="4"/>
      <c r="XR274" s="4"/>
      <c r="XS274" s="4"/>
      <c r="XT274" s="4"/>
      <c r="XU274" s="4"/>
      <c r="XV274" s="4"/>
      <c r="XW274" s="4"/>
      <c r="XX274" s="4"/>
      <c r="XY274" s="4"/>
      <c r="XZ274" s="4"/>
      <c r="YA274" s="4"/>
      <c r="YB274" s="4"/>
      <c r="YC274" s="4"/>
      <c r="YD274" s="4"/>
      <c r="YE274" s="4"/>
      <c r="YF274" s="4"/>
      <c r="YG274" s="4"/>
      <c r="YH274" s="4"/>
      <c r="YI274" s="4"/>
      <c r="YJ274" s="4"/>
      <c r="YK274" s="4"/>
      <c r="YL274" s="4"/>
      <c r="YM274" s="4"/>
      <c r="YN274" s="4"/>
      <c r="YO274" s="4"/>
      <c r="YP274" s="4"/>
      <c r="YQ274" s="4"/>
      <c r="YR274" s="4"/>
      <c r="YS274" s="4"/>
      <c r="YT274" s="4"/>
      <c r="YU274" s="4"/>
      <c r="YV274" s="4"/>
      <c r="YW274" s="4"/>
      <c r="YX274" s="4"/>
      <c r="YY274" s="4"/>
      <c r="YZ274" s="4"/>
      <c r="ZA274" s="4"/>
      <c r="ZB274" s="4"/>
      <c r="ZC274" s="4"/>
      <c r="ZD274" s="4"/>
      <c r="ZE274" s="4"/>
      <c r="ZF274" s="4"/>
      <c r="ZG274" s="4"/>
      <c r="ZH274" s="4"/>
      <c r="ZI274" s="4"/>
      <c r="ZJ274" s="4"/>
      <c r="ZK274" s="4"/>
      <c r="ZL274" s="4"/>
      <c r="ZM274" s="4"/>
      <c r="ZN274" s="4"/>
    </row>
    <row r="275" spans="1:690" s="5" customFormat="1" ht="27" customHeight="1" x14ac:dyDescent="0.25">
      <c r="A275" s="4"/>
      <c r="B275" s="37"/>
      <c r="C275" s="23"/>
      <c r="D275" s="14"/>
      <c r="E275" s="1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WJ275" s="4"/>
      <c r="WK275" s="4"/>
      <c r="WL275" s="4"/>
      <c r="WM275" s="4"/>
      <c r="WN275" s="4"/>
      <c r="WO275" s="4"/>
      <c r="WP275" s="4"/>
      <c r="WQ275" s="4"/>
      <c r="WR275" s="4"/>
      <c r="WS275" s="4"/>
      <c r="WT275" s="4"/>
      <c r="WU275" s="4"/>
      <c r="WV275" s="4"/>
      <c r="WW275" s="4"/>
      <c r="WX275" s="4"/>
      <c r="WY275" s="4"/>
      <c r="WZ275" s="4"/>
      <c r="XA275" s="4"/>
      <c r="XB275" s="4"/>
      <c r="XC275" s="4"/>
      <c r="XD275" s="4"/>
      <c r="XE275" s="4"/>
      <c r="XF275" s="4"/>
      <c r="XG275" s="4"/>
      <c r="XH275" s="4"/>
      <c r="XI275" s="4"/>
      <c r="XJ275" s="4"/>
      <c r="XK275" s="4"/>
      <c r="XL275" s="4"/>
      <c r="XM275" s="4"/>
      <c r="XN275" s="4"/>
      <c r="XO275" s="4"/>
      <c r="XP275" s="4"/>
      <c r="XQ275" s="4"/>
      <c r="XR275" s="4"/>
      <c r="XS275" s="4"/>
      <c r="XT275" s="4"/>
      <c r="XU275" s="4"/>
      <c r="XV275" s="4"/>
      <c r="XW275" s="4"/>
      <c r="XX275" s="4"/>
      <c r="XY275" s="4"/>
      <c r="XZ275" s="4"/>
      <c r="YA275" s="4"/>
      <c r="YB275" s="4"/>
      <c r="YC275" s="4"/>
      <c r="YD275" s="4"/>
      <c r="YE275" s="4"/>
      <c r="YF275" s="4"/>
      <c r="YG275" s="4"/>
      <c r="YH275" s="4"/>
      <c r="YI275" s="4"/>
      <c r="YJ275" s="4"/>
      <c r="YK275" s="4"/>
      <c r="YL275" s="4"/>
      <c r="YM275" s="4"/>
      <c r="YN275" s="4"/>
      <c r="YO275" s="4"/>
      <c r="YP275" s="4"/>
      <c r="YQ275" s="4"/>
      <c r="YR275" s="4"/>
      <c r="YS275" s="4"/>
      <c r="YT275" s="4"/>
      <c r="YU275" s="4"/>
      <c r="YV275" s="4"/>
      <c r="YW275" s="4"/>
      <c r="YX275" s="4"/>
      <c r="YY275" s="4"/>
      <c r="YZ275" s="4"/>
      <c r="ZA275" s="4"/>
      <c r="ZB275" s="4"/>
      <c r="ZC275" s="4"/>
      <c r="ZD275" s="4"/>
      <c r="ZE275" s="4"/>
      <c r="ZF275" s="4"/>
      <c r="ZG275" s="4"/>
      <c r="ZH275" s="4"/>
      <c r="ZI275" s="4"/>
      <c r="ZJ275" s="4"/>
      <c r="ZK275" s="4"/>
      <c r="ZL275" s="4"/>
      <c r="ZM275" s="4"/>
      <c r="ZN275" s="4"/>
    </row>
    <row r="276" spans="1:690" s="5" customFormat="1" ht="27" customHeight="1" x14ac:dyDescent="0.25">
      <c r="A276" s="4"/>
      <c r="B276" s="37"/>
      <c r="C276" s="23"/>
      <c r="D276" s="14"/>
      <c r="E276" s="1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WJ276" s="4"/>
      <c r="WK276" s="4"/>
      <c r="WL276" s="4"/>
      <c r="WM276" s="4"/>
      <c r="WN276" s="4"/>
      <c r="WO276" s="4"/>
      <c r="WP276" s="4"/>
      <c r="WQ276" s="4"/>
      <c r="WR276" s="4"/>
      <c r="WS276" s="4"/>
      <c r="WT276" s="4"/>
      <c r="WU276" s="4"/>
      <c r="WV276" s="4"/>
      <c r="WW276" s="4"/>
      <c r="WX276" s="4"/>
      <c r="WY276" s="4"/>
      <c r="WZ276" s="4"/>
      <c r="XA276" s="4"/>
      <c r="XB276" s="4"/>
      <c r="XC276" s="4"/>
      <c r="XD276" s="4"/>
      <c r="XE276" s="4"/>
      <c r="XF276" s="4"/>
      <c r="XG276" s="4"/>
      <c r="XH276" s="4"/>
      <c r="XI276" s="4"/>
      <c r="XJ276" s="4"/>
      <c r="XK276" s="4"/>
      <c r="XL276" s="4"/>
      <c r="XM276" s="4"/>
      <c r="XN276" s="4"/>
      <c r="XO276" s="4"/>
      <c r="XP276" s="4"/>
      <c r="XQ276" s="4"/>
      <c r="XR276" s="4"/>
      <c r="XS276" s="4"/>
      <c r="XT276" s="4"/>
      <c r="XU276" s="4"/>
      <c r="XV276" s="4"/>
      <c r="XW276" s="4"/>
      <c r="XX276" s="4"/>
      <c r="XY276" s="4"/>
      <c r="XZ276" s="4"/>
      <c r="YA276" s="4"/>
      <c r="YB276" s="4"/>
      <c r="YC276" s="4"/>
      <c r="YD276" s="4"/>
      <c r="YE276" s="4"/>
      <c r="YF276" s="4"/>
      <c r="YG276" s="4"/>
      <c r="YH276" s="4"/>
      <c r="YI276" s="4"/>
      <c r="YJ276" s="4"/>
      <c r="YK276" s="4"/>
      <c r="YL276" s="4"/>
      <c r="YM276" s="4"/>
      <c r="YN276" s="4"/>
      <c r="YO276" s="4"/>
      <c r="YP276" s="4"/>
      <c r="YQ276" s="4"/>
      <c r="YR276" s="4"/>
      <c r="YS276" s="4"/>
      <c r="YT276" s="4"/>
      <c r="YU276" s="4"/>
      <c r="YV276" s="4"/>
      <c r="YW276" s="4"/>
      <c r="YX276" s="4"/>
      <c r="YY276" s="4"/>
      <c r="YZ276" s="4"/>
      <c r="ZA276" s="4"/>
      <c r="ZB276" s="4"/>
      <c r="ZC276" s="4"/>
      <c r="ZD276" s="4"/>
      <c r="ZE276" s="4"/>
      <c r="ZF276" s="4"/>
      <c r="ZG276" s="4"/>
      <c r="ZH276" s="4"/>
      <c r="ZI276" s="4"/>
      <c r="ZJ276" s="4"/>
      <c r="ZK276" s="4"/>
      <c r="ZL276" s="4"/>
      <c r="ZM276" s="4"/>
      <c r="ZN276" s="4"/>
    </row>
    <row r="277" spans="1:690" s="5" customFormat="1" ht="27" customHeight="1" x14ac:dyDescent="0.25">
      <c r="A277" s="4"/>
      <c r="B277" s="37"/>
      <c r="C277" s="23"/>
      <c r="D277" s="14"/>
      <c r="E277" s="1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  <c r="ZM277" s="4"/>
      <c r="ZN277" s="4"/>
    </row>
    <row r="278" spans="1:690" s="5" customFormat="1" ht="27" customHeight="1" x14ac:dyDescent="0.25">
      <c r="A278" s="4"/>
      <c r="B278" s="37"/>
      <c r="C278" s="23"/>
      <c r="D278" s="14"/>
      <c r="E278" s="1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WJ278" s="4"/>
      <c r="WK278" s="4"/>
      <c r="WL278" s="4"/>
      <c r="WM278" s="4"/>
      <c r="WN278" s="4"/>
      <c r="WO278" s="4"/>
      <c r="WP278" s="4"/>
      <c r="WQ278" s="4"/>
      <c r="WR278" s="4"/>
      <c r="WS278" s="4"/>
      <c r="WT278" s="4"/>
      <c r="WU278" s="4"/>
      <c r="WV278" s="4"/>
      <c r="WW278" s="4"/>
      <c r="WX278" s="4"/>
      <c r="WY278" s="4"/>
      <c r="WZ278" s="4"/>
      <c r="XA278" s="4"/>
      <c r="XB278" s="4"/>
      <c r="XC278" s="4"/>
      <c r="XD278" s="4"/>
      <c r="XE278" s="4"/>
      <c r="XF278" s="4"/>
      <c r="XG278" s="4"/>
      <c r="XH278" s="4"/>
      <c r="XI278" s="4"/>
      <c r="XJ278" s="4"/>
      <c r="XK278" s="4"/>
      <c r="XL278" s="4"/>
      <c r="XM278" s="4"/>
      <c r="XN278" s="4"/>
      <c r="XO278" s="4"/>
      <c r="XP278" s="4"/>
      <c r="XQ278" s="4"/>
      <c r="XR278" s="4"/>
      <c r="XS278" s="4"/>
      <c r="XT278" s="4"/>
      <c r="XU278" s="4"/>
      <c r="XV278" s="4"/>
      <c r="XW278" s="4"/>
      <c r="XX278" s="4"/>
      <c r="XY278" s="4"/>
      <c r="XZ278" s="4"/>
      <c r="YA278" s="4"/>
      <c r="YB278" s="4"/>
      <c r="YC278" s="4"/>
      <c r="YD278" s="4"/>
      <c r="YE278" s="4"/>
      <c r="YF278" s="4"/>
      <c r="YG278" s="4"/>
      <c r="YH278" s="4"/>
      <c r="YI278" s="4"/>
      <c r="YJ278" s="4"/>
      <c r="YK278" s="4"/>
      <c r="YL278" s="4"/>
      <c r="YM278" s="4"/>
      <c r="YN278" s="4"/>
      <c r="YO278" s="4"/>
      <c r="YP278" s="4"/>
      <c r="YQ278" s="4"/>
      <c r="YR278" s="4"/>
      <c r="YS278" s="4"/>
      <c r="YT278" s="4"/>
      <c r="YU278" s="4"/>
      <c r="YV278" s="4"/>
      <c r="YW278" s="4"/>
      <c r="YX278" s="4"/>
      <c r="YY278" s="4"/>
      <c r="YZ278" s="4"/>
      <c r="ZA278" s="4"/>
      <c r="ZB278" s="4"/>
      <c r="ZC278" s="4"/>
      <c r="ZD278" s="4"/>
      <c r="ZE278" s="4"/>
      <c r="ZF278" s="4"/>
      <c r="ZG278" s="4"/>
      <c r="ZH278" s="4"/>
      <c r="ZI278" s="4"/>
      <c r="ZJ278" s="4"/>
      <c r="ZK278" s="4"/>
      <c r="ZL278" s="4"/>
      <c r="ZM278" s="4"/>
      <c r="ZN278" s="4"/>
    </row>
    <row r="279" spans="1:690" s="5" customFormat="1" ht="27" customHeight="1" x14ac:dyDescent="0.25">
      <c r="A279" s="4"/>
      <c r="B279" s="37"/>
      <c r="C279" s="23"/>
      <c r="D279" s="14"/>
      <c r="E279" s="1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  <c r="ZM279" s="4"/>
      <c r="ZN279" s="4"/>
    </row>
    <row r="280" spans="1:690" s="5" customFormat="1" ht="27" customHeight="1" x14ac:dyDescent="0.25">
      <c r="A280" s="4"/>
      <c r="B280" s="37"/>
      <c r="C280" s="23"/>
      <c r="D280" s="14"/>
      <c r="E280" s="1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  <c r="UG280" s="4"/>
      <c r="UH280" s="4"/>
      <c r="UI280" s="4"/>
      <c r="UJ280" s="4"/>
      <c r="UK280" s="4"/>
      <c r="UL280" s="4"/>
      <c r="UM280" s="4"/>
      <c r="UN280" s="4"/>
      <c r="UO280" s="4"/>
      <c r="UP280" s="4"/>
      <c r="UQ280" s="4"/>
      <c r="UR280" s="4"/>
      <c r="US280" s="4"/>
      <c r="UT280" s="4"/>
      <c r="UU280" s="4"/>
      <c r="UV280" s="4"/>
      <c r="UW280" s="4"/>
      <c r="UX280" s="4"/>
      <c r="UY280" s="4"/>
      <c r="UZ280" s="4"/>
      <c r="VA280" s="4"/>
      <c r="VB280" s="4"/>
      <c r="VC280" s="4"/>
      <c r="VD280" s="4"/>
      <c r="VE280" s="4"/>
      <c r="VF280" s="4"/>
      <c r="VG280" s="4"/>
      <c r="VH280" s="4"/>
      <c r="VI280" s="4"/>
      <c r="VJ280" s="4"/>
      <c r="VK280" s="4"/>
      <c r="VL280" s="4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WJ280" s="4"/>
      <c r="WK280" s="4"/>
      <c r="WL280" s="4"/>
      <c r="WM280" s="4"/>
      <c r="WN280" s="4"/>
      <c r="WO280" s="4"/>
      <c r="WP280" s="4"/>
      <c r="WQ280" s="4"/>
      <c r="WR280" s="4"/>
      <c r="WS280" s="4"/>
      <c r="WT280" s="4"/>
      <c r="WU280" s="4"/>
      <c r="WV280" s="4"/>
      <c r="WW280" s="4"/>
      <c r="WX280" s="4"/>
      <c r="WY280" s="4"/>
      <c r="WZ280" s="4"/>
      <c r="XA280" s="4"/>
      <c r="XB280" s="4"/>
      <c r="XC280" s="4"/>
      <c r="XD280" s="4"/>
      <c r="XE280" s="4"/>
      <c r="XF280" s="4"/>
      <c r="XG280" s="4"/>
      <c r="XH280" s="4"/>
      <c r="XI280" s="4"/>
      <c r="XJ280" s="4"/>
      <c r="XK280" s="4"/>
      <c r="XL280" s="4"/>
      <c r="XM280" s="4"/>
      <c r="XN280" s="4"/>
      <c r="XO280" s="4"/>
      <c r="XP280" s="4"/>
      <c r="XQ280" s="4"/>
      <c r="XR280" s="4"/>
      <c r="XS280" s="4"/>
      <c r="XT280" s="4"/>
      <c r="XU280" s="4"/>
      <c r="XV280" s="4"/>
      <c r="XW280" s="4"/>
      <c r="XX280" s="4"/>
      <c r="XY280" s="4"/>
      <c r="XZ280" s="4"/>
      <c r="YA280" s="4"/>
      <c r="YB280" s="4"/>
      <c r="YC280" s="4"/>
      <c r="YD280" s="4"/>
      <c r="YE280" s="4"/>
      <c r="YF280" s="4"/>
      <c r="YG280" s="4"/>
      <c r="YH280" s="4"/>
      <c r="YI280" s="4"/>
      <c r="YJ280" s="4"/>
      <c r="YK280" s="4"/>
      <c r="YL280" s="4"/>
      <c r="YM280" s="4"/>
      <c r="YN280" s="4"/>
      <c r="YO280" s="4"/>
      <c r="YP280" s="4"/>
      <c r="YQ280" s="4"/>
      <c r="YR280" s="4"/>
      <c r="YS280" s="4"/>
      <c r="YT280" s="4"/>
      <c r="YU280" s="4"/>
      <c r="YV280" s="4"/>
      <c r="YW280" s="4"/>
      <c r="YX280" s="4"/>
      <c r="YY280" s="4"/>
      <c r="YZ280" s="4"/>
      <c r="ZA280" s="4"/>
      <c r="ZB280" s="4"/>
      <c r="ZC280" s="4"/>
      <c r="ZD280" s="4"/>
      <c r="ZE280" s="4"/>
      <c r="ZF280" s="4"/>
      <c r="ZG280" s="4"/>
      <c r="ZH280" s="4"/>
      <c r="ZI280" s="4"/>
      <c r="ZJ280" s="4"/>
      <c r="ZK280" s="4"/>
      <c r="ZL280" s="4"/>
      <c r="ZM280" s="4"/>
      <c r="ZN280" s="4"/>
    </row>
    <row r="281" spans="1:690" s="5" customFormat="1" ht="27" customHeight="1" x14ac:dyDescent="0.25">
      <c r="A281" s="4"/>
      <c r="B281" s="37"/>
      <c r="C281" s="23"/>
      <c r="D281" s="14"/>
      <c r="E281" s="1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  <c r="UG281" s="4"/>
      <c r="UH281" s="4"/>
      <c r="UI281" s="4"/>
      <c r="UJ281" s="4"/>
      <c r="UK281" s="4"/>
      <c r="UL281" s="4"/>
      <c r="UM281" s="4"/>
      <c r="UN281" s="4"/>
      <c r="UO281" s="4"/>
      <c r="UP281" s="4"/>
      <c r="UQ281" s="4"/>
      <c r="UR281" s="4"/>
      <c r="US281" s="4"/>
      <c r="UT281" s="4"/>
      <c r="UU281" s="4"/>
      <c r="UV281" s="4"/>
      <c r="UW281" s="4"/>
      <c r="UX281" s="4"/>
      <c r="UY281" s="4"/>
      <c r="UZ281" s="4"/>
      <c r="VA281" s="4"/>
      <c r="VB281" s="4"/>
      <c r="VC281" s="4"/>
      <c r="VD281" s="4"/>
      <c r="VE281" s="4"/>
      <c r="VF281" s="4"/>
      <c r="VG281" s="4"/>
      <c r="VH281" s="4"/>
      <c r="VI281" s="4"/>
      <c r="VJ281" s="4"/>
      <c r="VK281" s="4"/>
      <c r="VL281" s="4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WJ281" s="4"/>
      <c r="WK281" s="4"/>
      <c r="WL281" s="4"/>
      <c r="WM281" s="4"/>
      <c r="WN281" s="4"/>
      <c r="WO281" s="4"/>
      <c r="WP281" s="4"/>
      <c r="WQ281" s="4"/>
      <c r="WR281" s="4"/>
      <c r="WS281" s="4"/>
      <c r="WT281" s="4"/>
      <c r="WU281" s="4"/>
      <c r="WV281" s="4"/>
      <c r="WW281" s="4"/>
      <c r="WX281" s="4"/>
      <c r="WY281" s="4"/>
      <c r="WZ281" s="4"/>
      <c r="XA281" s="4"/>
      <c r="XB281" s="4"/>
      <c r="XC281" s="4"/>
      <c r="XD281" s="4"/>
      <c r="XE281" s="4"/>
      <c r="XF281" s="4"/>
      <c r="XG281" s="4"/>
      <c r="XH281" s="4"/>
      <c r="XI281" s="4"/>
      <c r="XJ281" s="4"/>
      <c r="XK281" s="4"/>
      <c r="XL281" s="4"/>
      <c r="XM281" s="4"/>
      <c r="XN281" s="4"/>
      <c r="XO281" s="4"/>
      <c r="XP281" s="4"/>
      <c r="XQ281" s="4"/>
      <c r="XR281" s="4"/>
      <c r="XS281" s="4"/>
      <c r="XT281" s="4"/>
      <c r="XU281" s="4"/>
      <c r="XV281" s="4"/>
      <c r="XW281" s="4"/>
      <c r="XX281" s="4"/>
      <c r="XY281" s="4"/>
      <c r="XZ281" s="4"/>
      <c r="YA281" s="4"/>
      <c r="YB281" s="4"/>
      <c r="YC281" s="4"/>
      <c r="YD281" s="4"/>
      <c r="YE281" s="4"/>
      <c r="YF281" s="4"/>
      <c r="YG281" s="4"/>
      <c r="YH281" s="4"/>
      <c r="YI281" s="4"/>
      <c r="YJ281" s="4"/>
      <c r="YK281" s="4"/>
      <c r="YL281" s="4"/>
      <c r="YM281" s="4"/>
      <c r="YN281" s="4"/>
      <c r="YO281" s="4"/>
      <c r="YP281" s="4"/>
      <c r="YQ281" s="4"/>
      <c r="YR281" s="4"/>
      <c r="YS281" s="4"/>
      <c r="YT281" s="4"/>
      <c r="YU281" s="4"/>
      <c r="YV281" s="4"/>
      <c r="YW281" s="4"/>
      <c r="YX281" s="4"/>
      <c r="YY281" s="4"/>
      <c r="YZ281" s="4"/>
      <c r="ZA281" s="4"/>
      <c r="ZB281" s="4"/>
      <c r="ZC281" s="4"/>
      <c r="ZD281" s="4"/>
      <c r="ZE281" s="4"/>
      <c r="ZF281" s="4"/>
      <c r="ZG281" s="4"/>
      <c r="ZH281" s="4"/>
      <c r="ZI281" s="4"/>
      <c r="ZJ281" s="4"/>
      <c r="ZK281" s="4"/>
      <c r="ZL281" s="4"/>
      <c r="ZM281" s="4"/>
      <c r="ZN281" s="4"/>
    </row>
    <row r="282" spans="1:690" s="5" customFormat="1" ht="27" customHeight="1" x14ac:dyDescent="0.25">
      <c r="A282" s="4"/>
      <c r="B282" s="37"/>
      <c r="C282" s="23"/>
      <c r="D282" s="14"/>
      <c r="E282" s="1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4"/>
      <c r="VW282" s="4"/>
      <c r="VX282" s="4"/>
      <c r="VY282" s="4"/>
      <c r="VZ282" s="4"/>
      <c r="WA282" s="4"/>
      <c r="WB282" s="4"/>
      <c r="WC282" s="4"/>
      <c r="WD282" s="4"/>
      <c r="WE282" s="4"/>
      <c r="WF282" s="4"/>
      <c r="WG282" s="4"/>
      <c r="WH282" s="4"/>
      <c r="WI282" s="4"/>
      <c r="WJ282" s="4"/>
      <c r="WK282" s="4"/>
      <c r="WL282" s="4"/>
      <c r="WM282" s="4"/>
      <c r="WN282" s="4"/>
      <c r="WO282" s="4"/>
      <c r="WP282" s="4"/>
      <c r="WQ282" s="4"/>
      <c r="WR282" s="4"/>
      <c r="WS282" s="4"/>
      <c r="WT282" s="4"/>
      <c r="WU282" s="4"/>
      <c r="WV282" s="4"/>
      <c r="WW282" s="4"/>
      <c r="WX282" s="4"/>
      <c r="WY282" s="4"/>
      <c r="WZ282" s="4"/>
      <c r="XA282" s="4"/>
      <c r="XB282" s="4"/>
      <c r="XC282" s="4"/>
      <c r="XD282" s="4"/>
      <c r="XE282" s="4"/>
      <c r="XF282" s="4"/>
      <c r="XG282" s="4"/>
      <c r="XH282" s="4"/>
      <c r="XI282" s="4"/>
      <c r="XJ282" s="4"/>
      <c r="XK282" s="4"/>
      <c r="XL282" s="4"/>
      <c r="XM282" s="4"/>
      <c r="XN282" s="4"/>
      <c r="XO282" s="4"/>
      <c r="XP282" s="4"/>
      <c r="XQ282" s="4"/>
      <c r="XR282" s="4"/>
      <c r="XS282" s="4"/>
      <c r="XT282" s="4"/>
      <c r="XU282" s="4"/>
      <c r="XV282" s="4"/>
      <c r="XW282" s="4"/>
      <c r="XX282" s="4"/>
      <c r="XY282" s="4"/>
      <c r="XZ282" s="4"/>
      <c r="YA282" s="4"/>
      <c r="YB282" s="4"/>
      <c r="YC282" s="4"/>
      <c r="YD282" s="4"/>
      <c r="YE282" s="4"/>
      <c r="YF282" s="4"/>
      <c r="YG282" s="4"/>
      <c r="YH282" s="4"/>
      <c r="YI282" s="4"/>
      <c r="YJ282" s="4"/>
      <c r="YK282" s="4"/>
      <c r="YL282" s="4"/>
      <c r="YM282" s="4"/>
      <c r="YN282" s="4"/>
      <c r="YO282" s="4"/>
      <c r="YP282" s="4"/>
      <c r="YQ282" s="4"/>
      <c r="YR282" s="4"/>
      <c r="YS282" s="4"/>
      <c r="YT282" s="4"/>
      <c r="YU282" s="4"/>
      <c r="YV282" s="4"/>
      <c r="YW282" s="4"/>
      <c r="YX282" s="4"/>
      <c r="YY282" s="4"/>
      <c r="YZ282" s="4"/>
      <c r="ZA282" s="4"/>
      <c r="ZB282" s="4"/>
      <c r="ZC282" s="4"/>
      <c r="ZD282" s="4"/>
      <c r="ZE282" s="4"/>
      <c r="ZF282" s="4"/>
      <c r="ZG282" s="4"/>
      <c r="ZH282" s="4"/>
      <c r="ZI282" s="4"/>
      <c r="ZJ282" s="4"/>
      <c r="ZK282" s="4"/>
      <c r="ZL282" s="4"/>
      <c r="ZM282" s="4"/>
      <c r="ZN282" s="4"/>
    </row>
    <row r="283" spans="1:690" s="5" customFormat="1" ht="27" customHeight="1" x14ac:dyDescent="0.25">
      <c r="A283" s="4"/>
      <c r="B283" s="37"/>
      <c r="C283" s="23"/>
      <c r="D283" s="14"/>
      <c r="E283" s="1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WJ283" s="4"/>
      <c r="WK283" s="4"/>
      <c r="WL283" s="4"/>
      <c r="WM283" s="4"/>
      <c r="WN283" s="4"/>
      <c r="WO283" s="4"/>
      <c r="WP283" s="4"/>
      <c r="WQ283" s="4"/>
      <c r="WR283" s="4"/>
      <c r="WS283" s="4"/>
      <c r="WT283" s="4"/>
      <c r="WU283" s="4"/>
      <c r="WV283" s="4"/>
      <c r="WW283" s="4"/>
      <c r="WX283" s="4"/>
      <c r="WY283" s="4"/>
      <c r="WZ283" s="4"/>
      <c r="XA283" s="4"/>
      <c r="XB283" s="4"/>
      <c r="XC283" s="4"/>
      <c r="XD283" s="4"/>
      <c r="XE283" s="4"/>
      <c r="XF283" s="4"/>
      <c r="XG283" s="4"/>
      <c r="XH283" s="4"/>
      <c r="XI283" s="4"/>
      <c r="XJ283" s="4"/>
      <c r="XK283" s="4"/>
      <c r="XL283" s="4"/>
      <c r="XM283" s="4"/>
      <c r="XN283" s="4"/>
      <c r="XO283" s="4"/>
      <c r="XP283" s="4"/>
      <c r="XQ283" s="4"/>
      <c r="XR283" s="4"/>
      <c r="XS283" s="4"/>
      <c r="XT283" s="4"/>
      <c r="XU283" s="4"/>
      <c r="XV283" s="4"/>
      <c r="XW283" s="4"/>
      <c r="XX283" s="4"/>
      <c r="XY283" s="4"/>
      <c r="XZ283" s="4"/>
      <c r="YA283" s="4"/>
      <c r="YB283" s="4"/>
      <c r="YC283" s="4"/>
      <c r="YD283" s="4"/>
      <c r="YE283" s="4"/>
      <c r="YF283" s="4"/>
      <c r="YG283" s="4"/>
      <c r="YH283" s="4"/>
      <c r="YI283" s="4"/>
      <c r="YJ283" s="4"/>
      <c r="YK283" s="4"/>
      <c r="YL283" s="4"/>
      <c r="YM283" s="4"/>
      <c r="YN283" s="4"/>
      <c r="YO283" s="4"/>
      <c r="YP283" s="4"/>
      <c r="YQ283" s="4"/>
      <c r="YR283" s="4"/>
      <c r="YS283" s="4"/>
      <c r="YT283" s="4"/>
      <c r="YU283" s="4"/>
      <c r="YV283" s="4"/>
      <c r="YW283" s="4"/>
      <c r="YX283" s="4"/>
      <c r="YY283" s="4"/>
      <c r="YZ283" s="4"/>
      <c r="ZA283" s="4"/>
      <c r="ZB283" s="4"/>
      <c r="ZC283" s="4"/>
      <c r="ZD283" s="4"/>
      <c r="ZE283" s="4"/>
      <c r="ZF283" s="4"/>
      <c r="ZG283" s="4"/>
      <c r="ZH283" s="4"/>
      <c r="ZI283" s="4"/>
      <c r="ZJ283" s="4"/>
      <c r="ZK283" s="4"/>
      <c r="ZL283" s="4"/>
      <c r="ZM283" s="4"/>
      <c r="ZN283" s="4"/>
    </row>
    <row r="284" spans="1:690" s="5" customFormat="1" ht="27" customHeight="1" x14ac:dyDescent="0.25">
      <c r="A284" s="4"/>
      <c r="B284" s="37"/>
      <c r="C284" s="23"/>
      <c r="D284" s="14"/>
      <c r="E284" s="1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  <c r="ZM284" s="4"/>
      <c r="ZN284" s="4"/>
    </row>
    <row r="285" spans="1:690" s="5" customFormat="1" ht="27" customHeight="1" x14ac:dyDescent="0.25">
      <c r="A285" s="4"/>
      <c r="B285" s="37"/>
      <c r="C285" s="23"/>
      <c r="D285" s="14"/>
      <c r="E285" s="1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  <c r="UG285" s="4"/>
      <c r="UH285" s="4"/>
      <c r="UI285" s="4"/>
      <c r="UJ285" s="4"/>
      <c r="UK285" s="4"/>
      <c r="UL285" s="4"/>
      <c r="UM285" s="4"/>
      <c r="UN285" s="4"/>
      <c r="UO285" s="4"/>
      <c r="UP285" s="4"/>
      <c r="UQ285" s="4"/>
      <c r="UR285" s="4"/>
      <c r="US285" s="4"/>
      <c r="UT285" s="4"/>
      <c r="UU285" s="4"/>
      <c r="UV285" s="4"/>
      <c r="UW285" s="4"/>
      <c r="UX285" s="4"/>
      <c r="UY285" s="4"/>
      <c r="UZ285" s="4"/>
      <c r="VA285" s="4"/>
      <c r="VB285" s="4"/>
      <c r="VC285" s="4"/>
      <c r="VD285" s="4"/>
      <c r="VE285" s="4"/>
      <c r="VF285" s="4"/>
      <c r="VG285" s="4"/>
      <c r="VH285" s="4"/>
      <c r="VI285" s="4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WJ285" s="4"/>
      <c r="WK285" s="4"/>
      <c r="WL285" s="4"/>
      <c r="WM285" s="4"/>
      <c r="WN285" s="4"/>
      <c r="WO285" s="4"/>
      <c r="WP285" s="4"/>
      <c r="WQ285" s="4"/>
      <c r="WR285" s="4"/>
      <c r="WS285" s="4"/>
      <c r="WT285" s="4"/>
      <c r="WU285" s="4"/>
      <c r="WV285" s="4"/>
      <c r="WW285" s="4"/>
      <c r="WX285" s="4"/>
      <c r="WY285" s="4"/>
      <c r="WZ285" s="4"/>
      <c r="XA285" s="4"/>
      <c r="XB285" s="4"/>
      <c r="XC285" s="4"/>
      <c r="XD285" s="4"/>
      <c r="XE285" s="4"/>
      <c r="XF285" s="4"/>
      <c r="XG285" s="4"/>
      <c r="XH285" s="4"/>
      <c r="XI285" s="4"/>
      <c r="XJ285" s="4"/>
      <c r="XK285" s="4"/>
      <c r="XL285" s="4"/>
      <c r="XM285" s="4"/>
      <c r="XN285" s="4"/>
      <c r="XO285" s="4"/>
      <c r="XP285" s="4"/>
      <c r="XQ285" s="4"/>
      <c r="XR285" s="4"/>
      <c r="XS285" s="4"/>
      <c r="XT285" s="4"/>
      <c r="XU285" s="4"/>
      <c r="XV285" s="4"/>
      <c r="XW285" s="4"/>
      <c r="XX285" s="4"/>
      <c r="XY285" s="4"/>
      <c r="XZ285" s="4"/>
      <c r="YA285" s="4"/>
      <c r="YB285" s="4"/>
      <c r="YC285" s="4"/>
      <c r="YD285" s="4"/>
      <c r="YE285" s="4"/>
      <c r="YF285" s="4"/>
      <c r="YG285" s="4"/>
      <c r="YH285" s="4"/>
      <c r="YI285" s="4"/>
      <c r="YJ285" s="4"/>
      <c r="YK285" s="4"/>
      <c r="YL285" s="4"/>
      <c r="YM285" s="4"/>
      <c r="YN285" s="4"/>
      <c r="YO285" s="4"/>
      <c r="YP285" s="4"/>
      <c r="YQ285" s="4"/>
      <c r="YR285" s="4"/>
      <c r="YS285" s="4"/>
      <c r="YT285" s="4"/>
      <c r="YU285" s="4"/>
      <c r="YV285" s="4"/>
      <c r="YW285" s="4"/>
      <c r="YX285" s="4"/>
      <c r="YY285" s="4"/>
      <c r="YZ285" s="4"/>
      <c r="ZA285" s="4"/>
      <c r="ZB285" s="4"/>
      <c r="ZC285" s="4"/>
      <c r="ZD285" s="4"/>
      <c r="ZE285" s="4"/>
      <c r="ZF285" s="4"/>
      <c r="ZG285" s="4"/>
      <c r="ZH285" s="4"/>
      <c r="ZI285" s="4"/>
      <c r="ZJ285" s="4"/>
      <c r="ZK285" s="4"/>
      <c r="ZL285" s="4"/>
      <c r="ZM285" s="4"/>
      <c r="ZN285" s="4"/>
    </row>
    <row r="286" spans="1:690" s="5" customFormat="1" ht="27" customHeight="1" x14ac:dyDescent="0.25">
      <c r="A286" s="4"/>
      <c r="B286" s="37"/>
      <c r="C286" s="23"/>
      <c r="D286" s="14"/>
      <c r="E286" s="1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  <c r="ZM286" s="4"/>
      <c r="ZN286" s="4"/>
    </row>
    <row r="287" spans="1:690" s="5" customFormat="1" ht="27" customHeight="1" x14ac:dyDescent="0.25">
      <c r="A287" s="4"/>
      <c r="B287" s="37"/>
      <c r="C287" s="23"/>
      <c r="D287" s="14"/>
      <c r="E287" s="1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  <c r="UG287" s="4"/>
      <c r="UH287" s="4"/>
      <c r="UI287" s="4"/>
      <c r="UJ287" s="4"/>
      <c r="UK287" s="4"/>
      <c r="UL287" s="4"/>
      <c r="UM287" s="4"/>
      <c r="UN287" s="4"/>
      <c r="UO287" s="4"/>
      <c r="UP287" s="4"/>
      <c r="UQ287" s="4"/>
      <c r="UR287" s="4"/>
      <c r="US287" s="4"/>
      <c r="UT287" s="4"/>
      <c r="UU287" s="4"/>
      <c r="UV287" s="4"/>
      <c r="UW287" s="4"/>
      <c r="UX287" s="4"/>
      <c r="UY287" s="4"/>
      <c r="UZ287" s="4"/>
      <c r="VA287" s="4"/>
      <c r="VB287" s="4"/>
      <c r="VC287" s="4"/>
      <c r="VD287" s="4"/>
      <c r="VE287" s="4"/>
      <c r="VF287" s="4"/>
      <c r="VG287" s="4"/>
      <c r="VH287" s="4"/>
      <c r="VI287" s="4"/>
      <c r="VJ287" s="4"/>
      <c r="VK287" s="4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WJ287" s="4"/>
      <c r="WK287" s="4"/>
      <c r="WL287" s="4"/>
      <c r="WM287" s="4"/>
      <c r="WN287" s="4"/>
      <c r="WO287" s="4"/>
      <c r="WP287" s="4"/>
      <c r="WQ287" s="4"/>
      <c r="WR287" s="4"/>
      <c r="WS287" s="4"/>
      <c r="WT287" s="4"/>
      <c r="WU287" s="4"/>
      <c r="WV287" s="4"/>
      <c r="WW287" s="4"/>
      <c r="WX287" s="4"/>
      <c r="WY287" s="4"/>
      <c r="WZ287" s="4"/>
      <c r="XA287" s="4"/>
      <c r="XB287" s="4"/>
      <c r="XC287" s="4"/>
      <c r="XD287" s="4"/>
      <c r="XE287" s="4"/>
      <c r="XF287" s="4"/>
      <c r="XG287" s="4"/>
      <c r="XH287" s="4"/>
      <c r="XI287" s="4"/>
      <c r="XJ287" s="4"/>
      <c r="XK287" s="4"/>
      <c r="XL287" s="4"/>
      <c r="XM287" s="4"/>
      <c r="XN287" s="4"/>
      <c r="XO287" s="4"/>
      <c r="XP287" s="4"/>
      <c r="XQ287" s="4"/>
      <c r="XR287" s="4"/>
      <c r="XS287" s="4"/>
      <c r="XT287" s="4"/>
      <c r="XU287" s="4"/>
      <c r="XV287" s="4"/>
      <c r="XW287" s="4"/>
      <c r="XX287" s="4"/>
      <c r="XY287" s="4"/>
      <c r="XZ287" s="4"/>
      <c r="YA287" s="4"/>
      <c r="YB287" s="4"/>
      <c r="YC287" s="4"/>
      <c r="YD287" s="4"/>
      <c r="YE287" s="4"/>
      <c r="YF287" s="4"/>
      <c r="YG287" s="4"/>
      <c r="YH287" s="4"/>
      <c r="YI287" s="4"/>
      <c r="YJ287" s="4"/>
      <c r="YK287" s="4"/>
      <c r="YL287" s="4"/>
      <c r="YM287" s="4"/>
      <c r="YN287" s="4"/>
      <c r="YO287" s="4"/>
      <c r="YP287" s="4"/>
      <c r="YQ287" s="4"/>
      <c r="YR287" s="4"/>
      <c r="YS287" s="4"/>
      <c r="YT287" s="4"/>
      <c r="YU287" s="4"/>
      <c r="YV287" s="4"/>
      <c r="YW287" s="4"/>
      <c r="YX287" s="4"/>
      <c r="YY287" s="4"/>
      <c r="YZ287" s="4"/>
      <c r="ZA287" s="4"/>
      <c r="ZB287" s="4"/>
      <c r="ZC287" s="4"/>
      <c r="ZD287" s="4"/>
      <c r="ZE287" s="4"/>
      <c r="ZF287" s="4"/>
      <c r="ZG287" s="4"/>
      <c r="ZH287" s="4"/>
      <c r="ZI287" s="4"/>
      <c r="ZJ287" s="4"/>
      <c r="ZK287" s="4"/>
      <c r="ZL287" s="4"/>
      <c r="ZM287" s="4"/>
      <c r="ZN287" s="4"/>
    </row>
    <row r="288" spans="1:690" s="5" customFormat="1" ht="27" customHeight="1" x14ac:dyDescent="0.25">
      <c r="A288" s="4"/>
      <c r="B288" s="37"/>
      <c r="C288" s="23"/>
      <c r="D288" s="14"/>
      <c r="E288" s="1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  <c r="UG288" s="4"/>
      <c r="UH288" s="4"/>
      <c r="UI288" s="4"/>
      <c r="UJ288" s="4"/>
      <c r="UK288" s="4"/>
      <c r="UL288" s="4"/>
      <c r="UM288" s="4"/>
      <c r="UN288" s="4"/>
      <c r="UO288" s="4"/>
      <c r="UP288" s="4"/>
      <c r="UQ288" s="4"/>
      <c r="UR288" s="4"/>
      <c r="US288" s="4"/>
      <c r="UT288" s="4"/>
      <c r="UU288" s="4"/>
      <c r="UV288" s="4"/>
      <c r="UW288" s="4"/>
      <c r="UX288" s="4"/>
      <c r="UY288" s="4"/>
      <c r="UZ288" s="4"/>
      <c r="VA288" s="4"/>
      <c r="VB288" s="4"/>
      <c r="VC288" s="4"/>
      <c r="VD288" s="4"/>
      <c r="VE288" s="4"/>
      <c r="VF288" s="4"/>
      <c r="VG288" s="4"/>
      <c r="VH288" s="4"/>
      <c r="VI288" s="4"/>
      <c r="VJ288" s="4"/>
      <c r="VK288" s="4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WJ288" s="4"/>
      <c r="WK288" s="4"/>
      <c r="WL288" s="4"/>
      <c r="WM288" s="4"/>
      <c r="WN288" s="4"/>
      <c r="WO288" s="4"/>
      <c r="WP288" s="4"/>
      <c r="WQ288" s="4"/>
      <c r="WR288" s="4"/>
      <c r="WS288" s="4"/>
      <c r="WT288" s="4"/>
      <c r="WU288" s="4"/>
      <c r="WV288" s="4"/>
      <c r="WW288" s="4"/>
      <c r="WX288" s="4"/>
      <c r="WY288" s="4"/>
      <c r="WZ288" s="4"/>
      <c r="XA288" s="4"/>
      <c r="XB288" s="4"/>
      <c r="XC288" s="4"/>
      <c r="XD288" s="4"/>
      <c r="XE288" s="4"/>
      <c r="XF288" s="4"/>
      <c r="XG288" s="4"/>
      <c r="XH288" s="4"/>
      <c r="XI288" s="4"/>
      <c r="XJ288" s="4"/>
      <c r="XK288" s="4"/>
      <c r="XL288" s="4"/>
      <c r="XM288" s="4"/>
      <c r="XN288" s="4"/>
      <c r="XO288" s="4"/>
      <c r="XP288" s="4"/>
      <c r="XQ288" s="4"/>
      <c r="XR288" s="4"/>
      <c r="XS288" s="4"/>
      <c r="XT288" s="4"/>
      <c r="XU288" s="4"/>
      <c r="XV288" s="4"/>
      <c r="XW288" s="4"/>
      <c r="XX288" s="4"/>
      <c r="XY288" s="4"/>
      <c r="XZ288" s="4"/>
      <c r="YA288" s="4"/>
      <c r="YB288" s="4"/>
      <c r="YC288" s="4"/>
      <c r="YD288" s="4"/>
      <c r="YE288" s="4"/>
      <c r="YF288" s="4"/>
      <c r="YG288" s="4"/>
      <c r="YH288" s="4"/>
      <c r="YI288" s="4"/>
      <c r="YJ288" s="4"/>
      <c r="YK288" s="4"/>
      <c r="YL288" s="4"/>
      <c r="YM288" s="4"/>
      <c r="YN288" s="4"/>
      <c r="YO288" s="4"/>
      <c r="YP288" s="4"/>
      <c r="YQ288" s="4"/>
      <c r="YR288" s="4"/>
      <c r="YS288" s="4"/>
      <c r="YT288" s="4"/>
      <c r="YU288" s="4"/>
      <c r="YV288" s="4"/>
      <c r="YW288" s="4"/>
      <c r="YX288" s="4"/>
      <c r="YY288" s="4"/>
      <c r="YZ288" s="4"/>
      <c r="ZA288" s="4"/>
      <c r="ZB288" s="4"/>
      <c r="ZC288" s="4"/>
      <c r="ZD288" s="4"/>
      <c r="ZE288" s="4"/>
      <c r="ZF288" s="4"/>
      <c r="ZG288" s="4"/>
      <c r="ZH288" s="4"/>
      <c r="ZI288" s="4"/>
      <c r="ZJ288" s="4"/>
      <c r="ZK288" s="4"/>
      <c r="ZL288" s="4"/>
      <c r="ZM288" s="4"/>
      <c r="ZN288" s="4"/>
    </row>
    <row r="289" spans="1:690" s="5" customFormat="1" ht="27" customHeight="1" x14ac:dyDescent="0.25">
      <c r="A289" s="4"/>
      <c r="B289" s="37"/>
      <c r="C289" s="23"/>
      <c r="D289" s="14"/>
      <c r="E289" s="1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  <c r="UG289" s="4"/>
      <c r="UH289" s="4"/>
      <c r="UI289" s="4"/>
      <c r="UJ289" s="4"/>
      <c r="UK289" s="4"/>
      <c r="UL289" s="4"/>
      <c r="UM289" s="4"/>
      <c r="UN289" s="4"/>
      <c r="UO289" s="4"/>
      <c r="UP289" s="4"/>
      <c r="UQ289" s="4"/>
      <c r="UR289" s="4"/>
      <c r="US289" s="4"/>
      <c r="UT289" s="4"/>
      <c r="UU289" s="4"/>
      <c r="UV289" s="4"/>
      <c r="UW289" s="4"/>
      <c r="UX289" s="4"/>
      <c r="UY289" s="4"/>
      <c r="UZ289" s="4"/>
      <c r="VA289" s="4"/>
      <c r="VB289" s="4"/>
      <c r="VC289" s="4"/>
      <c r="VD289" s="4"/>
      <c r="VE289" s="4"/>
      <c r="VF289" s="4"/>
      <c r="VG289" s="4"/>
      <c r="VH289" s="4"/>
      <c r="VI289" s="4"/>
      <c r="VJ289" s="4"/>
      <c r="VK289" s="4"/>
      <c r="VL289" s="4"/>
      <c r="VM289" s="4"/>
      <c r="VN289" s="4"/>
      <c r="VO289" s="4"/>
      <c r="VP289" s="4"/>
      <c r="VQ289" s="4"/>
      <c r="VR289" s="4"/>
      <c r="VS289" s="4"/>
      <c r="VT289" s="4"/>
      <c r="VU289" s="4"/>
      <c r="VV289" s="4"/>
      <c r="VW289" s="4"/>
      <c r="VX289" s="4"/>
      <c r="VY289" s="4"/>
      <c r="VZ289" s="4"/>
      <c r="WA289" s="4"/>
      <c r="WB289" s="4"/>
      <c r="WC289" s="4"/>
      <c r="WD289" s="4"/>
      <c r="WE289" s="4"/>
      <c r="WF289" s="4"/>
      <c r="WG289" s="4"/>
      <c r="WH289" s="4"/>
      <c r="WI289" s="4"/>
      <c r="WJ289" s="4"/>
      <c r="WK289" s="4"/>
      <c r="WL289" s="4"/>
      <c r="WM289" s="4"/>
      <c r="WN289" s="4"/>
      <c r="WO289" s="4"/>
      <c r="WP289" s="4"/>
      <c r="WQ289" s="4"/>
      <c r="WR289" s="4"/>
      <c r="WS289" s="4"/>
      <c r="WT289" s="4"/>
      <c r="WU289" s="4"/>
      <c r="WV289" s="4"/>
      <c r="WW289" s="4"/>
      <c r="WX289" s="4"/>
      <c r="WY289" s="4"/>
      <c r="WZ289" s="4"/>
      <c r="XA289" s="4"/>
      <c r="XB289" s="4"/>
      <c r="XC289" s="4"/>
      <c r="XD289" s="4"/>
      <c r="XE289" s="4"/>
      <c r="XF289" s="4"/>
      <c r="XG289" s="4"/>
      <c r="XH289" s="4"/>
      <c r="XI289" s="4"/>
      <c r="XJ289" s="4"/>
      <c r="XK289" s="4"/>
      <c r="XL289" s="4"/>
      <c r="XM289" s="4"/>
      <c r="XN289" s="4"/>
      <c r="XO289" s="4"/>
      <c r="XP289" s="4"/>
      <c r="XQ289" s="4"/>
      <c r="XR289" s="4"/>
      <c r="XS289" s="4"/>
      <c r="XT289" s="4"/>
      <c r="XU289" s="4"/>
      <c r="XV289" s="4"/>
      <c r="XW289" s="4"/>
      <c r="XX289" s="4"/>
      <c r="XY289" s="4"/>
      <c r="XZ289" s="4"/>
      <c r="YA289" s="4"/>
      <c r="YB289" s="4"/>
      <c r="YC289" s="4"/>
      <c r="YD289" s="4"/>
      <c r="YE289" s="4"/>
      <c r="YF289" s="4"/>
      <c r="YG289" s="4"/>
      <c r="YH289" s="4"/>
      <c r="YI289" s="4"/>
      <c r="YJ289" s="4"/>
      <c r="YK289" s="4"/>
      <c r="YL289" s="4"/>
      <c r="YM289" s="4"/>
      <c r="YN289" s="4"/>
      <c r="YO289" s="4"/>
      <c r="YP289" s="4"/>
      <c r="YQ289" s="4"/>
      <c r="YR289" s="4"/>
      <c r="YS289" s="4"/>
      <c r="YT289" s="4"/>
      <c r="YU289" s="4"/>
      <c r="YV289" s="4"/>
      <c r="YW289" s="4"/>
      <c r="YX289" s="4"/>
      <c r="YY289" s="4"/>
      <c r="YZ289" s="4"/>
      <c r="ZA289" s="4"/>
      <c r="ZB289" s="4"/>
      <c r="ZC289" s="4"/>
      <c r="ZD289" s="4"/>
      <c r="ZE289" s="4"/>
      <c r="ZF289" s="4"/>
      <c r="ZG289" s="4"/>
      <c r="ZH289" s="4"/>
      <c r="ZI289" s="4"/>
      <c r="ZJ289" s="4"/>
      <c r="ZK289" s="4"/>
      <c r="ZL289" s="4"/>
      <c r="ZM289" s="4"/>
      <c r="ZN289" s="4"/>
    </row>
    <row r="290" spans="1:690" s="5" customFormat="1" ht="27" customHeight="1" x14ac:dyDescent="0.25">
      <c r="A290" s="4"/>
      <c r="B290" s="37"/>
      <c r="C290" s="23"/>
      <c r="D290" s="14"/>
      <c r="E290" s="1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  <c r="UG290" s="4"/>
      <c r="UH290" s="4"/>
      <c r="UI290" s="4"/>
      <c r="UJ290" s="4"/>
      <c r="UK290" s="4"/>
      <c r="UL290" s="4"/>
      <c r="UM290" s="4"/>
      <c r="UN290" s="4"/>
      <c r="UO290" s="4"/>
      <c r="UP290" s="4"/>
      <c r="UQ290" s="4"/>
      <c r="UR290" s="4"/>
      <c r="US290" s="4"/>
      <c r="UT290" s="4"/>
      <c r="UU290" s="4"/>
      <c r="UV290" s="4"/>
      <c r="UW290" s="4"/>
      <c r="UX290" s="4"/>
      <c r="UY290" s="4"/>
      <c r="UZ290" s="4"/>
      <c r="VA290" s="4"/>
      <c r="VB290" s="4"/>
      <c r="VC290" s="4"/>
      <c r="VD290" s="4"/>
      <c r="VE290" s="4"/>
      <c r="VF290" s="4"/>
      <c r="VG290" s="4"/>
      <c r="VH290" s="4"/>
      <c r="VI290" s="4"/>
      <c r="VJ290" s="4"/>
      <c r="VK290" s="4"/>
      <c r="VL290" s="4"/>
      <c r="VM290" s="4"/>
      <c r="VN290" s="4"/>
      <c r="VO290" s="4"/>
      <c r="VP290" s="4"/>
      <c r="VQ290" s="4"/>
      <c r="VR290" s="4"/>
      <c r="VS290" s="4"/>
      <c r="VT290" s="4"/>
      <c r="VU290" s="4"/>
      <c r="VV290" s="4"/>
      <c r="VW290" s="4"/>
      <c r="VX290" s="4"/>
      <c r="VY290" s="4"/>
      <c r="VZ290" s="4"/>
      <c r="WA290" s="4"/>
      <c r="WB290" s="4"/>
      <c r="WC290" s="4"/>
      <c r="WD290" s="4"/>
      <c r="WE290" s="4"/>
      <c r="WF290" s="4"/>
      <c r="WG290" s="4"/>
      <c r="WH290" s="4"/>
      <c r="WI290" s="4"/>
      <c r="WJ290" s="4"/>
      <c r="WK290" s="4"/>
      <c r="WL290" s="4"/>
      <c r="WM290" s="4"/>
      <c r="WN290" s="4"/>
      <c r="WO290" s="4"/>
      <c r="WP290" s="4"/>
      <c r="WQ290" s="4"/>
      <c r="WR290" s="4"/>
      <c r="WS290" s="4"/>
      <c r="WT290" s="4"/>
      <c r="WU290" s="4"/>
      <c r="WV290" s="4"/>
      <c r="WW290" s="4"/>
      <c r="WX290" s="4"/>
      <c r="WY290" s="4"/>
      <c r="WZ290" s="4"/>
      <c r="XA290" s="4"/>
      <c r="XB290" s="4"/>
      <c r="XC290" s="4"/>
      <c r="XD290" s="4"/>
      <c r="XE290" s="4"/>
      <c r="XF290" s="4"/>
      <c r="XG290" s="4"/>
      <c r="XH290" s="4"/>
      <c r="XI290" s="4"/>
      <c r="XJ290" s="4"/>
      <c r="XK290" s="4"/>
      <c r="XL290" s="4"/>
      <c r="XM290" s="4"/>
      <c r="XN290" s="4"/>
      <c r="XO290" s="4"/>
      <c r="XP290" s="4"/>
      <c r="XQ290" s="4"/>
      <c r="XR290" s="4"/>
      <c r="XS290" s="4"/>
      <c r="XT290" s="4"/>
      <c r="XU290" s="4"/>
      <c r="XV290" s="4"/>
      <c r="XW290" s="4"/>
      <c r="XX290" s="4"/>
      <c r="XY290" s="4"/>
      <c r="XZ290" s="4"/>
      <c r="YA290" s="4"/>
      <c r="YB290" s="4"/>
      <c r="YC290" s="4"/>
      <c r="YD290" s="4"/>
      <c r="YE290" s="4"/>
      <c r="YF290" s="4"/>
      <c r="YG290" s="4"/>
      <c r="YH290" s="4"/>
      <c r="YI290" s="4"/>
      <c r="YJ290" s="4"/>
      <c r="YK290" s="4"/>
      <c r="YL290" s="4"/>
      <c r="YM290" s="4"/>
      <c r="YN290" s="4"/>
      <c r="YO290" s="4"/>
      <c r="YP290" s="4"/>
      <c r="YQ290" s="4"/>
      <c r="YR290" s="4"/>
      <c r="YS290" s="4"/>
      <c r="YT290" s="4"/>
      <c r="YU290" s="4"/>
      <c r="YV290" s="4"/>
      <c r="YW290" s="4"/>
      <c r="YX290" s="4"/>
      <c r="YY290" s="4"/>
      <c r="YZ290" s="4"/>
      <c r="ZA290" s="4"/>
      <c r="ZB290" s="4"/>
      <c r="ZC290" s="4"/>
      <c r="ZD290" s="4"/>
      <c r="ZE290" s="4"/>
      <c r="ZF290" s="4"/>
      <c r="ZG290" s="4"/>
      <c r="ZH290" s="4"/>
      <c r="ZI290" s="4"/>
      <c r="ZJ290" s="4"/>
      <c r="ZK290" s="4"/>
      <c r="ZL290" s="4"/>
      <c r="ZM290" s="4"/>
      <c r="ZN290" s="4"/>
    </row>
    <row r="291" spans="1:690" s="5" customFormat="1" ht="27" customHeight="1" x14ac:dyDescent="0.25">
      <c r="A291" s="4"/>
      <c r="B291" s="37"/>
      <c r="C291" s="23"/>
      <c r="D291" s="14"/>
      <c r="E291" s="1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  <c r="UG291" s="4"/>
      <c r="UH291" s="4"/>
      <c r="UI291" s="4"/>
      <c r="UJ291" s="4"/>
      <c r="UK291" s="4"/>
      <c r="UL291" s="4"/>
      <c r="UM291" s="4"/>
      <c r="UN291" s="4"/>
      <c r="UO291" s="4"/>
      <c r="UP291" s="4"/>
      <c r="UQ291" s="4"/>
      <c r="UR291" s="4"/>
      <c r="US291" s="4"/>
      <c r="UT291" s="4"/>
      <c r="UU291" s="4"/>
      <c r="UV291" s="4"/>
      <c r="UW291" s="4"/>
      <c r="UX291" s="4"/>
      <c r="UY291" s="4"/>
      <c r="UZ291" s="4"/>
      <c r="VA291" s="4"/>
      <c r="VB291" s="4"/>
      <c r="VC291" s="4"/>
      <c r="VD291" s="4"/>
      <c r="VE291" s="4"/>
      <c r="VF291" s="4"/>
      <c r="VG291" s="4"/>
      <c r="VH291" s="4"/>
      <c r="VI291" s="4"/>
      <c r="VJ291" s="4"/>
      <c r="VK291" s="4"/>
      <c r="VL291" s="4"/>
      <c r="VM291" s="4"/>
      <c r="VN291" s="4"/>
      <c r="VO291" s="4"/>
      <c r="VP291" s="4"/>
      <c r="VQ291" s="4"/>
      <c r="VR291" s="4"/>
      <c r="VS291" s="4"/>
      <c r="VT291" s="4"/>
      <c r="VU291" s="4"/>
      <c r="VV291" s="4"/>
      <c r="VW291" s="4"/>
      <c r="VX291" s="4"/>
      <c r="VY291" s="4"/>
      <c r="VZ291" s="4"/>
      <c r="WA291" s="4"/>
      <c r="WB291" s="4"/>
      <c r="WC291" s="4"/>
      <c r="WD291" s="4"/>
      <c r="WE291" s="4"/>
      <c r="WF291" s="4"/>
      <c r="WG291" s="4"/>
      <c r="WH291" s="4"/>
      <c r="WI291" s="4"/>
      <c r="WJ291" s="4"/>
      <c r="WK291" s="4"/>
      <c r="WL291" s="4"/>
      <c r="WM291" s="4"/>
      <c r="WN291" s="4"/>
      <c r="WO291" s="4"/>
      <c r="WP291" s="4"/>
      <c r="WQ291" s="4"/>
      <c r="WR291" s="4"/>
      <c r="WS291" s="4"/>
      <c r="WT291" s="4"/>
      <c r="WU291" s="4"/>
      <c r="WV291" s="4"/>
      <c r="WW291" s="4"/>
      <c r="WX291" s="4"/>
      <c r="WY291" s="4"/>
      <c r="WZ291" s="4"/>
      <c r="XA291" s="4"/>
      <c r="XB291" s="4"/>
      <c r="XC291" s="4"/>
      <c r="XD291" s="4"/>
      <c r="XE291" s="4"/>
      <c r="XF291" s="4"/>
      <c r="XG291" s="4"/>
      <c r="XH291" s="4"/>
      <c r="XI291" s="4"/>
      <c r="XJ291" s="4"/>
      <c r="XK291" s="4"/>
      <c r="XL291" s="4"/>
      <c r="XM291" s="4"/>
      <c r="XN291" s="4"/>
      <c r="XO291" s="4"/>
      <c r="XP291" s="4"/>
      <c r="XQ291" s="4"/>
      <c r="XR291" s="4"/>
      <c r="XS291" s="4"/>
      <c r="XT291" s="4"/>
      <c r="XU291" s="4"/>
      <c r="XV291" s="4"/>
      <c r="XW291" s="4"/>
      <c r="XX291" s="4"/>
      <c r="XY291" s="4"/>
      <c r="XZ291" s="4"/>
      <c r="YA291" s="4"/>
      <c r="YB291" s="4"/>
      <c r="YC291" s="4"/>
      <c r="YD291" s="4"/>
      <c r="YE291" s="4"/>
      <c r="YF291" s="4"/>
      <c r="YG291" s="4"/>
      <c r="YH291" s="4"/>
      <c r="YI291" s="4"/>
      <c r="YJ291" s="4"/>
      <c r="YK291" s="4"/>
      <c r="YL291" s="4"/>
      <c r="YM291" s="4"/>
      <c r="YN291" s="4"/>
      <c r="YO291" s="4"/>
      <c r="YP291" s="4"/>
      <c r="YQ291" s="4"/>
      <c r="YR291" s="4"/>
      <c r="YS291" s="4"/>
      <c r="YT291" s="4"/>
      <c r="YU291" s="4"/>
      <c r="YV291" s="4"/>
      <c r="YW291" s="4"/>
      <c r="YX291" s="4"/>
      <c r="YY291" s="4"/>
      <c r="YZ291" s="4"/>
      <c r="ZA291" s="4"/>
      <c r="ZB291" s="4"/>
      <c r="ZC291" s="4"/>
      <c r="ZD291" s="4"/>
      <c r="ZE291" s="4"/>
      <c r="ZF291" s="4"/>
      <c r="ZG291" s="4"/>
      <c r="ZH291" s="4"/>
      <c r="ZI291" s="4"/>
      <c r="ZJ291" s="4"/>
      <c r="ZK291" s="4"/>
      <c r="ZL291" s="4"/>
      <c r="ZM291" s="4"/>
      <c r="ZN291" s="4"/>
    </row>
    <row r="292" spans="1:690" s="5" customFormat="1" ht="27" customHeight="1" x14ac:dyDescent="0.25">
      <c r="A292" s="4"/>
      <c r="B292" s="37"/>
      <c r="C292" s="23"/>
      <c r="D292" s="14"/>
      <c r="E292" s="1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  <c r="UG292" s="4"/>
      <c r="UH292" s="4"/>
      <c r="UI292" s="4"/>
      <c r="UJ292" s="4"/>
      <c r="UK292" s="4"/>
      <c r="UL292" s="4"/>
      <c r="UM292" s="4"/>
      <c r="UN292" s="4"/>
      <c r="UO292" s="4"/>
      <c r="UP292" s="4"/>
      <c r="UQ292" s="4"/>
      <c r="UR292" s="4"/>
      <c r="US292" s="4"/>
      <c r="UT292" s="4"/>
      <c r="UU292" s="4"/>
      <c r="UV292" s="4"/>
      <c r="UW292" s="4"/>
      <c r="UX292" s="4"/>
      <c r="UY292" s="4"/>
      <c r="UZ292" s="4"/>
      <c r="VA292" s="4"/>
      <c r="VB292" s="4"/>
      <c r="VC292" s="4"/>
      <c r="VD292" s="4"/>
      <c r="VE292" s="4"/>
      <c r="VF292" s="4"/>
      <c r="VG292" s="4"/>
      <c r="VH292" s="4"/>
      <c r="VI292" s="4"/>
      <c r="VJ292" s="4"/>
      <c r="VK292" s="4"/>
      <c r="VL292" s="4"/>
      <c r="VM292" s="4"/>
      <c r="VN292" s="4"/>
      <c r="VO292" s="4"/>
      <c r="VP292" s="4"/>
      <c r="VQ292" s="4"/>
      <c r="VR292" s="4"/>
      <c r="VS292" s="4"/>
      <c r="VT292" s="4"/>
      <c r="VU292" s="4"/>
      <c r="VV292" s="4"/>
      <c r="VW292" s="4"/>
      <c r="VX292" s="4"/>
      <c r="VY292" s="4"/>
      <c r="VZ292" s="4"/>
      <c r="WA292" s="4"/>
      <c r="WB292" s="4"/>
      <c r="WC292" s="4"/>
      <c r="WD292" s="4"/>
      <c r="WE292" s="4"/>
      <c r="WF292" s="4"/>
      <c r="WG292" s="4"/>
      <c r="WH292" s="4"/>
      <c r="WI292" s="4"/>
      <c r="WJ292" s="4"/>
      <c r="WK292" s="4"/>
      <c r="WL292" s="4"/>
      <c r="WM292" s="4"/>
      <c r="WN292" s="4"/>
      <c r="WO292" s="4"/>
      <c r="WP292" s="4"/>
      <c r="WQ292" s="4"/>
      <c r="WR292" s="4"/>
      <c r="WS292" s="4"/>
      <c r="WT292" s="4"/>
      <c r="WU292" s="4"/>
      <c r="WV292" s="4"/>
      <c r="WW292" s="4"/>
      <c r="WX292" s="4"/>
      <c r="WY292" s="4"/>
      <c r="WZ292" s="4"/>
      <c r="XA292" s="4"/>
      <c r="XB292" s="4"/>
      <c r="XC292" s="4"/>
      <c r="XD292" s="4"/>
      <c r="XE292" s="4"/>
      <c r="XF292" s="4"/>
      <c r="XG292" s="4"/>
      <c r="XH292" s="4"/>
      <c r="XI292" s="4"/>
      <c r="XJ292" s="4"/>
      <c r="XK292" s="4"/>
      <c r="XL292" s="4"/>
      <c r="XM292" s="4"/>
      <c r="XN292" s="4"/>
      <c r="XO292" s="4"/>
      <c r="XP292" s="4"/>
      <c r="XQ292" s="4"/>
      <c r="XR292" s="4"/>
      <c r="XS292" s="4"/>
      <c r="XT292" s="4"/>
      <c r="XU292" s="4"/>
      <c r="XV292" s="4"/>
      <c r="XW292" s="4"/>
      <c r="XX292" s="4"/>
      <c r="XY292" s="4"/>
      <c r="XZ292" s="4"/>
      <c r="YA292" s="4"/>
      <c r="YB292" s="4"/>
      <c r="YC292" s="4"/>
      <c r="YD292" s="4"/>
      <c r="YE292" s="4"/>
      <c r="YF292" s="4"/>
      <c r="YG292" s="4"/>
      <c r="YH292" s="4"/>
      <c r="YI292" s="4"/>
      <c r="YJ292" s="4"/>
      <c r="YK292" s="4"/>
      <c r="YL292" s="4"/>
      <c r="YM292" s="4"/>
      <c r="YN292" s="4"/>
      <c r="YO292" s="4"/>
      <c r="YP292" s="4"/>
      <c r="YQ292" s="4"/>
      <c r="YR292" s="4"/>
      <c r="YS292" s="4"/>
      <c r="YT292" s="4"/>
      <c r="YU292" s="4"/>
      <c r="YV292" s="4"/>
      <c r="YW292" s="4"/>
      <c r="YX292" s="4"/>
      <c r="YY292" s="4"/>
      <c r="YZ292" s="4"/>
      <c r="ZA292" s="4"/>
      <c r="ZB292" s="4"/>
      <c r="ZC292" s="4"/>
      <c r="ZD292" s="4"/>
      <c r="ZE292" s="4"/>
      <c r="ZF292" s="4"/>
      <c r="ZG292" s="4"/>
      <c r="ZH292" s="4"/>
      <c r="ZI292" s="4"/>
      <c r="ZJ292" s="4"/>
      <c r="ZK292" s="4"/>
      <c r="ZL292" s="4"/>
      <c r="ZM292" s="4"/>
      <c r="ZN292" s="4"/>
    </row>
    <row r="293" spans="1:690" s="5" customFormat="1" ht="27" customHeight="1" x14ac:dyDescent="0.25">
      <c r="A293" s="4"/>
      <c r="B293" s="37"/>
      <c r="C293" s="23"/>
      <c r="D293" s="14"/>
      <c r="E293" s="1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4"/>
      <c r="UH293" s="4"/>
      <c r="UI293" s="4"/>
      <c r="UJ293" s="4"/>
      <c r="UK293" s="4"/>
      <c r="UL293" s="4"/>
      <c r="UM293" s="4"/>
      <c r="UN293" s="4"/>
      <c r="UO293" s="4"/>
      <c r="UP293" s="4"/>
      <c r="UQ293" s="4"/>
      <c r="UR293" s="4"/>
      <c r="US293" s="4"/>
      <c r="UT293" s="4"/>
      <c r="UU293" s="4"/>
      <c r="UV293" s="4"/>
      <c r="UW293" s="4"/>
      <c r="UX293" s="4"/>
      <c r="UY293" s="4"/>
      <c r="UZ293" s="4"/>
      <c r="VA293" s="4"/>
      <c r="VB293" s="4"/>
      <c r="VC293" s="4"/>
      <c r="VD293" s="4"/>
      <c r="VE293" s="4"/>
      <c r="VF293" s="4"/>
      <c r="VG293" s="4"/>
      <c r="VH293" s="4"/>
      <c r="VI293" s="4"/>
      <c r="VJ293" s="4"/>
      <c r="VK293" s="4"/>
      <c r="VL293" s="4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WJ293" s="4"/>
      <c r="WK293" s="4"/>
      <c r="WL293" s="4"/>
      <c r="WM293" s="4"/>
      <c r="WN293" s="4"/>
      <c r="WO293" s="4"/>
      <c r="WP293" s="4"/>
      <c r="WQ293" s="4"/>
      <c r="WR293" s="4"/>
      <c r="WS293" s="4"/>
      <c r="WT293" s="4"/>
      <c r="WU293" s="4"/>
      <c r="WV293" s="4"/>
      <c r="WW293" s="4"/>
      <c r="WX293" s="4"/>
      <c r="WY293" s="4"/>
      <c r="WZ293" s="4"/>
      <c r="XA293" s="4"/>
      <c r="XB293" s="4"/>
      <c r="XC293" s="4"/>
      <c r="XD293" s="4"/>
      <c r="XE293" s="4"/>
      <c r="XF293" s="4"/>
      <c r="XG293" s="4"/>
      <c r="XH293" s="4"/>
      <c r="XI293" s="4"/>
      <c r="XJ293" s="4"/>
      <c r="XK293" s="4"/>
      <c r="XL293" s="4"/>
      <c r="XM293" s="4"/>
      <c r="XN293" s="4"/>
      <c r="XO293" s="4"/>
      <c r="XP293" s="4"/>
      <c r="XQ293" s="4"/>
      <c r="XR293" s="4"/>
      <c r="XS293" s="4"/>
      <c r="XT293" s="4"/>
      <c r="XU293" s="4"/>
      <c r="XV293" s="4"/>
      <c r="XW293" s="4"/>
      <c r="XX293" s="4"/>
      <c r="XY293" s="4"/>
      <c r="XZ293" s="4"/>
      <c r="YA293" s="4"/>
      <c r="YB293" s="4"/>
      <c r="YC293" s="4"/>
      <c r="YD293" s="4"/>
      <c r="YE293" s="4"/>
      <c r="YF293" s="4"/>
      <c r="YG293" s="4"/>
      <c r="YH293" s="4"/>
      <c r="YI293" s="4"/>
      <c r="YJ293" s="4"/>
      <c r="YK293" s="4"/>
      <c r="YL293" s="4"/>
      <c r="YM293" s="4"/>
      <c r="YN293" s="4"/>
      <c r="YO293" s="4"/>
      <c r="YP293" s="4"/>
      <c r="YQ293" s="4"/>
      <c r="YR293" s="4"/>
      <c r="YS293" s="4"/>
      <c r="YT293" s="4"/>
      <c r="YU293" s="4"/>
      <c r="YV293" s="4"/>
      <c r="YW293" s="4"/>
      <c r="YX293" s="4"/>
      <c r="YY293" s="4"/>
      <c r="YZ293" s="4"/>
      <c r="ZA293" s="4"/>
      <c r="ZB293" s="4"/>
      <c r="ZC293" s="4"/>
      <c r="ZD293" s="4"/>
      <c r="ZE293" s="4"/>
      <c r="ZF293" s="4"/>
      <c r="ZG293" s="4"/>
      <c r="ZH293" s="4"/>
      <c r="ZI293" s="4"/>
      <c r="ZJ293" s="4"/>
      <c r="ZK293" s="4"/>
      <c r="ZL293" s="4"/>
      <c r="ZM293" s="4"/>
      <c r="ZN293" s="4"/>
    </row>
    <row r="294" spans="1:690" s="5" customFormat="1" ht="27" customHeight="1" x14ac:dyDescent="0.25">
      <c r="A294" s="4"/>
      <c r="B294" s="37"/>
      <c r="C294" s="23"/>
      <c r="D294" s="14"/>
      <c r="E294" s="1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  <c r="UG294" s="4"/>
      <c r="UH294" s="4"/>
      <c r="UI294" s="4"/>
      <c r="UJ294" s="4"/>
      <c r="UK294" s="4"/>
      <c r="UL294" s="4"/>
      <c r="UM294" s="4"/>
      <c r="UN294" s="4"/>
      <c r="UO294" s="4"/>
      <c r="UP294" s="4"/>
      <c r="UQ294" s="4"/>
      <c r="UR294" s="4"/>
      <c r="US294" s="4"/>
      <c r="UT294" s="4"/>
      <c r="UU294" s="4"/>
      <c r="UV294" s="4"/>
      <c r="UW294" s="4"/>
      <c r="UX294" s="4"/>
      <c r="UY294" s="4"/>
      <c r="UZ294" s="4"/>
      <c r="VA294" s="4"/>
      <c r="VB294" s="4"/>
      <c r="VC294" s="4"/>
      <c r="VD294" s="4"/>
      <c r="VE294" s="4"/>
      <c r="VF294" s="4"/>
      <c r="VG294" s="4"/>
      <c r="VH294" s="4"/>
      <c r="VI294" s="4"/>
      <c r="VJ294" s="4"/>
      <c r="VK294" s="4"/>
      <c r="VL294" s="4"/>
      <c r="VM294" s="4"/>
      <c r="VN294" s="4"/>
      <c r="VO294" s="4"/>
      <c r="VP294" s="4"/>
      <c r="VQ294" s="4"/>
      <c r="VR294" s="4"/>
      <c r="VS294" s="4"/>
      <c r="VT294" s="4"/>
      <c r="VU294" s="4"/>
      <c r="VV294" s="4"/>
      <c r="VW294" s="4"/>
      <c r="VX294" s="4"/>
      <c r="VY294" s="4"/>
      <c r="VZ294" s="4"/>
      <c r="WA294" s="4"/>
      <c r="WB294" s="4"/>
      <c r="WC294" s="4"/>
      <c r="WD294" s="4"/>
      <c r="WE294" s="4"/>
      <c r="WF294" s="4"/>
      <c r="WG294" s="4"/>
      <c r="WH294" s="4"/>
      <c r="WI294" s="4"/>
      <c r="WJ294" s="4"/>
      <c r="WK294" s="4"/>
      <c r="WL294" s="4"/>
      <c r="WM294" s="4"/>
      <c r="WN294" s="4"/>
      <c r="WO294" s="4"/>
      <c r="WP294" s="4"/>
      <c r="WQ294" s="4"/>
      <c r="WR294" s="4"/>
      <c r="WS294" s="4"/>
      <c r="WT294" s="4"/>
      <c r="WU294" s="4"/>
      <c r="WV294" s="4"/>
      <c r="WW294" s="4"/>
      <c r="WX294" s="4"/>
      <c r="WY294" s="4"/>
      <c r="WZ294" s="4"/>
      <c r="XA294" s="4"/>
      <c r="XB294" s="4"/>
      <c r="XC294" s="4"/>
      <c r="XD294" s="4"/>
      <c r="XE294" s="4"/>
      <c r="XF294" s="4"/>
      <c r="XG294" s="4"/>
      <c r="XH294" s="4"/>
      <c r="XI294" s="4"/>
      <c r="XJ294" s="4"/>
      <c r="XK294" s="4"/>
      <c r="XL294" s="4"/>
      <c r="XM294" s="4"/>
      <c r="XN294" s="4"/>
      <c r="XO294" s="4"/>
      <c r="XP294" s="4"/>
      <c r="XQ294" s="4"/>
      <c r="XR294" s="4"/>
      <c r="XS294" s="4"/>
      <c r="XT294" s="4"/>
      <c r="XU294" s="4"/>
      <c r="XV294" s="4"/>
      <c r="XW294" s="4"/>
      <c r="XX294" s="4"/>
      <c r="XY294" s="4"/>
      <c r="XZ294" s="4"/>
      <c r="YA294" s="4"/>
      <c r="YB294" s="4"/>
      <c r="YC294" s="4"/>
      <c r="YD294" s="4"/>
      <c r="YE294" s="4"/>
      <c r="YF294" s="4"/>
      <c r="YG294" s="4"/>
      <c r="YH294" s="4"/>
      <c r="YI294" s="4"/>
      <c r="YJ294" s="4"/>
      <c r="YK294" s="4"/>
      <c r="YL294" s="4"/>
      <c r="YM294" s="4"/>
      <c r="YN294" s="4"/>
      <c r="YO294" s="4"/>
      <c r="YP294" s="4"/>
      <c r="YQ294" s="4"/>
      <c r="YR294" s="4"/>
      <c r="YS294" s="4"/>
      <c r="YT294" s="4"/>
      <c r="YU294" s="4"/>
      <c r="YV294" s="4"/>
      <c r="YW294" s="4"/>
      <c r="YX294" s="4"/>
      <c r="YY294" s="4"/>
      <c r="YZ294" s="4"/>
      <c r="ZA294" s="4"/>
      <c r="ZB294" s="4"/>
      <c r="ZC294" s="4"/>
      <c r="ZD294" s="4"/>
      <c r="ZE294" s="4"/>
      <c r="ZF294" s="4"/>
      <c r="ZG294" s="4"/>
      <c r="ZH294" s="4"/>
      <c r="ZI294" s="4"/>
      <c r="ZJ294" s="4"/>
      <c r="ZK294" s="4"/>
      <c r="ZL294" s="4"/>
      <c r="ZM294" s="4"/>
      <c r="ZN294" s="4"/>
    </row>
    <row r="295" spans="1:690" s="5" customFormat="1" ht="27" customHeight="1" x14ac:dyDescent="0.25">
      <c r="A295" s="4"/>
      <c r="B295" s="37"/>
      <c r="C295" s="23"/>
      <c r="D295" s="14"/>
      <c r="E295" s="1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4"/>
      <c r="UH295" s="4"/>
      <c r="UI295" s="4"/>
      <c r="UJ295" s="4"/>
      <c r="UK295" s="4"/>
      <c r="UL295" s="4"/>
      <c r="UM295" s="4"/>
      <c r="UN295" s="4"/>
      <c r="UO295" s="4"/>
      <c r="UP295" s="4"/>
      <c r="UQ295" s="4"/>
      <c r="UR295" s="4"/>
      <c r="US295" s="4"/>
      <c r="UT295" s="4"/>
      <c r="UU295" s="4"/>
      <c r="UV295" s="4"/>
      <c r="UW295" s="4"/>
      <c r="UX295" s="4"/>
      <c r="UY295" s="4"/>
      <c r="UZ295" s="4"/>
      <c r="VA295" s="4"/>
      <c r="VB295" s="4"/>
      <c r="VC295" s="4"/>
      <c r="VD295" s="4"/>
      <c r="VE295" s="4"/>
      <c r="VF295" s="4"/>
      <c r="VG295" s="4"/>
      <c r="VH295" s="4"/>
      <c r="VI295" s="4"/>
      <c r="VJ295" s="4"/>
      <c r="VK295" s="4"/>
      <c r="VL295" s="4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WJ295" s="4"/>
      <c r="WK295" s="4"/>
      <c r="WL295" s="4"/>
      <c r="WM295" s="4"/>
      <c r="WN295" s="4"/>
      <c r="WO295" s="4"/>
      <c r="WP295" s="4"/>
      <c r="WQ295" s="4"/>
      <c r="WR295" s="4"/>
      <c r="WS295" s="4"/>
      <c r="WT295" s="4"/>
      <c r="WU295" s="4"/>
      <c r="WV295" s="4"/>
      <c r="WW295" s="4"/>
      <c r="WX295" s="4"/>
      <c r="WY295" s="4"/>
      <c r="WZ295" s="4"/>
      <c r="XA295" s="4"/>
      <c r="XB295" s="4"/>
      <c r="XC295" s="4"/>
      <c r="XD295" s="4"/>
      <c r="XE295" s="4"/>
      <c r="XF295" s="4"/>
      <c r="XG295" s="4"/>
      <c r="XH295" s="4"/>
      <c r="XI295" s="4"/>
      <c r="XJ295" s="4"/>
      <c r="XK295" s="4"/>
      <c r="XL295" s="4"/>
      <c r="XM295" s="4"/>
      <c r="XN295" s="4"/>
      <c r="XO295" s="4"/>
      <c r="XP295" s="4"/>
      <c r="XQ295" s="4"/>
      <c r="XR295" s="4"/>
      <c r="XS295" s="4"/>
      <c r="XT295" s="4"/>
      <c r="XU295" s="4"/>
      <c r="XV295" s="4"/>
      <c r="XW295" s="4"/>
      <c r="XX295" s="4"/>
      <c r="XY295" s="4"/>
      <c r="XZ295" s="4"/>
      <c r="YA295" s="4"/>
      <c r="YB295" s="4"/>
      <c r="YC295" s="4"/>
      <c r="YD295" s="4"/>
      <c r="YE295" s="4"/>
      <c r="YF295" s="4"/>
      <c r="YG295" s="4"/>
      <c r="YH295" s="4"/>
      <c r="YI295" s="4"/>
      <c r="YJ295" s="4"/>
      <c r="YK295" s="4"/>
      <c r="YL295" s="4"/>
      <c r="YM295" s="4"/>
      <c r="YN295" s="4"/>
      <c r="YO295" s="4"/>
      <c r="YP295" s="4"/>
      <c r="YQ295" s="4"/>
      <c r="YR295" s="4"/>
      <c r="YS295" s="4"/>
      <c r="YT295" s="4"/>
      <c r="YU295" s="4"/>
      <c r="YV295" s="4"/>
      <c r="YW295" s="4"/>
      <c r="YX295" s="4"/>
      <c r="YY295" s="4"/>
      <c r="YZ295" s="4"/>
      <c r="ZA295" s="4"/>
      <c r="ZB295" s="4"/>
      <c r="ZC295" s="4"/>
      <c r="ZD295" s="4"/>
      <c r="ZE295" s="4"/>
      <c r="ZF295" s="4"/>
      <c r="ZG295" s="4"/>
      <c r="ZH295" s="4"/>
      <c r="ZI295" s="4"/>
      <c r="ZJ295" s="4"/>
      <c r="ZK295" s="4"/>
      <c r="ZL295" s="4"/>
      <c r="ZM295" s="4"/>
      <c r="ZN295" s="4"/>
    </row>
    <row r="296" spans="1:690" s="5" customFormat="1" ht="27" customHeight="1" x14ac:dyDescent="0.25">
      <c r="A296" s="4"/>
      <c r="B296" s="37"/>
      <c r="C296" s="23"/>
      <c r="D296" s="14"/>
      <c r="E296" s="1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4"/>
      <c r="UK296" s="4"/>
      <c r="UL296" s="4"/>
      <c r="UM296" s="4"/>
      <c r="UN296" s="4"/>
      <c r="UO296" s="4"/>
      <c r="UP296" s="4"/>
      <c r="UQ296" s="4"/>
      <c r="UR296" s="4"/>
      <c r="US296" s="4"/>
      <c r="UT296" s="4"/>
      <c r="UU296" s="4"/>
      <c r="UV296" s="4"/>
      <c r="UW296" s="4"/>
      <c r="UX296" s="4"/>
      <c r="UY296" s="4"/>
      <c r="UZ296" s="4"/>
      <c r="VA296" s="4"/>
      <c r="VB296" s="4"/>
      <c r="VC296" s="4"/>
      <c r="VD296" s="4"/>
      <c r="VE296" s="4"/>
      <c r="VF296" s="4"/>
      <c r="VG296" s="4"/>
      <c r="VH296" s="4"/>
      <c r="VI296" s="4"/>
      <c r="VJ296" s="4"/>
      <c r="VK296" s="4"/>
      <c r="VL296" s="4"/>
      <c r="VM296" s="4"/>
      <c r="VN296" s="4"/>
      <c r="VO296" s="4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WM296" s="4"/>
      <c r="WN296" s="4"/>
      <c r="WO296" s="4"/>
      <c r="WP296" s="4"/>
      <c r="WQ296" s="4"/>
      <c r="WR296" s="4"/>
      <c r="WS296" s="4"/>
      <c r="WT296" s="4"/>
      <c r="WU296" s="4"/>
      <c r="WV296" s="4"/>
      <c r="WW296" s="4"/>
      <c r="WX296" s="4"/>
      <c r="WY296" s="4"/>
      <c r="WZ296" s="4"/>
      <c r="XA296" s="4"/>
      <c r="XB296" s="4"/>
      <c r="XC296" s="4"/>
      <c r="XD296" s="4"/>
      <c r="XE296" s="4"/>
      <c r="XF296" s="4"/>
      <c r="XG296" s="4"/>
      <c r="XH296" s="4"/>
      <c r="XI296" s="4"/>
      <c r="XJ296" s="4"/>
      <c r="XK296" s="4"/>
      <c r="XL296" s="4"/>
      <c r="XM296" s="4"/>
      <c r="XN296" s="4"/>
      <c r="XO296" s="4"/>
      <c r="XP296" s="4"/>
      <c r="XQ296" s="4"/>
      <c r="XR296" s="4"/>
      <c r="XS296" s="4"/>
      <c r="XT296" s="4"/>
      <c r="XU296" s="4"/>
      <c r="XV296" s="4"/>
      <c r="XW296" s="4"/>
      <c r="XX296" s="4"/>
      <c r="XY296" s="4"/>
      <c r="XZ296" s="4"/>
      <c r="YA296" s="4"/>
      <c r="YB296" s="4"/>
      <c r="YC296" s="4"/>
      <c r="YD296" s="4"/>
      <c r="YE296" s="4"/>
      <c r="YF296" s="4"/>
      <c r="YG296" s="4"/>
      <c r="YH296" s="4"/>
      <c r="YI296" s="4"/>
      <c r="YJ296" s="4"/>
      <c r="YK296" s="4"/>
      <c r="YL296" s="4"/>
      <c r="YM296" s="4"/>
      <c r="YN296" s="4"/>
      <c r="YO296" s="4"/>
      <c r="YP296" s="4"/>
      <c r="YQ296" s="4"/>
      <c r="YR296" s="4"/>
      <c r="YS296" s="4"/>
      <c r="YT296" s="4"/>
      <c r="YU296" s="4"/>
      <c r="YV296" s="4"/>
      <c r="YW296" s="4"/>
      <c r="YX296" s="4"/>
      <c r="YY296" s="4"/>
      <c r="YZ296" s="4"/>
      <c r="ZA296" s="4"/>
      <c r="ZB296" s="4"/>
      <c r="ZC296" s="4"/>
      <c r="ZD296" s="4"/>
      <c r="ZE296" s="4"/>
      <c r="ZF296" s="4"/>
      <c r="ZG296" s="4"/>
      <c r="ZH296" s="4"/>
      <c r="ZI296" s="4"/>
      <c r="ZJ296" s="4"/>
      <c r="ZK296" s="4"/>
      <c r="ZL296" s="4"/>
      <c r="ZM296" s="4"/>
      <c r="ZN296" s="4"/>
    </row>
    <row r="297" spans="1:690" s="5" customFormat="1" ht="27" customHeight="1" x14ac:dyDescent="0.25">
      <c r="A297" s="4"/>
      <c r="B297" s="37"/>
      <c r="C297" s="23"/>
      <c r="D297" s="14"/>
      <c r="E297" s="1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4"/>
      <c r="UL297" s="4"/>
      <c r="UM297" s="4"/>
      <c r="UN297" s="4"/>
      <c r="UO297" s="4"/>
      <c r="UP297" s="4"/>
      <c r="UQ297" s="4"/>
      <c r="UR297" s="4"/>
      <c r="US297" s="4"/>
      <c r="UT297" s="4"/>
      <c r="UU297" s="4"/>
      <c r="UV297" s="4"/>
      <c r="UW297" s="4"/>
      <c r="UX297" s="4"/>
      <c r="UY297" s="4"/>
      <c r="UZ297" s="4"/>
      <c r="VA297" s="4"/>
      <c r="VB297" s="4"/>
      <c r="VC297" s="4"/>
      <c r="VD297" s="4"/>
      <c r="VE297" s="4"/>
      <c r="VF297" s="4"/>
      <c r="VG297" s="4"/>
      <c r="VH297" s="4"/>
      <c r="VI297" s="4"/>
      <c r="VJ297" s="4"/>
      <c r="VK297" s="4"/>
      <c r="VL297" s="4"/>
      <c r="VM297" s="4"/>
      <c r="VN297" s="4"/>
      <c r="VO297" s="4"/>
      <c r="VP297" s="4"/>
      <c r="VQ297" s="4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WO297" s="4"/>
      <c r="WP297" s="4"/>
      <c r="WQ297" s="4"/>
      <c r="WR297" s="4"/>
      <c r="WS297" s="4"/>
      <c r="WT297" s="4"/>
      <c r="WU297" s="4"/>
      <c r="WV297" s="4"/>
      <c r="WW297" s="4"/>
      <c r="WX297" s="4"/>
      <c r="WY297" s="4"/>
      <c r="WZ297" s="4"/>
      <c r="XA297" s="4"/>
      <c r="XB297" s="4"/>
      <c r="XC297" s="4"/>
      <c r="XD297" s="4"/>
      <c r="XE297" s="4"/>
      <c r="XF297" s="4"/>
      <c r="XG297" s="4"/>
      <c r="XH297" s="4"/>
      <c r="XI297" s="4"/>
      <c r="XJ297" s="4"/>
      <c r="XK297" s="4"/>
      <c r="XL297" s="4"/>
      <c r="XM297" s="4"/>
      <c r="XN297" s="4"/>
      <c r="XO297" s="4"/>
      <c r="XP297" s="4"/>
      <c r="XQ297" s="4"/>
      <c r="XR297" s="4"/>
      <c r="XS297" s="4"/>
      <c r="XT297" s="4"/>
      <c r="XU297" s="4"/>
      <c r="XV297" s="4"/>
      <c r="XW297" s="4"/>
      <c r="XX297" s="4"/>
      <c r="XY297" s="4"/>
      <c r="XZ297" s="4"/>
      <c r="YA297" s="4"/>
      <c r="YB297" s="4"/>
      <c r="YC297" s="4"/>
      <c r="YD297" s="4"/>
      <c r="YE297" s="4"/>
      <c r="YF297" s="4"/>
      <c r="YG297" s="4"/>
      <c r="YH297" s="4"/>
      <c r="YI297" s="4"/>
      <c r="YJ297" s="4"/>
      <c r="YK297" s="4"/>
      <c r="YL297" s="4"/>
      <c r="YM297" s="4"/>
      <c r="YN297" s="4"/>
      <c r="YO297" s="4"/>
      <c r="YP297" s="4"/>
      <c r="YQ297" s="4"/>
      <c r="YR297" s="4"/>
      <c r="YS297" s="4"/>
      <c r="YT297" s="4"/>
      <c r="YU297" s="4"/>
      <c r="YV297" s="4"/>
      <c r="YW297" s="4"/>
      <c r="YX297" s="4"/>
      <c r="YY297" s="4"/>
      <c r="YZ297" s="4"/>
      <c r="ZA297" s="4"/>
      <c r="ZB297" s="4"/>
      <c r="ZC297" s="4"/>
      <c r="ZD297" s="4"/>
      <c r="ZE297" s="4"/>
      <c r="ZF297" s="4"/>
      <c r="ZG297" s="4"/>
      <c r="ZH297" s="4"/>
      <c r="ZI297" s="4"/>
      <c r="ZJ297" s="4"/>
      <c r="ZK297" s="4"/>
      <c r="ZL297" s="4"/>
      <c r="ZM297" s="4"/>
      <c r="ZN297" s="4"/>
    </row>
    <row r="298" spans="1:690" s="5" customFormat="1" ht="27" customHeight="1" x14ac:dyDescent="0.25">
      <c r="A298" s="4"/>
      <c r="B298" s="37"/>
      <c r="C298" s="23"/>
      <c r="D298" s="14"/>
      <c r="E298" s="1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4"/>
      <c r="UL298" s="4"/>
      <c r="UM298" s="4"/>
      <c r="UN298" s="4"/>
      <c r="UO298" s="4"/>
      <c r="UP298" s="4"/>
      <c r="UQ298" s="4"/>
      <c r="UR298" s="4"/>
      <c r="US298" s="4"/>
      <c r="UT298" s="4"/>
      <c r="UU298" s="4"/>
      <c r="UV298" s="4"/>
      <c r="UW298" s="4"/>
      <c r="UX298" s="4"/>
      <c r="UY298" s="4"/>
      <c r="UZ298" s="4"/>
      <c r="VA298" s="4"/>
      <c r="VB298" s="4"/>
      <c r="VC298" s="4"/>
      <c r="VD298" s="4"/>
      <c r="VE298" s="4"/>
      <c r="VF298" s="4"/>
      <c r="VG298" s="4"/>
      <c r="VH298" s="4"/>
      <c r="VI298" s="4"/>
      <c r="VJ298" s="4"/>
      <c r="VK298" s="4"/>
      <c r="VL298" s="4"/>
      <c r="VM298" s="4"/>
      <c r="VN298" s="4"/>
      <c r="VO298" s="4"/>
      <c r="VP298" s="4"/>
      <c r="VQ298" s="4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WO298" s="4"/>
      <c r="WP298" s="4"/>
      <c r="WQ298" s="4"/>
      <c r="WR298" s="4"/>
      <c r="WS298" s="4"/>
      <c r="WT298" s="4"/>
      <c r="WU298" s="4"/>
      <c r="WV298" s="4"/>
      <c r="WW298" s="4"/>
      <c r="WX298" s="4"/>
      <c r="WY298" s="4"/>
      <c r="WZ298" s="4"/>
      <c r="XA298" s="4"/>
      <c r="XB298" s="4"/>
      <c r="XC298" s="4"/>
      <c r="XD298" s="4"/>
      <c r="XE298" s="4"/>
      <c r="XF298" s="4"/>
      <c r="XG298" s="4"/>
      <c r="XH298" s="4"/>
      <c r="XI298" s="4"/>
      <c r="XJ298" s="4"/>
      <c r="XK298" s="4"/>
      <c r="XL298" s="4"/>
      <c r="XM298" s="4"/>
      <c r="XN298" s="4"/>
      <c r="XO298" s="4"/>
      <c r="XP298" s="4"/>
      <c r="XQ298" s="4"/>
      <c r="XR298" s="4"/>
      <c r="XS298" s="4"/>
      <c r="XT298" s="4"/>
      <c r="XU298" s="4"/>
      <c r="XV298" s="4"/>
      <c r="XW298" s="4"/>
      <c r="XX298" s="4"/>
      <c r="XY298" s="4"/>
      <c r="XZ298" s="4"/>
      <c r="YA298" s="4"/>
      <c r="YB298" s="4"/>
      <c r="YC298" s="4"/>
      <c r="YD298" s="4"/>
      <c r="YE298" s="4"/>
      <c r="YF298" s="4"/>
      <c r="YG298" s="4"/>
      <c r="YH298" s="4"/>
      <c r="YI298" s="4"/>
      <c r="YJ298" s="4"/>
      <c r="YK298" s="4"/>
      <c r="YL298" s="4"/>
      <c r="YM298" s="4"/>
      <c r="YN298" s="4"/>
      <c r="YO298" s="4"/>
      <c r="YP298" s="4"/>
      <c r="YQ298" s="4"/>
      <c r="YR298" s="4"/>
      <c r="YS298" s="4"/>
      <c r="YT298" s="4"/>
      <c r="YU298" s="4"/>
      <c r="YV298" s="4"/>
      <c r="YW298" s="4"/>
      <c r="YX298" s="4"/>
      <c r="YY298" s="4"/>
      <c r="YZ298" s="4"/>
      <c r="ZA298" s="4"/>
      <c r="ZB298" s="4"/>
      <c r="ZC298" s="4"/>
      <c r="ZD298" s="4"/>
      <c r="ZE298" s="4"/>
      <c r="ZF298" s="4"/>
      <c r="ZG298" s="4"/>
      <c r="ZH298" s="4"/>
      <c r="ZI298" s="4"/>
      <c r="ZJ298" s="4"/>
      <c r="ZK298" s="4"/>
      <c r="ZL298" s="4"/>
      <c r="ZM298" s="4"/>
      <c r="ZN298" s="4"/>
    </row>
    <row r="299" spans="1:690" s="5" customFormat="1" ht="27" customHeight="1" x14ac:dyDescent="0.25">
      <c r="A299" s="4"/>
      <c r="B299" s="37"/>
      <c r="C299" s="23"/>
      <c r="D299" s="14"/>
      <c r="E299" s="1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4"/>
      <c r="UN299" s="4"/>
      <c r="UO299" s="4"/>
      <c r="UP299" s="4"/>
      <c r="UQ299" s="4"/>
      <c r="UR299" s="4"/>
      <c r="US299" s="4"/>
      <c r="UT299" s="4"/>
      <c r="UU299" s="4"/>
      <c r="UV299" s="4"/>
      <c r="UW299" s="4"/>
      <c r="UX299" s="4"/>
      <c r="UY299" s="4"/>
      <c r="UZ299" s="4"/>
      <c r="VA299" s="4"/>
      <c r="VB299" s="4"/>
      <c r="VC299" s="4"/>
      <c r="VD299" s="4"/>
      <c r="VE299" s="4"/>
      <c r="VF299" s="4"/>
      <c r="VG299" s="4"/>
      <c r="VH299" s="4"/>
      <c r="VI299" s="4"/>
      <c r="VJ299" s="4"/>
      <c r="VK299" s="4"/>
      <c r="VL299" s="4"/>
      <c r="VM299" s="4"/>
      <c r="VN299" s="4"/>
      <c r="VO299" s="4"/>
      <c r="VP299" s="4"/>
      <c r="VQ299" s="4"/>
      <c r="VR299" s="4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WP299" s="4"/>
      <c r="WQ299" s="4"/>
      <c r="WR299" s="4"/>
      <c r="WS299" s="4"/>
      <c r="WT299" s="4"/>
      <c r="WU299" s="4"/>
      <c r="WV299" s="4"/>
      <c r="WW299" s="4"/>
      <c r="WX299" s="4"/>
      <c r="WY299" s="4"/>
      <c r="WZ299" s="4"/>
      <c r="XA299" s="4"/>
      <c r="XB299" s="4"/>
      <c r="XC299" s="4"/>
      <c r="XD299" s="4"/>
      <c r="XE299" s="4"/>
      <c r="XF299" s="4"/>
      <c r="XG299" s="4"/>
      <c r="XH299" s="4"/>
      <c r="XI299" s="4"/>
      <c r="XJ299" s="4"/>
      <c r="XK299" s="4"/>
      <c r="XL299" s="4"/>
      <c r="XM299" s="4"/>
      <c r="XN299" s="4"/>
      <c r="XO299" s="4"/>
      <c r="XP299" s="4"/>
      <c r="XQ299" s="4"/>
      <c r="XR299" s="4"/>
      <c r="XS299" s="4"/>
      <c r="XT299" s="4"/>
      <c r="XU299" s="4"/>
      <c r="XV299" s="4"/>
      <c r="XW299" s="4"/>
      <c r="XX299" s="4"/>
      <c r="XY299" s="4"/>
      <c r="XZ299" s="4"/>
      <c r="YA299" s="4"/>
      <c r="YB299" s="4"/>
      <c r="YC299" s="4"/>
      <c r="YD299" s="4"/>
      <c r="YE299" s="4"/>
      <c r="YF299" s="4"/>
      <c r="YG299" s="4"/>
      <c r="YH299" s="4"/>
      <c r="YI299" s="4"/>
      <c r="YJ299" s="4"/>
      <c r="YK299" s="4"/>
      <c r="YL299" s="4"/>
      <c r="YM299" s="4"/>
      <c r="YN299" s="4"/>
      <c r="YO299" s="4"/>
      <c r="YP299" s="4"/>
      <c r="YQ299" s="4"/>
      <c r="YR299" s="4"/>
      <c r="YS299" s="4"/>
      <c r="YT299" s="4"/>
      <c r="YU299" s="4"/>
      <c r="YV299" s="4"/>
      <c r="YW299" s="4"/>
      <c r="YX299" s="4"/>
      <c r="YY299" s="4"/>
      <c r="YZ299" s="4"/>
      <c r="ZA299" s="4"/>
      <c r="ZB299" s="4"/>
      <c r="ZC299" s="4"/>
      <c r="ZD299" s="4"/>
      <c r="ZE299" s="4"/>
      <c r="ZF299" s="4"/>
      <c r="ZG299" s="4"/>
      <c r="ZH299" s="4"/>
      <c r="ZI299" s="4"/>
      <c r="ZJ299" s="4"/>
      <c r="ZK299" s="4"/>
      <c r="ZL299" s="4"/>
      <c r="ZM299" s="4"/>
      <c r="ZN299" s="4"/>
    </row>
    <row r="300" spans="1:690" s="5" customFormat="1" ht="27" customHeight="1" x14ac:dyDescent="0.25">
      <c r="A300" s="4"/>
      <c r="B300" s="37"/>
      <c r="C300" s="23"/>
      <c r="D300" s="14"/>
      <c r="E300" s="1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  <c r="UG300" s="4"/>
      <c r="UH300" s="4"/>
      <c r="UI300" s="4"/>
      <c r="UJ300" s="4"/>
      <c r="UK300" s="4"/>
      <c r="UL300" s="4"/>
      <c r="UM300" s="4"/>
      <c r="UN300" s="4"/>
      <c r="UO300" s="4"/>
      <c r="UP300" s="4"/>
      <c r="UQ300" s="4"/>
      <c r="UR300" s="4"/>
      <c r="US300" s="4"/>
      <c r="UT300" s="4"/>
      <c r="UU300" s="4"/>
      <c r="UV300" s="4"/>
      <c r="UW300" s="4"/>
      <c r="UX300" s="4"/>
      <c r="UY300" s="4"/>
      <c r="UZ300" s="4"/>
      <c r="VA300" s="4"/>
      <c r="VB300" s="4"/>
      <c r="VC300" s="4"/>
      <c r="VD300" s="4"/>
      <c r="VE300" s="4"/>
      <c r="VF300" s="4"/>
      <c r="VG300" s="4"/>
      <c r="VH300" s="4"/>
      <c r="VI300" s="4"/>
      <c r="VJ300" s="4"/>
      <c r="VK300" s="4"/>
      <c r="VL300" s="4"/>
      <c r="VM300" s="4"/>
      <c r="VN300" s="4"/>
      <c r="VO300" s="4"/>
      <c r="VP300" s="4"/>
      <c r="VQ300" s="4"/>
      <c r="VR300" s="4"/>
      <c r="VS300" s="4"/>
      <c r="VT300" s="4"/>
      <c r="VU300" s="4"/>
      <c r="VV300" s="4"/>
      <c r="VW300" s="4"/>
      <c r="VX300" s="4"/>
      <c r="VY300" s="4"/>
      <c r="VZ300" s="4"/>
      <c r="WA300" s="4"/>
      <c r="WB300" s="4"/>
      <c r="WC300" s="4"/>
      <c r="WD300" s="4"/>
      <c r="WE300" s="4"/>
      <c r="WF300" s="4"/>
      <c r="WG300" s="4"/>
      <c r="WH300" s="4"/>
      <c r="WI300" s="4"/>
      <c r="WJ300" s="4"/>
      <c r="WK300" s="4"/>
      <c r="WL300" s="4"/>
      <c r="WM300" s="4"/>
      <c r="WN300" s="4"/>
      <c r="WO300" s="4"/>
      <c r="WP300" s="4"/>
      <c r="WQ300" s="4"/>
      <c r="WR300" s="4"/>
      <c r="WS300" s="4"/>
      <c r="WT300" s="4"/>
      <c r="WU300" s="4"/>
      <c r="WV300" s="4"/>
      <c r="WW300" s="4"/>
      <c r="WX300" s="4"/>
      <c r="WY300" s="4"/>
      <c r="WZ300" s="4"/>
      <c r="XA300" s="4"/>
      <c r="XB300" s="4"/>
      <c r="XC300" s="4"/>
      <c r="XD300" s="4"/>
      <c r="XE300" s="4"/>
      <c r="XF300" s="4"/>
      <c r="XG300" s="4"/>
      <c r="XH300" s="4"/>
      <c r="XI300" s="4"/>
      <c r="XJ300" s="4"/>
      <c r="XK300" s="4"/>
      <c r="XL300" s="4"/>
      <c r="XM300" s="4"/>
      <c r="XN300" s="4"/>
      <c r="XO300" s="4"/>
      <c r="XP300" s="4"/>
      <c r="XQ300" s="4"/>
      <c r="XR300" s="4"/>
      <c r="XS300" s="4"/>
      <c r="XT300" s="4"/>
      <c r="XU300" s="4"/>
      <c r="XV300" s="4"/>
      <c r="XW300" s="4"/>
      <c r="XX300" s="4"/>
      <c r="XY300" s="4"/>
      <c r="XZ300" s="4"/>
      <c r="YA300" s="4"/>
      <c r="YB300" s="4"/>
      <c r="YC300" s="4"/>
      <c r="YD300" s="4"/>
      <c r="YE300" s="4"/>
      <c r="YF300" s="4"/>
      <c r="YG300" s="4"/>
      <c r="YH300" s="4"/>
      <c r="YI300" s="4"/>
      <c r="YJ300" s="4"/>
      <c r="YK300" s="4"/>
      <c r="YL300" s="4"/>
      <c r="YM300" s="4"/>
      <c r="YN300" s="4"/>
      <c r="YO300" s="4"/>
      <c r="YP300" s="4"/>
      <c r="YQ300" s="4"/>
      <c r="YR300" s="4"/>
      <c r="YS300" s="4"/>
      <c r="YT300" s="4"/>
      <c r="YU300" s="4"/>
      <c r="YV300" s="4"/>
      <c r="YW300" s="4"/>
      <c r="YX300" s="4"/>
      <c r="YY300" s="4"/>
      <c r="YZ300" s="4"/>
      <c r="ZA300" s="4"/>
      <c r="ZB300" s="4"/>
      <c r="ZC300" s="4"/>
      <c r="ZD300" s="4"/>
      <c r="ZE300" s="4"/>
      <c r="ZF300" s="4"/>
      <c r="ZG300" s="4"/>
      <c r="ZH300" s="4"/>
      <c r="ZI300" s="4"/>
      <c r="ZJ300" s="4"/>
      <c r="ZK300" s="4"/>
      <c r="ZL300" s="4"/>
      <c r="ZM300" s="4"/>
      <c r="ZN300" s="4"/>
    </row>
    <row r="301" spans="1:690" s="5" customFormat="1" ht="27" customHeight="1" x14ac:dyDescent="0.25">
      <c r="A301" s="4"/>
      <c r="B301" s="37"/>
      <c r="C301" s="23"/>
      <c r="D301" s="14"/>
      <c r="E301" s="1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4"/>
      <c r="UH301" s="4"/>
      <c r="UI301" s="4"/>
      <c r="UJ301" s="4"/>
      <c r="UK301" s="4"/>
      <c r="UL301" s="4"/>
      <c r="UM301" s="4"/>
      <c r="UN301" s="4"/>
      <c r="UO301" s="4"/>
      <c r="UP301" s="4"/>
      <c r="UQ301" s="4"/>
      <c r="UR301" s="4"/>
      <c r="US301" s="4"/>
      <c r="UT301" s="4"/>
      <c r="UU301" s="4"/>
      <c r="UV301" s="4"/>
      <c r="UW301" s="4"/>
      <c r="UX301" s="4"/>
      <c r="UY301" s="4"/>
      <c r="UZ301" s="4"/>
      <c r="VA301" s="4"/>
      <c r="VB301" s="4"/>
      <c r="VC301" s="4"/>
      <c r="VD301" s="4"/>
      <c r="VE301" s="4"/>
      <c r="VF301" s="4"/>
      <c r="VG301" s="4"/>
      <c r="VH301" s="4"/>
      <c r="VI301" s="4"/>
      <c r="VJ301" s="4"/>
      <c r="VK301" s="4"/>
      <c r="VL301" s="4"/>
      <c r="VM301" s="4"/>
      <c r="VN301" s="4"/>
      <c r="VO301" s="4"/>
      <c r="VP301" s="4"/>
      <c r="VQ301" s="4"/>
      <c r="VR301" s="4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WP301" s="4"/>
      <c r="WQ301" s="4"/>
      <c r="WR301" s="4"/>
      <c r="WS301" s="4"/>
      <c r="WT301" s="4"/>
      <c r="WU301" s="4"/>
      <c r="WV301" s="4"/>
      <c r="WW301" s="4"/>
      <c r="WX301" s="4"/>
      <c r="WY301" s="4"/>
      <c r="WZ301" s="4"/>
      <c r="XA301" s="4"/>
      <c r="XB301" s="4"/>
      <c r="XC301" s="4"/>
      <c r="XD301" s="4"/>
      <c r="XE301" s="4"/>
      <c r="XF301" s="4"/>
      <c r="XG301" s="4"/>
      <c r="XH301" s="4"/>
      <c r="XI301" s="4"/>
      <c r="XJ301" s="4"/>
      <c r="XK301" s="4"/>
      <c r="XL301" s="4"/>
      <c r="XM301" s="4"/>
      <c r="XN301" s="4"/>
      <c r="XO301" s="4"/>
      <c r="XP301" s="4"/>
      <c r="XQ301" s="4"/>
      <c r="XR301" s="4"/>
      <c r="XS301" s="4"/>
      <c r="XT301" s="4"/>
      <c r="XU301" s="4"/>
      <c r="XV301" s="4"/>
      <c r="XW301" s="4"/>
      <c r="XX301" s="4"/>
      <c r="XY301" s="4"/>
      <c r="XZ301" s="4"/>
      <c r="YA301" s="4"/>
      <c r="YB301" s="4"/>
      <c r="YC301" s="4"/>
      <c r="YD301" s="4"/>
      <c r="YE301" s="4"/>
      <c r="YF301" s="4"/>
      <c r="YG301" s="4"/>
      <c r="YH301" s="4"/>
      <c r="YI301" s="4"/>
      <c r="YJ301" s="4"/>
      <c r="YK301" s="4"/>
      <c r="YL301" s="4"/>
      <c r="YM301" s="4"/>
      <c r="YN301" s="4"/>
      <c r="YO301" s="4"/>
      <c r="YP301" s="4"/>
      <c r="YQ301" s="4"/>
      <c r="YR301" s="4"/>
      <c r="YS301" s="4"/>
      <c r="YT301" s="4"/>
      <c r="YU301" s="4"/>
      <c r="YV301" s="4"/>
      <c r="YW301" s="4"/>
      <c r="YX301" s="4"/>
      <c r="YY301" s="4"/>
      <c r="YZ301" s="4"/>
      <c r="ZA301" s="4"/>
      <c r="ZB301" s="4"/>
      <c r="ZC301" s="4"/>
      <c r="ZD301" s="4"/>
      <c r="ZE301" s="4"/>
      <c r="ZF301" s="4"/>
      <c r="ZG301" s="4"/>
      <c r="ZH301" s="4"/>
      <c r="ZI301" s="4"/>
      <c r="ZJ301" s="4"/>
      <c r="ZK301" s="4"/>
      <c r="ZL301" s="4"/>
      <c r="ZM301" s="4"/>
      <c r="ZN301" s="4"/>
    </row>
    <row r="302" spans="1:690" s="5" customFormat="1" ht="27" customHeight="1" x14ac:dyDescent="0.25">
      <c r="A302" s="4"/>
      <c r="B302" s="37"/>
      <c r="C302" s="23"/>
      <c r="D302" s="14"/>
      <c r="E302" s="1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  <c r="UG302" s="4"/>
      <c r="UH302" s="4"/>
      <c r="UI302" s="4"/>
      <c r="UJ302" s="4"/>
      <c r="UK302" s="4"/>
      <c r="UL302" s="4"/>
      <c r="UM302" s="4"/>
      <c r="UN302" s="4"/>
      <c r="UO302" s="4"/>
      <c r="UP302" s="4"/>
      <c r="UQ302" s="4"/>
      <c r="UR302" s="4"/>
      <c r="US302" s="4"/>
      <c r="UT302" s="4"/>
      <c r="UU302" s="4"/>
      <c r="UV302" s="4"/>
      <c r="UW302" s="4"/>
      <c r="UX302" s="4"/>
      <c r="UY302" s="4"/>
      <c r="UZ302" s="4"/>
      <c r="VA302" s="4"/>
      <c r="VB302" s="4"/>
      <c r="VC302" s="4"/>
      <c r="VD302" s="4"/>
      <c r="VE302" s="4"/>
      <c r="VF302" s="4"/>
      <c r="VG302" s="4"/>
      <c r="VH302" s="4"/>
      <c r="VI302" s="4"/>
      <c r="VJ302" s="4"/>
      <c r="VK302" s="4"/>
      <c r="VL302" s="4"/>
      <c r="VM302" s="4"/>
      <c r="VN302" s="4"/>
      <c r="VO302" s="4"/>
      <c r="VP302" s="4"/>
      <c r="VQ302" s="4"/>
      <c r="VR302" s="4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WP302" s="4"/>
      <c r="WQ302" s="4"/>
      <c r="WR302" s="4"/>
      <c r="WS302" s="4"/>
      <c r="WT302" s="4"/>
      <c r="WU302" s="4"/>
      <c r="WV302" s="4"/>
      <c r="WW302" s="4"/>
      <c r="WX302" s="4"/>
      <c r="WY302" s="4"/>
      <c r="WZ302" s="4"/>
      <c r="XA302" s="4"/>
      <c r="XB302" s="4"/>
      <c r="XC302" s="4"/>
      <c r="XD302" s="4"/>
      <c r="XE302" s="4"/>
      <c r="XF302" s="4"/>
      <c r="XG302" s="4"/>
      <c r="XH302" s="4"/>
      <c r="XI302" s="4"/>
      <c r="XJ302" s="4"/>
      <c r="XK302" s="4"/>
      <c r="XL302" s="4"/>
      <c r="XM302" s="4"/>
      <c r="XN302" s="4"/>
      <c r="XO302" s="4"/>
      <c r="XP302" s="4"/>
      <c r="XQ302" s="4"/>
      <c r="XR302" s="4"/>
      <c r="XS302" s="4"/>
      <c r="XT302" s="4"/>
      <c r="XU302" s="4"/>
      <c r="XV302" s="4"/>
      <c r="XW302" s="4"/>
      <c r="XX302" s="4"/>
      <c r="XY302" s="4"/>
      <c r="XZ302" s="4"/>
      <c r="YA302" s="4"/>
      <c r="YB302" s="4"/>
      <c r="YC302" s="4"/>
      <c r="YD302" s="4"/>
      <c r="YE302" s="4"/>
      <c r="YF302" s="4"/>
      <c r="YG302" s="4"/>
      <c r="YH302" s="4"/>
      <c r="YI302" s="4"/>
      <c r="YJ302" s="4"/>
      <c r="YK302" s="4"/>
      <c r="YL302" s="4"/>
      <c r="YM302" s="4"/>
      <c r="YN302" s="4"/>
      <c r="YO302" s="4"/>
      <c r="YP302" s="4"/>
      <c r="YQ302" s="4"/>
      <c r="YR302" s="4"/>
      <c r="YS302" s="4"/>
      <c r="YT302" s="4"/>
      <c r="YU302" s="4"/>
      <c r="YV302" s="4"/>
      <c r="YW302" s="4"/>
      <c r="YX302" s="4"/>
      <c r="YY302" s="4"/>
      <c r="YZ302" s="4"/>
      <c r="ZA302" s="4"/>
      <c r="ZB302" s="4"/>
      <c r="ZC302" s="4"/>
      <c r="ZD302" s="4"/>
      <c r="ZE302" s="4"/>
      <c r="ZF302" s="4"/>
      <c r="ZG302" s="4"/>
      <c r="ZH302" s="4"/>
      <c r="ZI302" s="4"/>
      <c r="ZJ302" s="4"/>
      <c r="ZK302" s="4"/>
      <c r="ZL302" s="4"/>
      <c r="ZM302" s="4"/>
      <c r="ZN302" s="4"/>
    </row>
    <row r="303" spans="1:690" s="5" customFormat="1" ht="27" customHeight="1" x14ac:dyDescent="0.25">
      <c r="A303" s="4"/>
      <c r="B303" s="37"/>
      <c r="C303" s="23"/>
      <c r="D303" s="14"/>
      <c r="E303" s="1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  <c r="UG303" s="4"/>
      <c r="UH303" s="4"/>
      <c r="UI303" s="4"/>
      <c r="UJ303" s="4"/>
      <c r="UK303" s="4"/>
      <c r="UL303" s="4"/>
      <c r="UM303" s="4"/>
      <c r="UN303" s="4"/>
      <c r="UO303" s="4"/>
      <c r="UP303" s="4"/>
      <c r="UQ303" s="4"/>
      <c r="UR303" s="4"/>
      <c r="US303" s="4"/>
      <c r="UT303" s="4"/>
      <c r="UU303" s="4"/>
      <c r="UV303" s="4"/>
      <c r="UW303" s="4"/>
      <c r="UX303" s="4"/>
      <c r="UY303" s="4"/>
      <c r="UZ303" s="4"/>
      <c r="VA303" s="4"/>
      <c r="VB303" s="4"/>
      <c r="VC303" s="4"/>
      <c r="VD303" s="4"/>
      <c r="VE303" s="4"/>
      <c r="VF303" s="4"/>
      <c r="VG303" s="4"/>
      <c r="VH303" s="4"/>
      <c r="VI303" s="4"/>
      <c r="VJ303" s="4"/>
      <c r="VK303" s="4"/>
      <c r="VL303" s="4"/>
      <c r="VM303" s="4"/>
      <c r="VN303" s="4"/>
      <c r="VO303" s="4"/>
      <c r="VP303" s="4"/>
      <c r="VQ303" s="4"/>
      <c r="VR303" s="4"/>
      <c r="VS303" s="4"/>
      <c r="VT303" s="4"/>
      <c r="VU303" s="4"/>
      <c r="VV303" s="4"/>
      <c r="VW303" s="4"/>
      <c r="VX303" s="4"/>
      <c r="VY303" s="4"/>
      <c r="VZ303" s="4"/>
      <c r="WA303" s="4"/>
      <c r="WB303" s="4"/>
      <c r="WC303" s="4"/>
      <c r="WD303" s="4"/>
      <c r="WE303" s="4"/>
      <c r="WF303" s="4"/>
      <c r="WG303" s="4"/>
      <c r="WH303" s="4"/>
      <c r="WI303" s="4"/>
      <c r="WJ303" s="4"/>
      <c r="WK303" s="4"/>
      <c r="WL303" s="4"/>
      <c r="WM303" s="4"/>
      <c r="WN303" s="4"/>
      <c r="WO303" s="4"/>
      <c r="WP303" s="4"/>
      <c r="WQ303" s="4"/>
      <c r="WR303" s="4"/>
      <c r="WS303" s="4"/>
      <c r="WT303" s="4"/>
      <c r="WU303" s="4"/>
      <c r="WV303" s="4"/>
      <c r="WW303" s="4"/>
      <c r="WX303" s="4"/>
      <c r="WY303" s="4"/>
      <c r="WZ303" s="4"/>
      <c r="XA303" s="4"/>
      <c r="XB303" s="4"/>
      <c r="XC303" s="4"/>
      <c r="XD303" s="4"/>
      <c r="XE303" s="4"/>
      <c r="XF303" s="4"/>
      <c r="XG303" s="4"/>
      <c r="XH303" s="4"/>
      <c r="XI303" s="4"/>
      <c r="XJ303" s="4"/>
      <c r="XK303" s="4"/>
      <c r="XL303" s="4"/>
      <c r="XM303" s="4"/>
      <c r="XN303" s="4"/>
      <c r="XO303" s="4"/>
      <c r="XP303" s="4"/>
      <c r="XQ303" s="4"/>
      <c r="XR303" s="4"/>
      <c r="XS303" s="4"/>
      <c r="XT303" s="4"/>
      <c r="XU303" s="4"/>
      <c r="XV303" s="4"/>
      <c r="XW303" s="4"/>
      <c r="XX303" s="4"/>
      <c r="XY303" s="4"/>
      <c r="XZ303" s="4"/>
      <c r="YA303" s="4"/>
      <c r="YB303" s="4"/>
      <c r="YC303" s="4"/>
      <c r="YD303" s="4"/>
      <c r="YE303" s="4"/>
      <c r="YF303" s="4"/>
      <c r="YG303" s="4"/>
      <c r="YH303" s="4"/>
      <c r="YI303" s="4"/>
      <c r="YJ303" s="4"/>
      <c r="YK303" s="4"/>
      <c r="YL303" s="4"/>
      <c r="YM303" s="4"/>
      <c r="YN303" s="4"/>
      <c r="YO303" s="4"/>
      <c r="YP303" s="4"/>
      <c r="YQ303" s="4"/>
      <c r="YR303" s="4"/>
      <c r="YS303" s="4"/>
      <c r="YT303" s="4"/>
      <c r="YU303" s="4"/>
      <c r="YV303" s="4"/>
      <c r="YW303" s="4"/>
      <c r="YX303" s="4"/>
      <c r="YY303" s="4"/>
      <c r="YZ303" s="4"/>
      <c r="ZA303" s="4"/>
      <c r="ZB303" s="4"/>
      <c r="ZC303" s="4"/>
      <c r="ZD303" s="4"/>
      <c r="ZE303" s="4"/>
      <c r="ZF303" s="4"/>
      <c r="ZG303" s="4"/>
      <c r="ZH303" s="4"/>
      <c r="ZI303" s="4"/>
      <c r="ZJ303" s="4"/>
      <c r="ZK303" s="4"/>
      <c r="ZL303" s="4"/>
      <c r="ZM303" s="4"/>
      <c r="ZN303" s="4"/>
    </row>
    <row r="304" spans="1:690" s="5" customFormat="1" ht="27" customHeight="1" x14ac:dyDescent="0.25">
      <c r="A304" s="4"/>
      <c r="B304" s="37"/>
      <c r="C304" s="23"/>
      <c r="D304" s="14"/>
      <c r="E304" s="1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  <c r="UG304" s="4"/>
      <c r="UH304" s="4"/>
      <c r="UI304" s="4"/>
      <c r="UJ304" s="4"/>
      <c r="UK304" s="4"/>
      <c r="UL304" s="4"/>
      <c r="UM304" s="4"/>
      <c r="UN304" s="4"/>
      <c r="UO304" s="4"/>
      <c r="UP304" s="4"/>
      <c r="UQ304" s="4"/>
      <c r="UR304" s="4"/>
      <c r="US304" s="4"/>
      <c r="UT304" s="4"/>
      <c r="UU304" s="4"/>
      <c r="UV304" s="4"/>
      <c r="UW304" s="4"/>
      <c r="UX304" s="4"/>
      <c r="UY304" s="4"/>
      <c r="UZ304" s="4"/>
      <c r="VA304" s="4"/>
      <c r="VB304" s="4"/>
      <c r="VC304" s="4"/>
      <c r="VD304" s="4"/>
      <c r="VE304" s="4"/>
      <c r="VF304" s="4"/>
      <c r="VG304" s="4"/>
      <c r="VH304" s="4"/>
      <c r="VI304" s="4"/>
      <c r="VJ304" s="4"/>
      <c r="VK304" s="4"/>
      <c r="VL304" s="4"/>
      <c r="VM304" s="4"/>
      <c r="VN304" s="4"/>
      <c r="VO304" s="4"/>
      <c r="VP304" s="4"/>
      <c r="VQ304" s="4"/>
      <c r="VR304" s="4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WP304" s="4"/>
      <c r="WQ304" s="4"/>
      <c r="WR304" s="4"/>
      <c r="WS304" s="4"/>
      <c r="WT304" s="4"/>
      <c r="WU304" s="4"/>
      <c r="WV304" s="4"/>
      <c r="WW304" s="4"/>
      <c r="WX304" s="4"/>
      <c r="WY304" s="4"/>
      <c r="WZ304" s="4"/>
      <c r="XA304" s="4"/>
      <c r="XB304" s="4"/>
      <c r="XC304" s="4"/>
      <c r="XD304" s="4"/>
      <c r="XE304" s="4"/>
      <c r="XF304" s="4"/>
      <c r="XG304" s="4"/>
      <c r="XH304" s="4"/>
      <c r="XI304" s="4"/>
      <c r="XJ304" s="4"/>
      <c r="XK304" s="4"/>
      <c r="XL304" s="4"/>
      <c r="XM304" s="4"/>
      <c r="XN304" s="4"/>
      <c r="XO304" s="4"/>
      <c r="XP304" s="4"/>
      <c r="XQ304" s="4"/>
      <c r="XR304" s="4"/>
      <c r="XS304" s="4"/>
      <c r="XT304" s="4"/>
      <c r="XU304" s="4"/>
      <c r="XV304" s="4"/>
      <c r="XW304" s="4"/>
      <c r="XX304" s="4"/>
      <c r="XY304" s="4"/>
      <c r="XZ304" s="4"/>
      <c r="YA304" s="4"/>
      <c r="YB304" s="4"/>
      <c r="YC304" s="4"/>
      <c r="YD304" s="4"/>
      <c r="YE304" s="4"/>
      <c r="YF304" s="4"/>
      <c r="YG304" s="4"/>
      <c r="YH304" s="4"/>
      <c r="YI304" s="4"/>
      <c r="YJ304" s="4"/>
      <c r="YK304" s="4"/>
      <c r="YL304" s="4"/>
      <c r="YM304" s="4"/>
      <c r="YN304" s="4"/>
      <c r="YO304" s="4"/>
      <c r="YP304" s="4"/>
      <c r="YQ304" s="4"/>
      <c r="YR304" s="4"/>
      <c r="YS304" s="4"/>
      <c r="YT304" s="4"/>
      <c r="YU304" s="4"/>
      <c r="YV304" s="4"/>
      <c r="YW304" s="4"/>
      <c r="YX304" s="4"/>
      <c r="YY304" s="4"/>
      <c r="YZ304" s="4"/>
      <c r="ZA304" s="4"/>
      <c r="ZB304" s="4"/>
      <c r="ZC304" s="4"/>
      <c r="ZD304" s="4"/>
      <c r="ZE304" s="4"/>
      <c r="ZF304" s="4"/>
      <c r="ZG304" s="4"/>
      <c r="ZH304" s="4"/>
      <c r="ZI304" s="4"/>
      <c r="ZJ304" s="4"/>
      <c r="ZK304" s="4"/>
      <c r="ZL304" s="4"/>
      <c r="ZM304" s="4"/>
      <c r="ZN304" s="4"/>
    </row>
    <row r="305" spans="1:690" s="5" customFormat="1" ht="27" customHeight="1" x14ac:dyDescent="0.25">
      <c r="A305" s="4"/>
      <c r="B305" s="37"/>
      <c r="C305" s="23"/>
      <c r="D305" s="14"/>
      <c r="E305" s="1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  <c r="UG305" s="4"/>
      <c r="UH305" s="4"/>
      <c r="UI305" s="4"/>
      <c r="UJ305" s="4"/>
      <c r="UK305" s="4"/>
      <c r="UL305" s="4"/>
      <c r="UM305" s="4"/>
      <c r="UN305" s="4"/>
      <c r="UO305" s="4"/>
      <c r="UP305" s="4"/>
      <c r="UQ305" s="4"/>
      <c r="UR305" s="4"/>
      <c r="US305" s="4"/>
      <c r="UT305" s="4"/>
      <c r="UU305" s="4"/>
      <c r="UV305" s="4"/>
      <c r="UW305" s="4"/>
      <c r="UX305" s="4"/>
      <c r="UY305" s="4"/>
      <c r="UZ305" s="4"/>
      <c r="VA305" s="4"/>
      <c r="VB305" s="4"/>
      <c r="VC305" s="4"/>
      <c r="VD305" s="4"/>
      <c r="VE305" s="4"/>
      <c r="VF305" s="4"/>
      <c r="VG305" s="4"/>
      <c r="VH305" s="4"/>
      <c r="VI305" s="4"/>
      <c r="VJ305" s="4"/>
      <c r="VK305" s="4"/>
      <c r="VL305" s="4"/>
      <c r="VM305" s="4"/>
      <c r="VN305" s="4"/>
      <c r="VO305" s="4"/>
      <c r="VP305" s="4"/>
      <c r="VQ305" s="4"/>
      <c r="VR305" s="4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WP305" s="4"/>
      <c r="WQ305" s="4"/>
      <c r="WR305" s="4"/>
      <c r="WS305" s="4"/>
      <c r="WT305" s="4"/>
      <c r="WU305" s="4"/>
      <c r="WV305" s="4"/>
      <c r="WW305" s="4"/>
      <c r="WX305" s="4"/>
      <c r="WY305" s="4"/>
      <c r="WZ305" s="4"/>
      <c r="XA305" s="4"/>
      <c r="XB305" s="4"/>
      <c r="XC305" s="4"/>
      <c r="XD305" s="4"/>
      <c r="XE305" s="4"/>
      <c r="XF305" s="4"/>
      <c r="XG305" s="4"/>
      <c r="XH305" s="4"/>
      <c r="XI305" s="4"/>
      <c r="XJ305" s="4"/>
      <c r="XK305" s="4"/>
      <c r="XL305" s="4"/>
      <c r="XM305" s="4"/>
      <c r="XN305" s="4"/>
      <c r="XO305" s="4"/>
      <c r="XP305" s="4"/>
      <c r="XQ305" s="4"/>
      <c r="XR305" s="4"/>
      <c r="XS305" s="4"/>
      <c r="XT305" s="4"/>
      <c r="XU305" s="4"/>
      <c r="XV305" s="4"/>
      <c r="XW305" s="4"/>
      <c r="XX305" s="4"/>
      <c r="XY305" s="4"/>
      <c r="XZ305" s="4"/>
      <c r="YA305" s="4"/>
      <c r="YB305" s="4"/>
      <c r="YC305" s="4"/>
      <c r="YD305" s="4"/>
      <c r="YE305" s="4"/>
      <c r="YF305" s="4"/>
      <c r="YG305" s="4"/>
      <c r="YH305" s="4"/>
      <c r="YI305" s="4"/>
      <c r="YJ305" s="4"/>
      <c r="YK305" s="4"/>
      <c r="YL305" s="4"/>
      <c r="YM305" s="4"/>
      <c r="YN305" s="4"/>
      <c r="YO305" s="4"/>
      <c r="YP305" s="4"/>
      <c r="YQ305" s="4"/>
      <c r="YR305" s="4"/>
      <c r="YS305" s="4"/>
      <c r="YT305" s="4"/>
      <c r="YU305" s="4"/>
      <c r="YV305" s="4"/>
      <c r="YW305" s="4"/>
      <c r="YX305" s="4"/>
      <c r="YY305" s="4"/>
      <c r="YZ305" s="4"/>
      <c r="ZA305" s="4"/>
      <c r="ZB305" s="4"/>
      <c r="ZC305" s="4"/>
      <c r="ZD305" s="4"/>
      <c r="ZE305" s="4"/>
      <c r="ZF305" s="4"/>
      <c r="ZG305" s="4"/>
      <c r="ZH305" s="4"/>
      <c r="ZI305" s="4"/>
      <c r="ZJ305" s="4"/>
      <c r="ZK305" s="4"/>
      <c r="ZL305" s="4"/>
      <c r="ZM305" s="4"/>
      <c r="ZN305" s="4"/>
    </row>
    <row r="306" spans="1:690" s="5" customFormat="1" ht="27" customHeight="1" x14ac:dyDescent="0.25">
      <c r="A306" s="4"/>
      <c r="B306" s="37"/>
      <c r="C306" s="23"/>
      <c r="D306" s="14"/>
      <c r="E306" s="1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WP306" s="4"/>
      <c r="WQ306" s="4"/>
      <c r="WR306" s="4"/>
      <c r="WS306" s="4"/>
      <c r="WT306" s="4"/>
      <c r="WU306" s="4"/>
      <c r="WV306" s="4"/>
      <c r="WW306" s="4"/>
      <c r="WX306" s="4"/>
      <c r="WY306" s="4"/>
      <c r="WZ306" s="4"/>
      <c r="XA306" s="4"/>
      <c r="XB306" s="4"/>
      <c r="XC306" s="4"/>
      <c r="XD306" s="4"/>
      <c r="XE306" s="4"/>
      <c r="XF306" s="4"/>
      <c r="XG306" s="4"/>
      <c r="XH306" s="4"/>
      <c r="XI306" s="4"/>
      <c r="XJ306" s="4"/>
      <c r="XK306" s="4"/>
      <c r="XL306" s="4"/>
      <c r="XM306" s="4"/>
      <c r="XN306" s="4"/>
      <c r="XO306" s="4"/>
      <c r="XP306" s="4"/>
      <c r="XQ306" s="4"/>
      <c r="XR306" s="4"/>
      <c r="XS306" s="4"/>
      <c r="XT306" s="4"/>
      <c r="XU306" s="4"/>
      <c r="XV306" s="4"/>
      <c r="XW306" s="4"/>
      <c r="XX306" s="4"/>
      <c r="XY306" s="4"/>
      <c r="XZ306" s="4"/>
      <c r="YA306" s="4"/>
      <c r="YB306" s="4"/>
      <c r="YC306" s="4"/>
      <c r="YD306" s="4"/>
      <c r="YE306" s="4"/>
      <c r="YF306" s="4"/>
      <c r="YG306" s="4"/>
      <c r="YH306" s="4"/>
      <c r="YI306" s="4"/>
      <c r="YJ306" s="4"/>
      <c r="YK306" s="4"/>
      <c r="YL306" s="4"/>
      <c r="YM306" s="4"/>
      <c r="YN306" s="4"/>
      <c r="YO306" s="4"/>
      <c r="YP306" s="4"/>
      <c r="YQ306" s="4"/>
      <c r="YR306" s="4"/>
      <c r="YS306" s="4"/>
      <c r="YT306" s="4"/>
      <c r="YU306" s="4"/>
      <c r="YV306" s="4"/>
      <c r="YW306" s="4"/>
      <c r="YX306" s="4"/>
      <c r="YY306" s="4"/>
      <c r="YZ306" s="4"/>
      <c r="ZA306" s="4"/>
      <c r="ZB306" s="4"/>
      <c r="ZC306" s="4"/>
      <c r="ZD306" s="4"/>
      <c r="ZE306" s="4"/>
      <c r="ZF306" s="4"/>
      <c r="ZG306" s="4"/>
      <c r="ZH306" s="4"/>
      <c r="ZI306" s="4"/>
      <c r="ZJ306" s="4"/>
      <c r="ZK306" s="4"/>
      <c r="ZL306" s="4"/>
      <c r="ZM306" s="4"/>
      <c r="ZN306" s="4"/>
    </row>
    <row r="307" spans="1:690" s="5" customFormat="1" ht="27" customHeight="1" x14ac:dyDescent="0.25">
      <c r="A307" s="4"/>
      <c r="B307" s="37"/>
      <c r="C307" s="23"/>
      <c r="D307" s="14"/>
      <c r="E307" s="1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WP307" s="4"/>
      <c r="WQ307" s="4"/>
      <c r="WR307" s="4"/>
      <c r="WS307" s="4"/>
      <c r="WT307" s="4"/>
      <c r="WU307" s="4"/>
      <c r="WV307" s="4"/>
      <c r="WW307" s="4"/>
      <c r="WX307" s="4"/>
      <c r="WY307" s="4"/>
      <c r="WZ307" s="4"/>
      <c r="XA307" s="4"/>
      <c r="XB307" s="4"/>
      <c r="XC307" s="4"/>
      <c r="XD307" s="4"/>
      <c r="XE307" s="4"/>
      <c r="XF307" s="4"/>
      <c r="XG307" s="4"/>
      <c r="XH307" s="4"/>
      <c r="XI307" s="4"/>
      <c r="XJ307" s="4"/>
      <c r="XK307" s="4"/>
      <c r="XL307" s="4"/>
      <c r="XM307" s="4"/>
      <c r="XN307" s="4"/>
      <c r="XO307" s="4"/>
      <c r="XP307" s="4"/>
      <c r="XQ307" s="4"/>
      <c r="XR307" s="4"/>
      <c r="XS307" s="4"/>
      <c r="XT307" s="4"/>
      <c r="XU307" s="4"/>
      <c r="XV307" s="4"/>
      <c r="XW307" s="4"/>
      <c r="XX307" s="4"/>
      <c r="XY307" s="4"/>
      <c r="XZ307" s="4"/>
      <c r="YA307" s="4"/>
      <c r="YB307" s="4"/>
      <c r="YC307" s="4"/>
      <c r="YD307" s="4"/>
      <c r="YE307" s="4"/>
      <c r="YF307" s="4"/>
      <c r="YG307" s="4"/>
      <c r="YH307" s="4"/>
      <c r="YI307" s="4"/>
      <c r="YJ307" s="4"/>
      <c r="YK307" s="4"/>
      <c r="YL307" s="4"/>
      <c r="YM307" s="4"/>
      <c r="YN307" s="4"/>
      <c r="YO307" s="4"/>
      <c r="YP307" s="4"/>
      <c r="YQ307" s="4"/>
      <c r="YR307" s="4"/>
      <c r="YS307" s="4"/>
      <c r="YT307" s="4"/>
      <c r="YU307" s="4"/>
      <c r="YV307" s="4"/>
      <c r="YW307" s="4"/>
      <c r="YX307" s="4"/>
      <c r="YY307" s="4"/>
      <c r="YZ307" s="4"/>
      <c r="ZA307" s="4"/>
      <c r="ZB307" s="4"/>
      <c r="ZC307" s="4"/>
      <c r="ZD307" s="4"/>
      <c r="ZE307" s="4"/>
      <c r="ZF307" s="4"/>
      <c r="ZG307" s="4"/>
      <c r="ZH307" s="4"/>
      <c r="ZI307" s="4"/>
      <c r="ZJ307" s="4"/>
      <c r="ZK307" s="4"/>
      <c r="ZL307" s="4"/>
      <c r="ZM307" s="4"/>
      <c r="ZN307" s="4"/>
    </row>
    <row r="308" spans="1:690" s="5" customFormat="1" ht="27" customHeight="1" x14ac:dyDescent="0.25">
      <c r="A308" s="4"/>
      <c r="B308" s="37"/>
      <c r="C308" s="23"/>
      <c r="D308" s="14"/>
      <c r="E308" s="1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WP308" s="4"/>
      <c r="WQ308" s="4"/>
      <c r="WR308" s="4"/>
      <c r="WS308" s="4"/>
      <c r="WT308" s="4"/>
      <c r="WU308" s="4"/>
      <c r="WV308" s="4"/>
      <c r="WW308" s="4"/>
      <c r="WX308" s="4"/>
      <c r="WY308" s="4"/>
      <c r="WZ308" s="4"/>
      <c r="XA308" s="4"/>
      <c r="XB308" s="4"/>
      <c r="XC308" s="4"/>
      <c r="XD308" s="4"/>
      <c r="XE308" s="4"/>
      <c r="XF308" s="4"/>
      <c r="XG308" s="4"/>
      <c r="XH308" s="4"/>
      <c r="XI308" s="4"/>
      <c r="XJ308" s="4"/>
      <c r="XK308" s="4"/>
      <c r="XL308" s="4"/>
      <c r="XM308" s="4"/>
      <c r="XN308" s="4"/>
      <c r="XO308" s="4"/>
      <c r="XP308" s="4"/>
      <c r="XQ308" s="4"/>
      <c r="XR308" s="4"/>
      <c r="XS308" s="4"/>
      <c r="XT308" s="4"/>
      <c r="XU308" s="4"/>
      <c r="XV308" s="4"/>
      <c r="XW308" s="4"/>
      <c r="XX308" s="4"/>
      <c r="XY308" s="4"/>
      <c r="XZ308" s="4"/>
      <c r="YA308" s="4"/>
      <c r="YB308" s="4"/>
      <c r="YC308" s="4"/>
      <c r="YD308" s="4"/>
      <c r="YE308" s="4"/>
      <c r="YF308" s="4"/>
      <c r="YG308" s="4"/>
      <c r="YH308" s="4"/>
      <c r="YI308" s="4"/>
      <c r="YJ308" s="4"/>
      <c r="YK308" s="4"/>
      <c r="YL308" s="4"/>
      <c r="YM308" s="4"/>
      <c r="YN308" s="4"/>
      <c r="YO308" s="4"/>
      <c r="YP308" s="4"/>
      <c r="YQ308" s="4"/>
      <c r="YR308" s="4"/>
      <c r="YS308" s="4"/>
      <c r="YT308" s="4"/>
      <c r="YU308" s="4"/>
      <c r="YV308" s="4"/>
      <c r="YW308" s="4"/>
      <c r="YX308" s="4"/>
      <c r="YY308" s="4"/>
      <c r="YZ308" s="4"/>
      <c r="ZA308" s="4"/>
      <c r="ZB308" s="4"/>
      <c r="ZC308" s="4"/>
      <c r="ZD308" s="4"/>
      <c r="ZE308" s="4"/>
      <c r="ZF308" s="4"/>
      <c r="ZG308" s="4"/>
      <c r="ZH308" s="4"/>
      <c r="ZI308" s="4"/>
      <c r="ZJ308" s="4"/>
      <c r="ZK308" s="4"/>
      <c r="ZL308" s="4"/>
      <c r="ZM308" s="4"/>
      <c r="ZN308" s="4"/>
    </row>
    <row r="309" spans="1:690" s="5" customFormat="1" ht="27" customHeight="1" x14ac:dyDescent="0.25">
      <c r="A309" s="4"/>
      <c r="B309" s="37"/>
      <c r="C309" s="23"/>
      <c r="D309" s="14"/>
      <c r="E309" s="1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WP309" s="4"/>
      <c r="WQ309" s="4"/>
      <c r="WR309" s="4"/>
      <c r="WS309" s="4"/>
      <c r="WT309" s="4"/>
      <c r="WU309" s="4"/>
      <c r="WV309" s="4"/>
      <c r="WW309" s="4"/>
      <c r="WX309" s="4"/>
      <c r="WY309" s="4"/>
      <c r="WZ309" s="4"/>
      <c r="XA309" s="4"/>
      <c r="XB309" s="4"/>
      <c r="XC309" s="4"/>
      <c r="XD309" s="4"/>
      <c r="XE309" s="4"/>
      <c r="XF309" s="4"/>
      <c r="XG309" s="4"/>
      <c r="XH309" s="4"/>
      <c r="XI309" s="4"/>
      <c r="XJ309" s="4"/>
      <c r="XK309" s="4"/>
      <c r="XL309" s="4"/>
      <c r="XM309" s="4"/>
      <c r="XN309" s="4"/>
      <c r="XO309" s="4"/>
      <c r="XP309" s="4"/>
      <c r="XQ309" s="4"/>
      <c r="XR309" s="4"/>
      <c r="XS309" s="4"/>
      <c r="XT309" s="4"/>
      <c r="XU309" s="4"/>
      <c r="XV309" s="4"/>
      <c r="XW309" s="4"/>
      <c r="XX309" s="4"/>
      <c r="XY309" s="4"/>
      <c r="XZ309" s="4"/>
      <c r="YA309" s="4"/>
      <c r="YB309" s="4"/>
      <c r="YC309" s="4"/>
      <c r="YD309" s="4"/>
      <c r="YE309" s="4"/>
      <c r="YF309" s="4"/>
      <c r="YG309" s="4"/>
      <c r="YH309" s="4"/>
      <c r="YI309" s="4"/>
      <c r="YJ309" s="4"/>
      <c r="YK309" s="4"/>
      <c r="YL309" s="4"/>
      <c r="YM309" s="4"/>
      <c r="YN309" s="4"/>
      <c r="YO309" s="4"/>
      <c r="YP309" s="4"/>
      <c r="YQ309" s="4"/>
      <c r="YR309" s="4"/>
      <c r="YS309" s="4"/>
      <c r="YT309" s="4"/>
      <c r="YU309" s="4"/>
      <c r="YV309" s="4"/>
      <c r="YW309" s="4"/>
      <c r="YX309" s="4"/>
      <c r="YY309" s="4"/>
      <c r="YZ309" s="4"/>
      <c r="ZA309" s="4"/>
      <c r="ZB309" s="4"/>
      <c r="ZC309" s="4"/>
      <c r="ZD309" s="4"/>
      <c r="ZE309" s="4"/>
      <c r="ZF309" s="4"/>
      <c r="ZG309" s="4"/>
      <c r="ZH309" s="4"/>
      <c r="ZI309" s="4"/>
      <c r="ZJ309" s="4"/>
      <c r="ZK309" s="4"/>
      <c r="ZL309" s="4"/>
      <c r="ZM309" s="4"/>
      <c r="ZN309" s="4"/>
    </row>
    <row r="310" spans="1:690" s="5" customFormat="1" ht="27" customHeight="1" x14ac:dyDescent="0.25">
      <c r="A310" s="4"/>
      <c r="B310" s="37"/>
      <c r="C310" s="23"/>
      <c r="D310" s="14"/>
      <c r="E310" s="1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WP310" s="4"/>
      <c r="WQ310" s="4"/>
      <c r="WR310" s="4"/>
      <c r="WS310" s="4"/>
      <c r="WT310" s="4"/>
      <c r="WU310" s="4"/>
      <c r="WV310" s="4"/>
      <c r="WW310" s="4"/>
      <c r="WX310" s="4"/>
      <c r="WY310" s="4"/>
      <c r="WZ310" s="4"/>
      <c r="XA310" s="4"/>
      <c r="XB310" s="4"/>
      <c r="XC310" s="4"/>
      <c r="XD310" s="4"/>
      <c r="XE310" s="4"/>
      <c r="XF310" s="4"/>
      <c r="XG310" s="4"/>
      <c r="XH310" s="4"/>
      <c r="XI310" s="4"/>
      <c r="XJ310" s="4"/>
      <c r="XK310" s="4"/>
      <c r="XL310" s="4"/>
      <c r="XM310" s="4"/>
      <c r="XN310" s="4"/>
      <c r="XO310" s="4"/>
      <c r="XP310" s="4"/>
      <c r="XQ310" s="4"/>
      <c r="XR310" s="4"/>
      <c r="XS310" s="4"/>
      <c r="XT310" s="4"/>
      <c r="XU310" s="4"/>
      <c r="XV310" s="4"/>
      <c r="XW310" s="4"/>
      <c r="XX310" s="4"/>
      <c r="XY310" s="4"/>
      <c r="XZ310" s="4"/>
      <c r="YA310" s="4"/>
      <c r="YB310" s="4"/>
      <c r="YC310" s="4"/>
      <c r="YD310" s="4"/>
      <c r="YE310" s="4"/>
      <c r="YF310" s="4"/>
      <c r="YG310" s="4"/>
      <c r="YH310" s="4"/>
      <c r="YI310" s="4"/>
      <c r="YJ310" s="4"/>
      <c r="YK310" s="4"/>
      <c r="YL310" s="4"/>
      <c r="YM310" s="4"/>
      <c r="YN310" s="4"/>
      <c r="YO310" s="4"/>
      <c r="YP310" s="4"/>
      <c r="YQ310" s="4"/>
      <c r="YR310" s="4"/>
      <c r="YS310" s="4"/>
      <c r="YT310" s="4"/>
      <c r="YU310" s="4"/>
      <c r="YV310" s="4"/>
      <c r="YW310" s="4"/>
      <c r="YX310" s="4"/>
      <c r="YY310" s="4"/>
      <c r="YZ310" s="4"/>
      <c r="ZA310" s="4"/>
      <c r="ZB310" s="4"/>
      <c r="ZC310" s="4"/>
      <c r="ZD310" s="4"/>
      <c r="ZE310" s="4"/>
      <c r="ZF310" s="4"/>
      <c r="ZG310" s="4"/>
      <c r="ZH310" s="4"/>
      <c r="ZI310" s="4"/>
      <c r="ZJ310" s="4"/>
      <c r="ZK310" s="4"/>
      <c r="ZL310" s="4"/>
      <c r="ZM310" s="4"/>
      <c r="ZN310" s="4"/>
    </row>
    <row r="311" spans="1:690" s="5" customFormat="1" ht="14.1" customHeight="1" x14ac:dyDescent="0.25">
      <c r="A311" s="4"/>
      <c r="B311" s="36"/>
      <c r="C311" s="23"/>
      <c r="D311" s="14"/>
      <c r="E311" s="1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WP311" s="4"/>
      <c r="WQ311" s="4"/>
      <c r="WR311" s="4"/>
      <c r="WS311" s="4"/>
      <c r="WT311" s="4"/>
      <c r="WU311" s="4"/>
      <c r="WV311" s="4"/>
      <c r="WW311" s="4"/>
      <c r="WX311" s="4"/>
      <c r="WY311" s="4"/>
      <c r="WZ311" s="4"/>
      <c r="XA311" s="4"/>
      <c r="XB311" s="4"/>
      <c r="XC311" s="4"/>
      <c r="XD311" s="4"/>
      <c r="XE311" s="4"/>
      <c r="XF311" s="4"/>
      <c r="XG311" s="4"/>
      <c r="XH311" s="4"/>
      <c r="XI311" s="4"/>
      <c r="XJ311" s="4"/>
      <c r="XK311" s="4"/>
      <c r="XL311" s="4"/>
      <c r="XM311" s="4"/>
      <c r="XN311" s="4"/>
      <c r="XO311" s="4"/>
      <c r="XP311" s="4"/>
      <c r="XQ311" s="4"/>
      <c r="XR311" s="4"/>
      <c r="XS311" s="4"/>
      <c r="XT311" s="4"/>
      <c r="XU311" s="4"/>
      <c r="XV311" s="4"/>
      <c r="XW311" s="4"/>
      <c r="XX311" s="4"/>
      <c r="XY311" s="4"/>
      <c r="XZ311" s="4"/>
      <c r="YA311" s="4"/>
      <c r="YB311" s="4"/>
      <c r="YC311" s="4"/>
      <c r="YD311" s="4"/>
      <c r="YE311" s="4"/>
      <c r="YF311" s="4"/>
      <c r="YG311" s="4"/>
      <c r="YH311" s="4"/>
      <c r="YI311" s="4"/>
      <c r="YJ311" s="4"/>
      <c r="YK311" s="4"/>
      <c r="YL311" s="4"/>
      <c r="YM311" s="4"/>
      <c r="YN311" s="4"/>
      <c r="YO311" s="4"/>
      <c r="YP311" s="4"/>
      <c r="YQ311" s="4"/>
      <c r="YR311" s="4"/>
      <c r="YS311" s="4"/>
      <c r="YT311" s="4"/>
      <c r="YU311" s="4"/>
      <c r="YV311" s="4"/>
      <c r="YW311" s="4"/>
      <c r="YX311" s="4"/>
      <c r="YY311" s="4"/>
      <c r="YZ311" s="4"/>
      <c r="ZA311" s="4"/>
      <c r="ZB311" s="4"/>
      <c r="ZC311" s="4"/>
      <c r="ZD311" s="4"/>
      <c r="ZE311" s="4"/>
      <c r="ZF311" s="4"/>
      <c r="ZG311" s="4"/>
      <c r="ZH311" s="4"/>
      <c r="ZI311" s="4"/>
      <c r="ZJ311" s="4"/>
      <c r="ZK311" s="4"/>
      <c r="ZL311" s="4"/>
      <c r="ZM311" s="4"/>
      <c r="ZN311" s="4"/>
    </row>
    <row r="312" spans="1:690" s="5" customFormat="1" ht="14.1" customHeight="1" x14ac:dyDescent="0.25">
      <c r="A312" s="4"/>
      <c r="B312" s="36"/>
      <c r="C312" s="23"/>
      <c r="D312" s="14"/>
      <c r="E312" s="1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  <c r="UG312" s="4"/>
      <c r="UH312" s="4"/>
      <c r="UI312" s="4"/>
      <c r="UJ312" s="4"/>
      <c r="UK312" s="4"/>
      <c r="UL312" s="4"/>
      <c r="UM312" s="4"/>
      <c r="UN312" s="4"/>
      <c r="UO312" s="4"/>
      <c r="UP312" s="4"/>
      <c r="UQ312" s="4"/>
      <c r="UR312" s="4"/>
      <c r="US312" s="4"/>
      <c r="UT312" s="4"/>
      <c r="UU312" s="4"/>
      <c r="UV312" s="4"/>
      <c r="UW312" s="4"/>
      <c r="UX312" s="4"/>
      <c r="UY312" s="4"/>
      <c r="UZ312" s="4"/>
      <c r="VA312" s="4"/>
      <c r="VB312" s="4"/>
      <c r="VC312" s="4"/>
      <c r="VD312" s="4"/>
      <c r="VE312" s="4"/>
      <c r="VF312" s="4"/>
      <c r="VG312" s="4"/>
      <c r="VH312" s="4"/>
      <c r="VI312" s="4"/>
      <c r="VJ312" s="4"/>
      <c r="VK312" s="4"/>
      <c r="VL312" s="4"/>
      <c r="VM312" s="4"/>
      <c r="VN312" s="4"/>
      <c r="VO312" s="4"/>
      <c r="VP312" s="4"/>
      <c r="VQ312" s="4"/>
      <c r="VR312" s="4"/>
      <c r="VS312" s="4"/>
      <c r="VT312" s="4"/>
      <c r="VU312" s="4"/>
      <c r="VV312" s="4"/>
      <c r="VW312" s="4"/>
      <c r="VX312" s="4"/>
      <c r="VY312" s="4"/>
      <c r="VZ312" s="4"/>
      <c r="WA312" s="4"/>
      <c r="WB312" s="4"/>
      <c r="WC312" s="4"/>
      <c r="WD312" s="4"/>
      <c r="WE312" s="4"/>
      <c r="WF312" s="4"/>
      <c r="WG312" s="4"/>
      <c r="WH312" s="4"/>
      <c r="WI312" s="4"/>
      <c r="WJ312" s="4"/>
      <c r="WK312" s="4"/>
      <c r="WL312" s="4"/>
      <c r="WM312" s="4"/>
      <c r="WN312" s="4"/>
      <c r="WO312" s="4"/>
      <c r="WP312" s="4"/>
      <c r="WQ312" s="4"/>
      <c r="WR312" s="4"/>
      <c r="WS312" s="4"/>
      <c r="WT312" s="4"/>
      <c r="WU312" s="4"/>
      <c r="WV312" s="4"/>
      <c r="WW312" s="4"/>
      <c r="WX312" s="4"/>
      <c r="WY312" s="4"/>
      <c r="WZ312" s="4"/>
      <c r="XA312" s="4"/>
      <c r="XB312" s="4"/>
      <c r="XC312" s="4"/>
      <c r="XD312" s="4"/>
      <c r="XE312" s="4"/>
      <c r="XF312" s="4"/>
      <c r="XG312" s="4"/>
      <c r="XH312" s="4"/>
      <c r="XI312" s="4"/>
      <c r="XJ312" s="4"/>
      <c r="XK312" s="4"/>
      <c r="XL312" s="4"/>
      <c r="XM312" s="4"/>
      <c r="XN312" s="4"/>
      <c r="XO312" s="4"/>
      <c r="XP312" s="4"/>
      <c r="XQ312" s="4"/>
      <c r="XR312" s="4"/>
      <c r="XS312" s="4"/>
      <c r="XT312" s="4"/>
      <c r="XU312" s="4"/>
      <c r="XV312" s="4"/>
      <c r="XW312" s="4"/>
      <c r="XX312" s="4"/>
      <c r="XY312" s="4"/>
      <c r="XZ312" s="4"/>
      <c r="YA312" s="4"/>
      <c r="YB312" s="4"/>
      <c r="YC312" s="4"/>
      <c r="YD312" s="4"/>
      <c r="YE312" s="4"/>
      <c r="YF312" s="4"/>
      <c r="YG312" s="4"/>
      <c r="YH312" s="4"/>
      <c r="YI312" s="4"/>
      <c r="YJ312" s="4"/>
      <c r="YK312" s="4"/>
      <c r="YL312" s="4"/>
      <c r="YM312" s="4"/>
      <c r="YN312" s="4"/>
      <c r="YO312" s="4"/>
      <c r="YP312" s="4"/>
      <c r="YQ312" s="4"/>
      <c r="YR312" s="4"/>
      <c r="YS312" s="4"/>
      <c r="YT312" s="4"/>
      <c r="YU312" s="4"/>
      <c r="YV312" s="4"/>
      <c r="YW312" s="4"/>
      <c r="YX312" s="4"/>
      <c r="YY312" s="4"/>
      <c r="YZ312" s="4"/>
      <c r="ZA312" s="4"/>
      <c r="ZB312" s="4"/>
      <c r="ZC312" s="4"/>
      <c r="ZD312" s="4"/>
      <c r="ZE312" s="4"/>
      <c r="ZF312" s="4"/>
      <c r="ZG312" s="4"/>
      <c r="ZH312" s="4"/>
      <c r="ZI312" s="4"/>
      <c r="ZJ312" s="4"/>
      <c r="ZK312" s="4"/>
      <c r="ZL312" s="4"/>
      <c r="ZM312" s="4"/>
      <c r="ZN312" s="4"/>
    </row>
    <row r="313" spans="1:690" s="5" customFormat="1" ht="14.1" customHeight="1" x14ac:dyDescent="0.25">
      <c r="A313" s="4"/>
      <c r="B313" s="36"/>
      <c r="C313" s="23"/>
      <c r="D313" s="14"/>
      <c r="E313" s="1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WP313" s="4"/>
      <c r="WQ313" s="4"/>
      <c r="WR313" s="4"/>
      <c r="WS313" s="4"/>
      <c r="WT313" s="4"/>
      <c r="WU313" s="4"/>
      <c r="WV313" s="4"/>
      <c r="WW313" s="4"/>
      <c r="WX313" s="4"/>
      <c r="WY313" s="4"/>
      <c r="WZ313" s="4"/>
      <c r="XA313" s="4"/>
      <c r="XB313" s="4"/>
      <c r="XC313" s="4"/>
      <c r="XD313" s="4"/>
      <c r="XE313" s="4"/>
      <c r="XF313" s="4"/>
      <c r="XG313" s="4"/>
      <c r="XH313" s="4"/>
      <c r="XI313" s="4"/>
      <c r="XJ313" s="4"/>
      <c r="XK313" s="4"/>
      <c r="XL313" s="4"/>
      <c r="XM313" s="4"/>
      <c r="XN313" s="4"/>
      <c r="XO313" s="4"/>
      <c r="XP313" s="4"/>
      <c r="XQ313" s="4"/>
      <c r="XR313" s="4"/>
      <c r="XS313" s="4"/>
      <c r="XT313" s="4"/>
      <c r="XU313" s="4"/>
      <c r="XV313" s="4"/>
      <c r="XW313" s="4"/>
      <c r="XX313" s="4"/>
      <c r="XY313" s="4"/>
      <c r="XZ313" s="4"/>
      <c r="YA313" s="4"/>
      <c r="YB313" s="4"/>
      <c r="YC313" s="4"/>
      <c r="YD313" s="4"/>
      <c r="YE313" s="4"/>
      <c r="YF313" s="4"/>
      <c r="YG313" s="4"/>
      <c r="YH313" s="4"/>
      <c r="YI313" s="4"/>
      <c r="YJ313" s="4"/>
      <c r="YK313" s="4"/>
      <c r="YL313" s="4"/>
      <c r="YM313" s="4"/>
      <c r="YN313" s="4"/>
      <c r="YO313" s="4"/>
      <c r="YP313" s="4"/>
      <c r="YQ313" s="4"/>
      <c r="YR313" s="4"/>
      <c r="YS313" s="4"/>
      <c r="YT313" s="4"/>
      <c r="YU313" s="4"/>
      <c r="YV313" s="4"/>
      <c r="YW313" s="4"/>
      <c r="YX313" s="4"/>
      <c r="YY313" s="4"/>
      <c r="YZ313" s="4"/>
      <c r="ZA313" s="4"/>
      <c r="ZB313" s="4"/>
      <c r="ZC313" s="4"/>
      <c r="ZD313" s="4"/>
      <c r="ZE313" s="4"/>
      <c r="ZF313" s="4"/>
      <c r="ZG313" s="4"/>
      <c r="ZH313" s="4"/>
      <c r="ZI313" s="4"/>
      <c r="ZJ313" s="4"/>
      <c r="ZK313" s="4"/>
      <c r="ZL313" s="4"/>
      <c r="ZM313" s="4"/>
      <c r="ZN313" s="4"/>
    </row>
    <row r="314" spans="1:690" s="5" customFormat="1" ht="14.1" customHeight="1" x14ac:dyDescent="0.25">
      <c r="A314" s="4"/>
      <c r="B314" s="36"/>
      <c r="C314" s="23"/>
      <c r="D314" s="14"/>
      <c r="E314" s="1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  <c r="UG314" s="4"/>
      <c r="UH314" s="4"/>
      <c r="UI314" s="4"/>
      <c r="UJ314" s="4"/>
      <c r="UK314" s="4"/>
      <c r="UL314" s="4"/>
      <c r="UM314" s="4"/>
      <c r="UN314" s="4"/>
      <c r="UO314" s="4"/>
      <c r="UP314" s="4"/>
      <c r="UQ314" s="4"/>
      <c r="UR314" s="4"/>
      <c r="US314" s="4"/>
      <c r="UT314" s="4"/>
      <c r="UU314" s="4"/>
      <c r="UV314" s="4"/>
      <c r="UW314" s="4"/>
      <c r="UX314" s="4"/>
      <c r="UY314" s="4"/>
      <c r="UZ314" s="4"/>
      <c r="VA314" s="4"/>
      <c r="VB314" s="4"/>
      <c r="VC314" s="4"/>
      <c r="VD314" s="4"/>
      <c r="VE314" s="4"/>
      <c r="VF314" s="4"/>
      <c r="VG314" s="4"/>
      <c r="VH314" s="4"/>
      <c r="VI314" s="4"/>
      <c r="VJ314" s="4"/>
      <c r="VK314" s="4"/>
      <c r="VL314" s="4"/>
      <c r="VM314" s="4"/>
      <c r="VN314" s="4"/>
      <c r="VO314" s="4"/>
      <c r="VP314" s="4"/>
      <c r="VQ314" s="4"/>
      <c r="VR314" s="4"/>
      <c r="VS314" s="4"/>
      <c r="VT314" s="4"/>
      <c r="VU314" s="4"/>
      <c r="VV314" s="4"/>
      <c r="VW314" s="4"/>
      <c r="VX314" s="4"/>
      <c r="VY314" s="4"/>
      <c r="VZ314" s="4"/>
      <c r="WA314" s="4"/>
      <c r="WB314" s="4"/>
      <c r="WC314" s="4"/>
      <c r="WD314" s="4"/>
      <c r="WE314" s="4"/>
      <c r="WF314" s="4"/>
      <c r="WG314" s="4"/>
      <c r="WH314" s="4"/>
      <c r="WI314" s="4"/>
      <c r="WJ314" s="4"/>
      <c r="WK314" s="4"/>
      <c r="WL314" s="4"/>
      <c r="WM314" s="4"/>
      <c r="WN314" s="4"/>
      <c r="WO314" s="4"/>
      <c r="WP314" s="4"/>
      <c r="WQ314" s="4"/>
      <c r="WR314" s="4"/>
      <c r="WS314" s="4"/>
      <c r="WT314" s="4"/>
      <c r="WU314" s="4"/>
      <c r="WV314" s="4"/>
      <c r="WW314" s="4"/>
      <c r="WX314" s="4"/>
      <c r="WY314" s="4"/>
      <c r="WZ314" s="4"/>
      <c r="XA314" s="4"/>
      <c r="XB314" s="4"/>
      <c r="XC314" s="4"/>
      <c r="XD314" s="4"/>
      <c r="XE314" s="4"/>
      <c r="XF314" s="4"/>
      <c r="XG314" s="4"/>
      <c r="XH314" s="4"/>
      <c r="XI314" s="4"/>
      <c r="XJ314" s="4"/>
      <c r="XK314" s="4"/>
      <c r="XL314" s="4"/>
      <c r="XM314" s="4"/>
      <c r="XN314" s="4"/>
      <c r="XO314" s="4"/>
      <c r="XP314" s="4"/>
      <c r="XQ314" s="4"/>
      <c r="XR314" s="4"/>
      <c r="XS314" s="4"/>
      <c r="XT314" s="4"/>
      <c r="XU314" s="4"/>
      <c r="XV314" s="4"/>
      <c r="XW314" s="4"/>
      <c r="XX314" s="4"/>
      <c r="XY314" s="4"/>
      <c r="XZ314" s="4"/>
      <c r="YA314" s="4"/>
      <c r="YB314" s="4"/>
      <c r="YC314" s="4"/>
      <c r="YD314" s="4"/>
      <c r="YE314" s="4"/>
      <c r="YF314" s="4"/>
      <c r="YG314" s="4"/>
      <c r="YH314" s="4"/>
      <c r="YI314" s="4"/>
      <c r="YJ314" s="4"/>
      <c r="YK314" s="4"/>
      <c r="YL314" s="4"/>
      <c r="YM314" s="4"/>
      <c r="YN314" s="4"/>
      <c r="YO314" s="4"/>
      <c r="YP314" s="4"/>
      <c r="YQ314" s="4"/>
      <c r="YR314" s="4"/>
      <c r="YS314" s="4"/>
      <c r="YT314" s="4"/>
      <c r="YU314" s="4"/>
      <c r="YV314" s="4"/>
      <c r="YW314" s="4"/>
      <c r="YX314" s="4"/>
      <c r="YY314" s="4"/>
      <c r="YZ314" s="4"/>
      <c r="ZA314" s="4"/>
      <c r="ZB314" s="4"/>
      <c r="ZC314" s="4"/>
      <c r="ZD314" s="4"/>
      <c r="ZE314" s="4"/>
      <c r="ZF314" s="4"/>
      <c r="ZG314" s="4"/>
      <c r="ZH314" s="4"/>
      <c r="ZI314" s="4"/>
      <c r="ZJ314" s="4"/>
      <c r="ZK314" s="4"/>
      <c r="ZL314" s="4"/>
      <c r="ZM314" s="4"/>
      <c r="ZN314" s="4"/>
    </row>
    <row r="315" spans="1:690" s="5" customFormat="1" ht="14.1" customHeight="1" x14ac:dyDescent="0.25">
      <c r="A315" s="4"/>
      <c r="B315" s="36"/>
      <c r="C315" s="23"/>
      <c r="D315" s="14"/>
      <c r="E315" s="1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WP315" s="4"/>
      <c r="WQ315" s="4"/>
      <c r="WR315" s="4"/>
      <c r="WS315" s="4"/>
      <c r="WT315" s="4"/>
      <c r="WU315" s="4"/>
      <c r="WV315" s="4"/>
      <c r="WW315" s="4"/>
      <c r="WX315" s="4"/>
      <c r="WY315" s="4"/>
      <c r="WZ315" s="4"/>
      <c r="XA315" s="4"/>
      <c r="XB315" s="4"/>
      <c r="XC315" s="4"/>
      <c r="XD315" s="4"/>
      <c r="XE315" s="4"/>
      <c r="XF315" s="4"/>
      <c r="XG315" s="4"/>
      <c r="XH315" s="4"/>
      <c r="XI315" s="4"/>
      <c r="XJ315" s="4"/>
      <c r="XK315" s="4"/>
      <c r="XL315" s="4"/>
      <c r="XM315" s="4"/>
      <c r="XN315" s="4"/>
      <c r="XO315" s="4"/>
      <c r="XP315" s="4"/>
      <c r="XQ315" s="4"/>
      <c r="XR315" s="4"/>
      <c r="XS315" s="4"/>
      <c r="XT315" s="4"/>
      <c r="XU315" s="4"/>
      <c r="XV315" s="4"/>
      <c r="XW315" s="4"/>
      <c r="XX315" s="4"/>
      <c r="XY315" s="4"/>
      <c r="XZ315" s="4"/>
      <c r="YA315" s="4"/>
      <c r="YB315" s="4"/>
      <c r="YC315" s="4"/>
      <c r="YD315" s="4"/>
      <c r="YE315" s="4"/>
      <c r="YF315" s="4"/>
      <c r="YG315" s="4"/>
      <c r="YH315" s="4"/>
      <c r="YI315" s="4"/>
      <c r="YJ315" s="4"/>
      <c r="YK315" s="4"/>
      <c r="YL315" s="4"/>
      <c r="YM315" s="4"/>
      <c r="YN315" s="4"/>
      <c r="YO315" s="4"/>
      <c r="YP315" s="4"/>
      <c r="YQ315" s="4"/>
      <c r="YR315" s="4"/>
      <c r="YS315" s="4"/>
      <c r="YT315" s="4"/>
      <c r="YU315" s="4"/>
      <c r="YV315" s="4"/>
      <c r="YW315" s="4"/>
      <c r="YX315" s="4"/>
      <c r="YY315" s="4"/>
      <c r="YZ315" s="4"/>
      <c r="ZA315" s="4"/>
      <c r="ZB315" s="4"/>
      <c r="ZC315" s="4"/>
      <c r="ZD315" s="4"/>
      <c r="ZE315" s="4"/>
      <c r="ZF315" s="4"/>
      <c r="ZG315" s="4"/>
      <c r="ZH315" s="4"/>
      <c r="ZI315" s="4"/>
      <c r="ZJ315" s="4"/>
      <c r="ZK315" s="4"/>
      <c r="ZL315" s="4"/>
      <c r="ZM315" s="4"/>
      <c r="ZN315" s="4"/>
    </row>
    <row r="316" spans="1:690" s="5" customFormat="1" ht="14.1" customHeight="1" x14ac:dyDescent="0.25">
      <c r="A316" s="4"/>
      <c r="B316" s="36"/>
      <c r="C316" s="23"/>
      <c r="D316" s="14"/>
      <c r="E316" s="1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  <c r="UG316" s="4"/>
      <c r="UH316" s="4"/>
      <c r="UI316" s="4"/>
      <c r="UJ316" s="4"/>
      <c r="UK316" s="4"/>
      <c r="UL316" s="4"/>
      <c r="UM316" s="4"/>
      <c r="UN316" s="4"/>
      <c r="UO316" s="4"/>
      <c r="UP316" s="4"/>
      <c r="UQ316" s="4"/>
      <c r="UR316" s="4"/>
      <c r="US316" s="4"/>
      <c r="UT316" s="4"/>
      <c r="UU316" s="4"/>
      <c r="UV316" s="4"/>
      <c r="UW316" s="4"/>
      <c r="UX316" s="4"/>
      <c r="UY316" s="4"/>
      <c r="UZ316" s="4"/>
      <c r="VA316" s="4"/>
      <c r="VB316" s="4"/>
      <c r="VC316" s="4"/>
      <c r="VD316" s="4"/>
      <c r="VE316" s="4"/>
      <c r="VF316" s="4"/>
      <c r="VG316" s="4"/>
      <c r="VH316" s="4"/>
      <c r="VI316" s="4"/>
      <c r="VJ316" s="4"/>
      <c r="VK316" s="4"/>
      <c r="VL316" s="4"/>
      <c r="VM316" s="4"/>
      <c r="VN316" s="4"/>
      <c r="VO316" s="4"/>
      <c r="VP316" s="4"/>
      <c r="VQ316" s="4"/>
      <c r="VR316" s="4"/>
      <c r="VS316" s="4"/>
      <c r="VT316" s="4"/>
      <c r="VU316" s="4"/>
      <c r="VV316" s="4"/>
      <c r="VW316" s="4"/>
      <c r="VX316" s="4"/>
      <c r="VY316" s="4"/>
      <c r="VZ316" s="4"/>
      <c r="WA316" s="4"/>
      <c r="WB316" s="4"/>
      <c r="WC316" s="4"/>
      <c r="WD316" s="4"/>
      <c r="WE316" s="4"/>
      <c r="WF316" s="4"/>
      <c r="WG316" s="4"/>
      <c r="WH316" s="4"/>
      <c r="WI316" s="4"/>
      <c r="WJ316" s="4"/>
      <c r="WK316" s="4"/>
      <c r="WL316" s="4"/>
      <c r="WM316" s="4"/>
      <c r="WN316" s="4"/>
      <c r="WO316" s="4"/>
      <c r="WP316" s="4"/>
      <c r="WQ316" s="4"/>
      <c r="WR316" s="4"/>
      <c r="WS316" s="4"/>
      <c r="WT316" s="4"/>
      <c r="WU316" s="4"/>
      <c r="WV316" s="4"/>
      <c r="WW316" s="4"/>
      <c r="WX316" s="4"/>
      <c r="WY316" s="4"/>
      <c r="WZ316" s="4"/>
      <c r="XA316" s="4"/>
      <c r="XB316" s="4"/>
      <c r="XC316" s="4"/>
      <c r="XD316" s="4"/>
      <c r="XE316" s="4"/>
      <c r="XF316" s="4"/>
      <c r="XG316" s="4"/>
      <c r="XH316" s="4"/>
      <c r="XI316" s="4"/>
      <c r="XJ316" s="4"/>
      <c r="XK316" s="4"/>
      <c r="XL316" s="4"/>
      <c r="XM316" s="4"/>
      <c r="XN316" s="4"/>
      <c r="XO316" s="4"/>
      <c r="XP316" s="4"/>
      <c r="XQ316" s="4"/>
      <c r="XR316" s="4"/>
      <c r="XS316" s="4"/>
      <c r="XT316" s="4"/>
      <c r="XU316" s="4"/>
      <c r="XV316" s="4"/>
      <c r="XW316" s="4"/>
      <c r="XX316" s="4"/>
      <c r="XY316" s="4"/>
      <c r="XZ316" s="4"/>
      <c r="YA316" s="4"/>
      <c r="YB316" s="4"/>
      <c r="YC316" s="4"/>
      <c r="YD316" s="4"/>
      <c r="YE316" s="4"/>
      <c r="YF316" s="4"/>
      <c r="YG316" s="4"/>
      <c r="YH316" s="4"/>
      <c r="YI316" s="4"/>
      <c r="YJ316" s="4"/>
      <c r="YK316" s="4"/>
      <c r="YL316" s="4"/>
      <c r="YM316" s="4"/>
      <c r="YN316" s="4"/>
      <c r="YO316" s="4"/>
      <c r="YP316" s="4"/>
      <c r="YQ316" s="4"/>
      <c r="YR316" s="4"/>
      <c r="YS316" s="4"/>
      <c r="YT316" s="4"/>
      <c r="YU316" s="4"/>
      <c r="YV316" s="4"/>
      <c r="YW316" s="4"/>
      <c r="YX316" s="4"/>
      <c r="YY316" s="4"/>
      <c r="YZ316" s="4"/>
      <c r="ZA316" s="4"/>
      <c r="ZB316" s="4"/>
      <c r="ZC316" s="4"/>
      <c r="ZD316" s="4"/>
      <c r="ZE316" s="4"/>
      <c r="ZF316" s="4"/>
      <c r="ZG316" s="4"/>
      <c r="ZH316" s="4"/>
      <c r="ZI316" s="4"/>
      <c r="ZJ316" s="4"/>
      <c r="ZK316" s="4"/>
      <c r="ZL316" s="4"/>
      <c r="ZM316" s="4"/>
      <c r="ZN316" s="4"/>
    </row>
    <row r="317" spans="1:690" s="5" customFormat="1" ht="14.1" customHeight="1" x14ac:dyDescent="0.25">
      <c r="A317" s="4"/>
      <c r="B317" s="36"/>
      <c r="C317" s="23"/>
      <c r="D317" s="14"/>
      <c r="E317" s="1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WP317" s="4"/>
      <c r="WQ317" s="4"/>
      <c r="WR317" s="4"/>
      <c r="WS317" s="4"/>
      <c r="WT317" s="4"/>
      <c r="WU317" s="4"/>
      <c r="WV317" s="4"/>
      <c r="WW317" s="4"/>
      <c r="WX317" s="4"/>
      <c r="WY317" s="4"/>
      <c r="WZ317" s="4"/>
      <c r="XA317" s="4"/>
      <c r="XB317" s="4"/>
      <c r="XC317" s="4"/>
      <c r="XD317" s="4"/>
      <c r="XE317" s="4"/>
      <c r="XF317" s="4"/>
      <c r="XG317" s="4"/>
      <c r="XH317" s="4"/>
      <c r="XI317" s="4"/>
      <c r="XJ317" s="4"/>
      <c r="XK317" s="4"/>
      <c r="XL317" s="4"/>
      <c r="XM317" s="4"/>
      <c r="XN317" s="4"/>
      <c r="XO317" s="4"/>
      <c r="XP317" s="4"/>
      <c r="XQ317" s="4"/>
      <c r="XR317" s="4"/>
      <c r="XS317" s="4"/>
      <c r="XT317" s="4"/>
      <c r="XU317" s="4"/>
      <c r="XV317" s="4"/>
      <c r="XW317" s="4"/>
      <c r="XX317" s="4"/>
      <c r="XY317" s="4"/>
      <c r="XZ317" s="4"/>
      <c r="YA317" s="4"/>
      <c r="YB317" s="4"/>
      <c r="YC317" s="4"/>
      <c r="YD317" s="4"/>
      <c r="YE317" s="4"/>
      <c r="YF317" s="4"/>
      <c r="YG317" s="4"/>
      <c r="YH317" s="4"/>
      <c r="YI317" s="4"/>
      <c r="YJ317" s="4"/>
      <c r="YK317" s="4"/>
      <c r="YL317" s="4"/>
      <c r="YM317" s="4"/>
      <c r="YN317" s="4"/>
      <c r="YO317" s="4"/>
      <c r="YP317" s="4"/>
      <c r="YQ317" s="4"/>
      <c r="YR317" s="4"/>
      <c r="YS317" s="4"/>
      <c r="YT317" s="4"/>
      <c r="YU317" s="4"/>
      <c r="YV317" s="4"/>
      <c r="YW317" s="4"/>
      <c r="YX317" s="4"/>
      <c r="YY317" s="4"/>
      <c r="YZ317" s="4"/>
      <c r="ZA317" s="4"/>
      <c r="ZB317" s="4"/>
      <c r="ZC317" s="4"/>
      <c r="ZD317" s="4"/>
      <c r="ZE317" s="4"/>
      <c r="ZF317" s="4"/>
      <c r="ZG317" s="4"/>
      <c r="ZH317" s="4"/>
      <c r="ZI317" s="4"/>
      <c r="ZJ317" s="4"/>
      <c r="ZK317" s="4"/>
      <c r="ZL317" s="4"/>
      <c r="ZM317" s="4"/>
      <c r="ZN317" s="4"/>
    </row>
    <row r="318" spans="1:690" s="5" customFormat="1" ht="14.1" customHeight="1" x14ac:dyDescent="0.25">
      <c r="A318" s="4"/>
      <c r="B318" s="36"/>
      <c r="C318" s="23"/>
      <c r="D318" s="14"/>
      <c r="E318" s="1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  <c r="UG318" s="4"/>
      <c r="UH318" s="4"/>
      <c r="UI318" s="4"/>
      <c r="UJ318" s="4"/>
      <c r="UK318" s="4"/>
      <c r="UL318" s="4"/>
      <c r="UM318" s="4"/>
      <c r="UN318" s="4"/>
      <c r="UO318" s="4"/>
      <c r="UP318" s="4"/>
      <c r="UQ318" s="4"/>
      <c r="UR318" s="4"/>
      <c r="US318" s="4"/>
      <c r="UT318" s="4"/>
      <c r="UU318" s="4"/>
      <c r="UV318" s="4"/>
      <c r="UW318" s="4"/>
      <c r="UX318" s="4"/>
      <c r="UY318" s="4"/>
      <c r="UZ318" s="4"/>
      <c r="VA318" s="4"/>
      <c r="VB318" s="4"/>
      <c r="VC318" s="4"/>
      <c r="VD318" s="4"/>
      <c r="VE318" s="4"/>
      <c r="VF318" s="4"/>
      <c r="VG318" s="4"/>
      <c r="VH318" s="4"/>
      <c r="VI318" s="4"/>
      <c r="VJ318" s="4"/>
      <c r="VK318" s="4"/>
      <c r="VL318" s="4"/>
      <c r="VM318" s="4"/>
      <c r="VN318" s="4"/>
      <c r="VO318" s="4"/>
      <c r="VP318" s="4"/>
      <c r="VQ318" s="4"/>
      <c r="VR318" s="4"/>
      <c r="VS318" s="4"/>
      <c r="VT318" s="4"/>
      <c r="VU318" s="4"/>
      <c r="VV318" s="4"/>
      <c r="VW318" s="4"/>
      <c r="VX318" s="4"/>
      <c r="VY318" s="4"/>
      <c r="VZ318" s="4"/>
      <c r="WA318" s="4"/>
      <c r="WB318" s="4"/>
      <c r="WC318" s="4"/>
      <c r="WD318" s="4"/>
      <c r="WE318" s="4"/>
      <c r="WF318" s="4"/>
      <c r="WG318" s="4"/>
      <c r="WH318" s="4"/>
      <c r="WI318" s="4"/>
      <c r="WJ318" s="4"/>
      <c r="WK318" s="4"/>
      <c r="WL318" s="4"/>
      <c r="WM318" s="4"/>
      <c r="WN318" s="4"/>
      <c r="WO318" s="4"/>
      <c r="WP318" s="4"/>
      <c r="WQ318" s="4"/>
      <c r="WR318" s="4"/>
      <c r="WS318" s="4"/>
      <c r="WT318" s="4"/>
      <c r="WU318" s="4"/>
      <c r="WV318" s="4"/>
      <c r="WW318" s="4"/>
      <c r="WX318" s="4"/>
      <c r="WY318" s="4"/>
      <c r="WZ318" s="4"/>
      <c r="XA318" s="4"/>
      <c r="XB318" s="4"/>
      <c r="XC318" s="4"/>
      <c r="XD318" s="4"/>
      <c r="XE318" s="4"/>
      <c r="XF318" s="4"/>
      <c r="XG318" s="4"/>
      <c r="XH318" s="4"/>
      <c r="XI318" s="4"/>
      <c r="XJ318" s="4"/>
      <c r="XK318" s="4"/>
      <c r="XL318" s="4"/>
      <c r="XM318" s="4"/>
      <c r="XN318" s="4"/>
      <c r="XO318" s="4"/>
      <c r="XP318" s="4"/>
      <c r="XQ318" s="4"/>
      <c r="XR318" s="4"/>
      <c r="XS318" s="4"/>
      <c r="XT318" s="4"/>
      <c r="XU318" s="4"/>
      <c r="XV318" s="4"/>
      <c r="XW318" s="4"/>
      <c r="XX318" s="4"/>
      <c r="XY318" s="4"/>
      <c r="XZ318" s="4"/>
      <c r="YA318" s="4"/>
      <c r="YB318" s="4"/>
      <c r="YC318" s="4"/>
      <c r="YD318" s="4"/>
      <c r="YE318" s="4"/>
      <c r="YF318" s="4"/>
      <c r="YG318" s="4"/>
      <c r="YH318" s="4"/>
      <c r="YI318" s="4"/>
      <c r="YJ318" s="4"/>
      <c r="YK318" s="4"/>
      <c r="YL318" s="4"/>
      <c r="YM318" s="4"/>
      <c r="YN318" s="4"/>
      <c r="YO318" s="4"/>
      <c r="YP318" s="4"/>
      <c r="YQ318" s="4"/>
      <c r="YR318" s="4"/>
      <c r="YS318" s="4"/>
      <c r="YT318" s="4"/>
      <c r="YU318" s="4"/>
      <c r="YV318" s="4"/>
      <c r="YW318" s="4"/>
      <c r="YX318" s="4"/>
      <c r="YY318" s="4"/>
      <c r="YZ318" s="4"/>
      <c r="ZA318" s="4"/>
      <c r="ZB318" s="4"/>
      <c r="ZC318" s="4"/>
      <c r="ZD318" s="4"/>
      <c r="ZE318" s="4"/>
      <c r="ZF318" s="4"/>
      <c r="ZG318" s="4"/>
      <c r="ZH318" s="4"/>
      <c r="ZI318" s="4"/>
      <c r="ZJ318" s="4"/>
      <c r="ZK318" s="4"/>
      <c r="ZL318" s="4"/>
      <c r="ZM318" s="4"/>
      <c r="ZN318" s="4"/>
    </row>
    <row r="319" spans="1:690" s="5" customFormat="1" ht="14.1" customHeight="1" x14ac:dyDescent="0.25">
      <c r="A319" s="4"/>
      <c r="B319" s="36"/>
      <c r="C319" s="23"/>
      <c r="D319" s="14"/>
      <c r="E319" s="1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  <c r="UG319" s="4"/>
      <c r="UH319" s="4"/>
      <c r="UI319" s="4"/>
      <c r="UJ319" s="4"/>
      <c r="UK319" s="4"/>
      <c r="UL319" s="4"/>
      <c r="UM319" s="4"/>
      <c r="UN319" s="4"/>
      <c r="UO319" s="4"/>
      <c r="UP319" s="4"/>
      <c r="UQ319" s="4"/>
      <c r="UR319" s="4"/>
      <c r="US319" s="4"/>
      <c r="UT319" s="4"/>
      <c r="UU319" s="4"/>
      <c r="UV319" s="4"/>
      <c r="UW319" s="4"/>
      <c r="UX319" s="4"/>
      <c r="UY319" s="4"/>
      <c r="UZ319" s="4"/>
      <c r="VA319" s="4"/>
      <c r="VB319" s="4"/>
      <c r="VC319" s="4"/>
      <c r="VD319" s="4"/>
      <c r="VE319" s="4"/>
      <c r="VF319" s="4"/>
      <c r="VG319" s="4"/>
      <c r="VH319" s="4"/>
      <c r="VI319" s="4"/>
      <c r="VJ319" s="4"/>
      <c r="VK319" s="4"/>
      <c r="VL319" s="4"/>
      <c r="VM319" s="4"/>
      <c r="VN319" s="4"/>
      <c r="VO319" s="4"/>
      <c r="VP319" s="4"/>
      <c r="VQ319" s="4"/>
      <c r="VR319" s="4"/>
      <c r="VS319" s="4"/>
      <c r="VT319" s="4"/>
      <c r="VU319" s="4"/>
      <c r="VV319" s="4"/>
      <c r="VW319" s="4"/>
      <c r="VX319" s="4"/>
      <c r="VY319" s="4"/>
      <c r="VZ319" s="4"/>
      <c r="WA319" s="4"/>
      <c r="WB319" s="4"/>
      <c r="WC319" s="4"/>
      <c r="WD319" s="4"/>
      <c r="WE319" s="4"/>
      <c r="WF319" s="4"/>
      <c r="WG319" s="4"/>
      <c r="WH319" s="4"/>
      <c r="WI319" s="4"/>
      <c r="WJ319" s="4"/>
      <c r="WK319" s="4"/>
      <c r="WL319" s="4"/>
      <c r="WM319" s="4"/>
      <c r="WN319" s="4"/>
      <c r="WO319" s="4"/>
      <c r="WP319" s="4"/>
      <c r="WQ319" s="4"/>
      <c r="WR319" s="4"/>
      <c r="WS319" s="4"/>
      <c r="WT319" s="4"/>
      <c r="WU319" s="4"/>
      <c r="WV319" s="4"/>
      <c r="WW319" s="4"/>
      <c r="WX319" s="4"/>
      <c r="WY319" s="4"/>
      <c r="WZ319" s="4"/>
      <c r="XA319" s="4"/>
      <c r="XB319" s="4"/>
      <c r="XC319" s="4"/>
      <c r="XD319" s="4"/>
      <c r="XE319" s="4"/>
      <c r="XF319" s="4"/>
      <c r="XG319" s="4"/>
      <c r="XH319" s="4"/>
      <c r="XI319" s="4"/>
      <c r="XJ319" s="4"/>
      <c r="XK319" s="4"/>
      <c r="XL319" s="4"/>
      <c r="XM319" s="4"/>
      <c r="XN319" s="4"/>
      <c r="XO319" s="4"/>
      <c r="XP319" s="4"/>
      <c r="XQ319" s="4"/>
      <c r="XR319" s="4"/>
      <c r="XS319" s="4"/>
      <c r="XT319" s="4"/>
      <c r="XU319" s="4"/>
      <c r="XV319" s="4"/>
      <c r="XW319" s="4"/>
      <c r="XX319" s="4"/>
      <c r="XY319" s="4"/>
      <c r="XZ319" s="4"/>
      <c r="YA319" s="4"/>
      <c r="YB319" s="4"/>
      <c r="YC319" s="4"/>
      <c r="YD319" s="4"/>
      <c r="YE319" s="4"/>
      <c r="YF319" s="4"/>
      <c r="YG319" s="4"/>
      <c r="YH319" s="4"/>
      <c r="YI319" s="4"/>
      <c r="YJ319" s="4"/>
      <c r="YK319" s="4"/>
      <c r="YL319" s="4"/>
      <c r="YM319" s="4"/>
      <c r="YN319" s="4"/>
      <c r="YO319" s="4"/>
      <c r="YP319" s="4"/>
      <c r="YQ319" s="4"/>
      <c r="YR319" s="4"/>
      <c r="YS319" s="4"/>
      <c r="YT319" s="4"/>
      <c r="YU319" s="4"/>
      <c r="YV319" s="4"/>
      <c r="YW319" s="4"/>
      <c r="YX319" s="4"/>
      <c r="YY319" s="4"/>
      <c r="YZ319" s="4"/>
      <c r="ZA319" s="4"/>
      <c r="ZB319" s="4"/>
      <c r="ZC319" s="4"/>
      <c r="ZD319" s="4"/>
      <c r="ZE319" s="4"/>
      <c r="ZF319" s="4"/>
      <c r="ZG319" s="4"/>
      <c r="ZH319" s="4"/>
      <c r="ZI319" s="4"/>
      <c r="ZJ319" s="4"/>
      <c r="ZK319" s="4"/>
      <c r="ZL319" s="4"/>
      <c r="ZM319" s="4"/>
      <c r="ZN319" s="4"/>
    </row>
    <row r="320" spans="1:690" s="5" customFormat="1" ht="14.1" customHeight="1" x14ac:dyDescent="0.25">
      <c r="A320" s="4"/>
      <c r="B320" s="36"/>
      <c r="C320" s="23"/>
      <c r="D320" s="14"/>
      <c r="E320" s="1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  <c r="ZM320" s="4"/>
      <c r="ZN320" s="4"/>
    </row>
    <row r="321" spans="1:690" s="5" customFormat="1" ht="14.1" customHeight="1" x14ac:dyDescent="0.25">
      <c r="A321" s="4"/>
      <c r="B321" s="36"/>
      <c r="C321" s="23"/>
      <c r="D321" s="14"/>
      <c r="E321" s="1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  <c r="UG321" s="4"/>
      <c r="UH321" s="4"/>
      <c r="UI321" s="4"/>
      <c r="UJ321" s="4"/>
      <c r="UK321" s="4"/>
      <c r="UL321" s="4"/>
      <c r="UM321" s="4"/>
      <c r="UN321" s="4"/>
      <c r="UO321" s="4"/>
      <c r="UP321" s="4"/>
      <c r="UQ321" s="4"/>
      <c r="UR321" s="4"/>
      <c r="US321" s="4"/>
      <c r="UT321" s="4"/>
      <c r="UU321" s="4"/>
      <c r="UV321" s="4"/>
      <c r="UW321" s="4"/>
      <c r="UX321" s="4"/>
      <c r="UY321" s="4"/>
      <c r="UZ321" s="4"/>
      <c r="VA321" s="4"/>
      <c r="VB321" s="4"/>
      <c r="VC321" s="4"/>
      <c r="VD321" s="4"/>
      <c r="VE321" s="4"/>
      <c r="VF321" s="4"/>
      <c r="VG321" s="4"/>
      <c r="VH321" s="4"/>
      <c r="VI321" s="4"/>
      <c r="VJ321" s="4"/>
      <c r="VK321" s="4"/>
      <c r="VL321" s="4"/>
      <c r="VM321" s="4"/>
      <c r="VN321" s="4"/>
      <c r="VO321" s="4"/>
      <c r="VP321" s="4"/>
      <c r="VQ321" s="4"/>
      <c r="VR321" s="4"/>
      <c r="VS321" s="4"/>
      <c r="VT321" s="4"/>
      <c r="VU321" s="4"/>
      <c r="VV321" s="4"/>
      <c r="VW321" s="4"/>
      <c r="VX321" s="4"/>
      <c r="VY321" s="4"/>
      <c r="VZ321" s="4"/>
      <c r="WA321" s="4"/>
      <c r="WB321" s="4"/>
      <c r="WC321" s="4"/>
      <c r="WD321" s="4"/>
      <c r="WE321" s="4"/>
      <c r="WF321" s="4"/>
      <c r="WG321" s="4"/>
      <c r="WH321" s="4"/>
      <c r="WI321" s="4"/>
      <c r="WJ321" s="4"/>
      <c r="WK321" s="4"/>
      <c r="WL321" s="4"/>
      <c r="WM321" s="4"/>
      <c r="WN321" s="4"/>
      <c r="WO321" s="4"/>
      <c r="WP321" s="4"/>
      <c r="WQ321" s="4"/>
      <c r="WR321" s="4"/>
      <c r="WS321" s="4"/>
      <c r="WT321" s="4"/>
      <c r="WU321" s="4"/>
      <c r="WV321" s="4"/>
      <c r="WW321" s="4"/>
      <c r="WX321" s="4"/>
      <c r="WY321" s="4"/>
      <c r="WZ321" s="4"/>
      <c r="XA321" s="4"/>
      <c r="XB321" s="4"/>
      <c r="XC321" s="4"/>
      <c r="XD321" s="4"/>
      <c r="XE321" s="4"/>
      <c r="XF321" s="4"/>
      <c r="XG321" s="4"/>
      <c r="XH321" s="4"/>
      <c r="XI321" s="4"/>
      <c r="XJ321" s="4"/>
      <c r="XK321" s="4"/>
      <c r="XL321" s="4"/>
      <c r="XM321" s="4"/>
      <c r="XN321" s="4"/>
      <c r="XO321" s="4"/>
      <c r="XP321" s="4"/>
      <c r="XQ321" s="4"/>
      <c r="XR321" s="4"/>
      <c r="XS321" s="4"/>
      <c r="XT321" s="4"/>
      <c r="XU321" s="4"/>
      <c r="XV321" s="4"/>
      <c r="XW321" s="4"/>
      <c r="XX321" s="4"/>
      <c r="XY321" s="4"/>
      <c r="XZ321" s="4"/>
      <c r="YA321" s="4"/>
      <c r="YB321" s="4"/>
      <c r="YC321" s="4"/>
      <c r="YD321" s="4"/>
      <c r="YE321" s="4"/>
      <c r="YF321" s="4"/>
      <c r="YG321" s="4"/>
      <c r="YH321" s="4"/>
      <c r="YI321" s="4"/>
      <c r="YJ321" s="4"/>
      <c r="YK321" s="4"/>
      <c r="YL321" s="4"/>
      <c r="YM321" s="4"/>
      <c r="YN321" s="4"/>
      <c r="YO321" s="4"/>
      <c r="YP321" s="4"/>
      <c r="YQ321" s="4"/>
      <c r="YR321" s="4"/>
      <c r="YS321" s="4"/>
      <c r="YT321" s="4"/>
      <c r="YU321" s="4"/>
      <c r="YV321" s="4"/>
      <c r="YW321" s="4"/>
      <c r="YX321" s="4"/>
      <c r="YY321" s="4"/>
      <c r="YZ321" s="4"/>
      <c r="ZA321" s="4"/>
      <c r="ZB321" s="4"/>
      <c r="ZC321" s="4"/>
      <c r="ZD321" s="4"/>
      <c r="ZE321" s="4"/>
      <c r="ZF321" s="4"/>
      <c r="ZG321" s="4"/>
      <c r="ZH321" s="4"/>
      <c r="ZI321" s="4"/>
      <c r="ZJ321" s="4"/>
      <c r="ZK321" s="4"/>
      <c r="ZL321" s="4"/>
      <c r="ZM321" s="4"/>
      <c r="ZN321" s="4"/>
    </row>
    <row r="322" spans="1:690" s="5" customFormat="1" ht="14.1" customHeight="1" x14ac:dyDescent="0.25">
      <c r="A322" s="4"/>
      <c r="B322" s="36"/>
      <c r="C322" s="23"/>
      <c r="D322" s="14"/>
      <c r="E322" s="1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  <c r="UG322" s="4"/>
      <c r="UH322" s="4"/>
      <c r="UI322" s="4"/>
      <c r="UJ322" s="4"/>
      <c r="UK322" s="4"/>
      <c r="UL322" s="4"/>
      <c r="UM322" s="4"/>
      <c r="UN322" s="4"/>
      <c r="UO322" s="4"/>
      <c r="UP322" s="4"/>
      <c r="UQ322" s="4"/>
      <c r="UR322" s="4"/>
      <c r="US322" s="4"/>
      <c r="UT322" s="4"/>
      <c r="UU322" s="4"/>
      <c r="UV322" s="4"/>
      <c r="UW322" s="4"/>
      <c r="UX322" s="4"/>
      <c r="UY322" s="4"/>
      <c r="UZ322" s="4"/>
      <c r="VA322" s="4"/>
      <c r="VB322" s="4"/>
      <c r="VC322" s="4"/>
      <c r="VD322" s="4"/>
      <c r="VE322" s="4"/>
      <c r="VF322" s="4"/>
      <c r="VG322" s="4"/>
      <c r="VH322" s="4"/>
      <c r="VI322" s="4"/>
      <c r="VJ322" s="4"/>
      <c r="VK322" s="4"/>
      <c r="VL322" s="4"/>
      <c r="VM322" s="4"/>
      <c r="VN322" s="4"/>
      <c r="VO322" s="4"/>
      <c r="VP322" s="4"/>
      <c r="VQ322" s="4"/>
      <c r="VR322" s="4"/>
      <c r="VS322" s="4"/>
      <c r="VT322" s="4"/>
      <c r="VU322" s="4"/>
      <c r="VV322" s="4"/>
      <c r="VW322" s="4"/>
      <c r="VX322" s="4"/>
      <c r="VY322" s="4"/>
      <c r="VZ322" s="4"/>
      <c r="WA322" s="4"/>
      <c r="WB322" s="4"/>
      <c r="WC322" s="4"/>
      <c r="WD322" s="4"/>
      <c r="WE322" s="4"/>
      <c r="WF322" s="4"/>
      <c r="WG322" s="4"/>
      <c r="WH322" s="4"/>
      <c r="WI322" s="4"/>
      <c r="WJ322" s="4"/>
      <c r="WK322" s="4"/>
      <c r="WL322" s="4"/>
      <c r="WM322" s="4"/>
      <c r="WN322" s="4"/>
      <c r="WO322" s="4"/>
      <c r="WP322" s="4"/>
      <c r="WQ322" s="4"/>
      <c r="WR322" s="4"/>
      <c r="WS322" s="4"/>
      <c r="WT322" s="4"/>
      <c r="WU322" s="4"/>
      <c r="WV322" s="4"/>
      <c r="WW322" s="4"/>
      <c r="WX322" s="4"/>
      <c r="WY322" s="4"/>
      <c r="WZ322" s="4"/>
      <c r="XA322" s="4"/>
      <c r="XB322" s="4"/>
      <c r="XC322" s="4"/>
      <c r="XD322" s="4"/>
      <c r="XE322" s="4"/>
      <c r="XF322" s="4"/>
      <c r="XG322" s="4"/>
      <c r="XH322" s="4"/>
      <c r="XI322" s="4"/>
      <c r="XJ322" s="4"/>
      <c r="XK322" s="4"/>
      <c r="XL322" s="4"/>
      <c r="XM322" s="4"/>
      <c r="XN322" s="4"/>
      <c r="XO322" s="4"/>
      <c r="XP322" s="4"/>
      <c r="XQ322" s="4"/>
      <c r="XR322" s="4"/>
      <c r="XS322" s="4"/>
      <c r="XT322" s="4"/>
      <c r="XU322" s="4"/>
      <c r="XV322" s="4"/>
      <c r="XW322" s="4"/>
      <c r="XX322" s="4"/>
      <c r="XY322" s="4"/>
      <c r="XZ322" s="4"/>
      <c r="YA322" s="4"/>
      <c r="YB322" s="4"/>
      <c r="YC322" s="4"/>
      <c r="YD322" s="4"/>
      <c r="YE322" s="4"/>
      <c r="YF322" s="4"/>
      <c r="YG322" s="4"/>
      <c r="YH322" s="4"/>
      <c r="YI322" s="4"/>
      <c r="YJ322" s="4"/>
      <c r="YK322" s="4"/>
      <c r="YL322" s="4"/>
      <c r="YM322" s="4"/>
      <c r="YN322" s="4"/>
      <c r="YO322" s="4"/>
      <c r="YP322" s="4"/>
      <c r="YQ322" s="4"/>
      <c r="YR322" s="4"/>
      <c r="YS322" s="4"/>
      <c r="YT322" s="4"/>
      <c r="YU322" s="4"/>
      <c r="YV322" s="4"/>
      <c r="YW322" s="4"/>
      <c r="YX322" s="4"/>
      <c r="YY322" s="4"/>
      <c r="YZ322" s="4"/>
      <c r="ZA322" s="4"/>
      <c r="ZB322" s="4"/>
      <c r="ZC322" s="4"/>
      <c r="ZD322" s="4"/>
      <c r="ZE322" s="4"/>
      <c r="ZF322" s="4"/>
      <c r="ZG322" s="4"/>
      <c r="ZH322" s="4"/>
      <c r="ZI322" s="4"/>
      <c r="ZJ322" s="4"/>
      <c r="ZK322" s="4"/>
      <c r="ZL322" s="4"/>
      <c r="ZM322" s="4"/>
      <c r="ZN322" s="4"/>
    </row>
    <row r="323" spans="1:690" s="5" customFormat="1" ht="14.1" customHeight="1" x14ac:dyDescent="0.25">
      <c r="A323" s="4"/>
      <c r="B323" s="36"/>
      <c r="C323" s="23"/>
      <c r="D323" s="14"/>
      <c r="E323" s="1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  <c r="UG323" s="4"/>
      <c r="UH323" s="4"/>
      <c r="UI323" s="4"/>
      <c r="UJ323" s="4"/>
      <c r="UK323" s="4"/>
      <c r="UL323" s="4"/>
      <c r="UM323" s="4"/>
      <c r="UN323" s="4"/>
      <c r="UO323" s="4"/>
      <c r="UP323" s="4"/>
      <c r="UQ323" s="4"/>
      <c r="UR323" s="4"/>
      <c r="US323" s="4"/>
      <c r="UT323" s="4"/>
      <c r="UU323" s="4"/>
      <c r="UV323" s="4"/>
      <c r="UW323" s="4"/>
      <c r="UX323" s="4"/>
      <c r="UY323" s="4"/>
      <c r="UZ323" s="4"/>
      <c r="VA323" s="4"/>
      <c r="VB323" s="4"/>
      <c r="VC323" s="4"/>
      <c r="VD323" s="4"/>
      <c r="VE323" s="4"/>
      <c r="VF323" s="4"/>
      <c r="VG323" s="4"/>
      <c r="VH323" s="4"/>
      <c r="VI323" s="4"/>
      <c r="VJ323" s="4"/>
      <c r="VK323" s="4"/>
      <c r="VL323" s="4"/>
      <c r="VM323" s="4"/>
      <c r="VN323" s="4"/>
      <c r="VO323" s="4"/>
      <c r="VP323" s="4"/>
      <c r="VQ323" s="4"/>
      <c r="VR323" s="4"/>
      <c r="VS323" s="4"/>
      <c r="VT323" s="4"/>
      <c r="VU323" s="4"/>
      <c r="VV323" s="4"/>
      <c r="VW323" s="4"/>
      <c r="VX323" s="4"/>
      <c r="VY323" s="4"/>
      <c r="VZ323" s="4"/>
      <c r="WA323" s="4"/>
      <c r="WB323" s="4"/>
      <c r="WC323" s="4"/>
      <c r="WD323" s="4"/>
      <c r="WE323" s="4"/>
      <c r="WF323" s="4"/>
      <c r="WG323" s="4"/>
      <c r="WH323" s="4"/>
      <c r="WI323" s="4"/>
      <c r="WJ323" s="4"/>
      <c r="WK323" s="4"/>
      <c r="WL323" s="4"/>
      <c r="WM323" s="4"/>
      <c r="WN323" s="4"/>
      <c r="WO323" s="4"/>
      <c r="WP323" s="4"/>
      <c r="WQ323" s="4"/>
      <c r="WR323" s="4"/>
      <c r="WS323" s="4"/>
      <c r="WT323" s="4"/>
      <c r="WU323" s="4"/>
      <c r="WV323" s="4"/>
      <c r="WW323" s="4"/>
      <c r="WX323" s="4"/>
      <c r="WY323" s="4"/>
      <c r="WZ323" s="4"/>
      <c r="XA323" s="4"/>
      <c r="XB323" s="4"/>
      <c r="XC323" s="4"/>
      <c r="XD323" s="4"/>
      <c r="XE323" s="4"/>
      <c r="XF323" s="4"/>
      <c r="XG323" s="4"/>
      <c r="XH323" s="4"/>
      <c r="XI323" s="4"/>
      <c r="XJ323" s="4"/>
      <c r="XK323" s="4"/>
      <c r="XL323" s="4"/>
      <c r="XM323" s="4"/>
      <c r="XN323" s="4"/>
      <c r="XO323" s="4"/>
      <c r="XP323" s="4"/>
      <c r="XQ323" s="4"/>
      <c r="XR323" s="4"/>
      <c r="XS323" s="4"/>
      <c r="XT323" s="4"/>
      <c r="XU323" s="4"/>
      <c r="XV323" s="4"/>
      <c r="XW323" s="4"/>
      <c r="XX323" s="4"/>
      <c r="XY323" s="4"/>
      <c r="XZ323" s="4"/>
      <c r="YA323" s="4"/>
      <c r="YB323" s="4"/>
      <c r="YC323" s="4"/>
      <c r="YD323" s="4"/>
      <c r="YE323" s="4"/>
      <c r="YF323" s="4"/>
      <c r="YG323" s="4"/>
      <c r="YH323" s="4"/>
      <c r="YI323" s="4"/>
      <c r="YJ323" s="4"/>
      <c r="YK323" s="4"/>
      <c r="YL323" s="4"/>
      <c r="YM323" s="4"/>
      <c r="YN323" s="4"/>
      <c r="YO323" s="4"/>
      <c r="YP323" s="4"/>
      <c r="YQ323" s="4"/>
      <c r="YR323" s="4"/>
      <c r="YS323" s="4"/>
      <c r="YT323" s="4"/>
      <c r="YU323" s="4"/>
      <c r="YV323" s="4"/>
      <c r="YW323" s="4"/>
      <c r="YX323" s="4"/>
      <c r="YY323" s="4"/>
      <c r="YZ323" s="4"/>
      <c r="ZA323" s="4"/>
      <c r="ZB323" s="4"/>
      <c r="ZC323" s="4"/>
      <c r="ZD323" s="4"/>
      <c r="ZE323" s="4"/>
      <c r="ZF323" s="4"/>
      <c r="ZG323" s="4"/>
      <c r="ZH323" s="4"/>
      <c r="ZI323" s="4"/>
      <c r="ZJ323" s="4"/>
      <c r="ZK323" s="4"/>
      <c r="ZL323" s="4"/>
      <c r="ZM323" s="4"/>
      <c r="ZN323" s="4"/>
    </row>
    <row r="324" spans="1:690" s="5" customFormat="1" ht="14.1" customHeight="1" x14ac:dyDescent="0.25">
      <c r="A324" s="4"/>
      <c r="B324" s="36"/>
      <c r="C324" s="23"/>
      <c r="D324" s="14"/>
      <c r="E324" s="1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WP324" s="4"/>
      <c r="WQ324" s="4"/>
      <c r="WR324" s="4"/>
      <c r="WS324" s="4"/>
      <c r="WT324" s="4"/>
      <c r="WU324" s="4"/>
      <c r="WV324" s="4"/>
      <c r="WW324" s="4"/>
      <c r="WX324" s="4"/>
      <c r="WY324" s="4"/>
      <c r="WZ324" s="4"/>
      <c r="XA324" s="4"/>
      <c r="XB324" s="4"/>
      <c r="XC324" s="4"/>
      <c r="XD324" s="4"/>
      <c r="XE324" s="4"/>
      <c r="XF324" s="4"/>
      <c r="XG324" s="4"/>
      <c r="XH324" s="4"/>
      <c r="XI324" s="4"/>
      <c r="XJ324" s="4"/>
      <c r="XK324" s="4"/>
      <c r="XL324" s="4"/>
      <c r="XM324" s="4"/>
      <c r="XN324" s="4"/>
      <c r="XO324" s="4"/>
      <c r="XP324" s="4"/>
      <c r="XQ324" s="4"/>
      <c r="XR324" s="4"/>
      <c r="XS324" s="4"/>
      <c r="XT324" s="4"/>
      <c r="XU324" s="4"/>
      <c r="XV324" s="4"/>
      <c r="XW324" s="4"/>
      <c r="XX324" s="4"/>
      <c r="XY324" s="4"/>
      <c r="XZ324" s="4"/>
      <c r="YA324" s="4"/>
      <c r="YB324" s="4"/>
      <c r="YC324" s="4"/>
      <c r="YD324" s="4"/>
      <c r="YE324" s="4"/>
      <c r="YF324" s="4"/>
      <c r="YG324" s="4"/>
      <c r="YH324" s="4"/>
      <c r="YI324" s="4"/>
      <c r="YJ324" s="4"/>
      <c r="YK324" s="4"/>
      <c r="YL324" s="4"/>
      <c r="YM324" s="4"/>
      <c r="YN324" s="4"/>
      <c r="YO324" s="4"/>
      <c r="YP324" s="4"/>
      <c r="YQ324" s="4"/>
      <c r="YR324" s="4"/>
      <c r="YS324" s="4"/>
      <c r="YT324" s="4"/>
      <c r="YU324" s="4"/>
      <c r="YV324" s="4"/>
      <c r="YW324" s="4"/>
      <c r="YX324" s="4"/>
      <c r="YY324" s="4"/>
      <c r="YZ324" s="4"/>
      <c r="ZA324" s="4"/>
      <c r="ZB324" s="4"/>
      <c r="ZC324" s="4"/>
      <c r="ZD324" s="4"/>
      <c r="ZE324" s="4"/>
      <c r="ZF324" s="4"/>
      <c r="ZG324" s="4"/>
      <c r="ZH324" s="4"/>
      <c r="ZI324" s="4"/>
      <c r="ZJ324" s="4"/>
      <c r="ZK324" s="4"/>
      <c r="ZL324" s="4"/>
      <c r="ZM324" s="4"/>
      <c r="ZN324" s="4"/>
    </row>
    <row r="325" spans="1:690" s="5" customFormat="1" ht="14.1" customHeight="1" x14ac:dyDescent="0.25">
      <c r="A325" s="4"/>
      <c r="B325" s="36"/>
      <c r="C325" s="23"/>
      <c r="D325" s="14"/>
      <c r="E325" s="1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WP325" s="4"/>
      <c r="WQ325" s="4"/>
      <c r="WR325" s="4"/>
      <c r="WS325" s="4"/>
      <c r="WT325" s="4"/>
      <c r="WU325" s="4"/>
      <c r="WV325" s="4"/>
      <c r="WW325" s="4"/>
      <c r="WX325" s="4"/>
      <c r="WY325" s="4"/>
      <c r="WZ325" s="4"/>
      <c r="XA325" s="4"/>
      <c r="XB325" s="4"/>
      <c r="XC325" s="4"/>
      <c r="XD325" s="4"/>
      <c r="XE325" s="4"/>
      <c r="XF325" s="4"/>
      <c r="XG325" s="4"/>
      <c r="XH325" s="4"/>
      <c r="XI325" s="4"/>
      <c r="XJ325" s="4"/>
      <c r="XK325" s="4"/>
      <c r="XL325" s="4"/>
      <c r="XM325" s="4"/>
      <c r="XN325" s="4"/>
      <c r="XO325" s="4"/>
      <c r="XP325" s="4"/>
      <c r="XQ325" s="4"/>
      <c r="XR325" s="4"/>
      <c r="XS325" s="4"/>
      <c r="XT325" s="4"/>
      <c r="XU325" s="4"/>
      <c r="XV325" s="4"/>
      <c r="XW325" s="4"/>
      <c r="XX325" s="4"/>
      <c r="XY325" s="4"/>
      <c r="XZ325" s="4"/>
      <c r="YA325" s="4"/>
      <c r="YB325" s="4"/>
      <c r="YC325" s="4"/>
      <c r="YD325" s="4"/>
      <c r="YE325" s="4"/>
      <c r="YF325" s="4"/>
      <c r="YG325" s="4"/>
      <c r="YH325" s="4"/>
      <c r="YI325" s="4"/>
      <c r="YJ325" s="4"/>
      <c r="YK325" s="4"/>
      <c r="YL325" s="4"/>
      <c r="YM325" s="4"/>
      <c r="YN325" s="4"/>
      <c r="YO325" s="4"/>
      <c r="YP325" s="4"/>
      <c r="YQ325" s="4"/>
      <c r="YR325" s="4"/>
      <c r="YS325" s="4"/>
      <c r="YT325" s="4"/>
      <c r="YU325" s="4"/>
      <c r="YV325" s="4"/>
      <c r="YW325" s="4"/>
      <c r="YX325" s="4"/>
      <c r="YY325" s="4"/>
      <c r="YZ325" s="4"/>
      <c r="ZA325" s="4"/>
      <c r="ZB325" s="4"/>
      <c r="ZC325" s="4"/>
      <c r="ZD325" s="4"/>
      <c r="ZE325" s="4"/>
      <c r="ZF325" s="4"/>
      <c r="ZG325" s="4"/>
      <c r="ZH325" s="4"/>
      <c r="ZI325" s="4"/>
      <c r="ZJ325" s="4"/>
      <c r="ZK325" s="4"/>
      <c r="ZL325" s="4"/>
      <c r="ZM325" s="4"/>
      <c r="ZN325" s="4"/>
    </row>
    <row r="326" spans="1:690" s="5" customFormat="1" ht="14.1" customHeight="1" x14ac:dyDescent="0.25">
      <c r="A326" s="4"/>
      <c r="B326" s="36"/>
      <c r="C326" s="23"/>
      <c r="D326" s="14"/>
      <c r="E326" s="1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  <c r="UG326" s="4"/>
      <c r="UH326" s="4"/>
      <c r="UI326" s="4"/>
      <c r="UJ326" s="4"/>
      <c r="UK326" s="4"/>
      <c r="UL326" s="4"/>
      <c r="UM326" s="4"/>
      <c r="UN326" s="4"/>
      <c r="UO326" s="4"/>
      <c r="UP326" s="4"/>
      <c r="UQ326" s="4"/>
      <c r="UR326" s="4"/>
      <c r="US326" s="4"/>
      <c r="UT326" s="4"/>
      <c r="UU326" s="4"/>
      <c r="UV326" s="4"/>
      <c r="UW326" s="4"/>
      <c r="UX326" s="4"/>
      <c r="UY326" s="4"/>
      <c r="UZ326" s="4"/>
      <c r="VA326" s="4"/>
      <c r="VB326" s="4"/>
      <c r="VC326" s="4"/>
      <c r="VD326" s="4"/>
      <c r="VE326" s="4"/>
      <c r="VF326" s="4"/>
      <c r="VG326" s="4"/>
      <c r="VH326" s="4"/>
      <c r="VI326" s="4"/>
      <c r="VJ326" s="4"/>
      <c r="VK326" s="4"/>
      <c r="VL326" s="4"/>
      <c r="VM326" s="4"/>
      <c r="VN326" s="4"/>
      <c r="VO326" s="4"/>
      <c r="VP326" s="4"/>
      <c r="VQ326" s="4"/>
      <c r="VR326" s="4"/>
      <c r="VS326" s="4"/>
      <c r="VT326" s="4"/>
      <c r="VU326" s="4"/>
      <c r="VV326" s="4"/>
      <c r="VW326" s="4"/>
      <c r="VX326" s="4"/>
      <c r="VY326" s="4"/>
      <c r="VZ326" s="4"/>
      <c r="WA326" s="4"/>
      <c r="WB326" s="4"/>
      <c r="WC326" s="4"/>
      <c r="WD326" s="4"/>
      <c r="WE326" s="4"/>
      <c r="WF326" s="4"/>
      <c r="WG326" s="4"/>
      <c r="WH326" s="4"/>
      <c r="WI326" s="4"/>
      <c r="WJ326" s="4"/>
      <c r="WK326" s="4"/>
      <c r="WL326" s="4"/>
      <c r="WM326" s="4"/>
      <c r="WN326" s="4"/>
      <c r="WO326" s="4"/>
      <c r="WP326" s="4"/>
      <c r="WQ326" s="4"/>
      <c r="WR326" s="4"/>
      <c r="WS326" s="4"/>
      <c r="WT326" s="4"/>
      <c r="WU326" s="4"/>
      <c r="WV326" s="4"/>
      <c r="WW326" s="4"/>
      <c r="WX326" s="4"/>
      <c r="WY326" s="4"/>
      <c r="WZ326" s="4"/>
      <c r="XA326" s="4"/>
      <c r="XB326" s="4"/>
      <c r="XC326" s="4"/>
      <c r="XD326" s="4"/>
      <c r="XE326" s="4"/>
      <c r="XF326" s="4"/>
      <c r="XG326" s="4"/>
      <c r="XH326" s="4"/>
      <c r="XI326" s="4"/>
      <c r="XJ326" s="4"/>
      <c r="XK326" s="4"/>
      <c r="XL326" s="4"/>
      <c r="XM326" s="4"/>
      <c r="XN326" s="4"/>
      <c r="XO326" s="4"/>
      <c r="XP326" s="4"/>
      <c r="XQ326" s="4"/>
      <c r="XR326" s="4"/>
      <c r="XS326" s="4"/>
      <c r="XT326" s="4"/>
      <c r="XU326" s="4"/>
      <c r="XV326" s="4"/>
      <c r="XW326" s="4"/>
      <c r="XX326" s="4"/>
      <c r="XY326" s="4"/>
      <c r="XZ326" s="4"/>
      <c r="YA326" s="4"/>
      <c r="YB326" s="4"/>
      <c r="YC326" s="4"/>
      <c r="YD326" s="4"/>
      <c r="YE326" s="4"/>
      <c r="YF326" s="4"/>
      <c r="YG326" s="4"/>
      <c r="YH326" s="4"/>
      <c r="YI326" s="4"/>
      <c r="YJ326" s="4"/>
      <c r="YK326" s="4"/>
      <c r="YL326" s="4"/>
      <c r="YM326" s="4"/>
      <c r="YN326" s="4"/>
      <c r="YO326" s="4"/>
      <c r="YP326" s="4"/>
      <c r="YQ326" s="4"/>
      <c r="YR326" s="4"/>
      <c r="YS326" s="4"/>
      <c r="YT326" s="4"/>
      <c r="YU326" s="4"/>
      <c r="YV326" s="4"/>
      <c r="YW326" s="4"/>
      <c r="YX326" s="4"/>
      <c r="YY326" s="4"/>
      <c r="YZ326" s="4"/>
      <c r="ZA326" s="4"/>
      <c r="ZB326" s="4"/>
      <c r="ZC326" s="4"/>
      <c r="ZD326" s="4"/>
      <c r="ZE326" s="4"/>
      <c r="ZF326" s="4"/>
      <c r="ZG326" s="4"/>
      <c r="ZH326" s="4"/>
      <c r="ZI326" s="4"/>
      <c r="ZJ326" s="4"/>
      <c r="ZK326" s="4"/>
      <c r="ZL326" s="4"/>
      <c r="ZM326" s="4"/>
      <c r="ZN326" s="4"/>
    </row>
    <row r="327" spans="1:690" s="5" customFormat="1" ht="14.1" customHeight="1" x14ac:dyDescent="0.25">
      <c r="A327" s="4"/>
      <c r="B327" s="36"/>
      <c r="C327" s="23"/>
      <c r="D327" s="14"/>
      <c r="E327" s="1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  <c r="UG327" s="4"/>
      <c r="UH327" s="4"/>
      <c r="UI327" s="4"/>
      <c r="UJ327" s="4"/>
      <c r="UK327" s="4"/>
      <c r="UL327" s="4"/>
      <c r="UM327" s="4"/>
      <c r="UN327" s="4"/>
      <c r="UO327" s="4"/>
      <c r="UP327" s="4"/>
      <c r="UQ327" s="4"/>
      <c r="UR327" s="4"/>
      <c r="US327" s="4"/>
      <c r="UT327" s="4"/>
      <c r="UU327" s="4"/>
      <c r="UV327" s="4"/>
      <c r="UW327" s="4"/>
      <c r="UX327" s="4"/>
      <c r="UY327" s="4"/>
      <c r="UZ327" s="4"/>
      <c r="VA327" s="4"/>
      <c r="VB327" s="4"/>
      <c r="VC327" s="4"/>
      <c r="VD327" s="4"/>
      <c r="VE327" s="4"/>
      <c r="VF327" s="4"/>
      <c r="VG327" s="4"/>
      <c r="VH327" s="4"/>
      <c r="VI327" s="4"/>
      <c r="VJ327" s="4"/>
      <c r="VK327" s="4"/>
      <c r="VL327" s="4"/>
      <c r="VM327" s="4"/>
      <c r="VN327" s="4"/>
      <c r="VO327" s="4"/>
      <c r="VP327" s="4"/>
      <c r="VQ327" s="4"/>
      <c r="VR327" s="4"/>
      <c r="VS327" s="4"/>
      <c r="VT327" s="4"/>
      <c r="VU327" s="4"/>
      <c r="VV327" s="4"/>
      <c r="VW327" s="4"/>
      <c r="VX327" s="4"/>
      <c r="VY327" s="4"/>
      <c r="VZ327" s="4"/>
      <c r="WA327" s="4"/>
      <c r="WB327" s="4"/>
      <c r="WC327" s="4"/>
      <c r="WD327" s="4"/>
      <c r="WE327" s="4"/>
      <c r="WF327" s="4"/>
      <c r="WG327" s="4"/>
      <c r="WH327" s="4"/>
      <c r="WI327" s="4"/>
      <c r="WJ327" s="4"/>
      <c r="WK327" s="4"/>
      <c r="WL327" s="4"/>
      <c r="WM327" s="4"/>
      <c r="WN327" s="4"/>
      <c r="WO327" s="4"/>
      <c r="WP327" s="4"/>
      <c r="WQ327" s="4"/>
      <c r="WR327" s="4"/>
      <c r="WS327" s="4"/>
      <c r="WT327" s="4"/>
      <c r="WU327" s="4"/>
      <c r="WV327" s="4"/>
      <c r="WW327" s="4"/>
      <c r="WX327" s="4"/>
      <c r="WY327" s="4"/>
      <c r="WZ327" s="4"/>
      <c r="XA327" s="4"/>
      <c r="XB327" s="4"/>
      <c r="XC327" s="4"/>
      <c r="XD327" s="4"/>
      <c r="XE327" s="4"/>
      <c r="XF327" s="4"/>
      <c r="XG327" s="4"/>
      <c r="XH327" s="4"/>
      <c r="XI327" s="4"/>
      <c r="XJ327" s="4"/>
      <c r="XK327" s="4"/>
      <c r="XL327" s="4"/>
      <c r="XM327" s="4"/>
      <c r="XN327" s="4"/>
      <c r="XO327" s="4"/>
      <c r="XP327" s="4"/>
      <c r="XQ327" s="4"/>
      <c r="XR327" s="4"/>
      <c r="XS327" s="4"/>
      <c r="XT327" s="4"/>
      <c r="XU327" s="4"/>
      <c r="XV327" s="4"/>
      <c r="XW327" s="4"/>
      <c r="XX327" s="4"/>
      <c r="XY327" s="4"/>
      <c r="XZ327" s="4"/>
      <c r="YA327" s="4"/>
      <c r="YB327" s="4"/>
      <c r="YC327" s="4"/>
      <c r="YD327" s="4"/>
      <c r="YE327" s="4"/>
      <c r="YF327" s="4"/>
      <c r="YG327" s="4"/>
      <c r="YH327" s="4"/>
      <c r="YI327" s="4"/>
      <c r="YJ327" s="4"/>
      <c r="YK327" s="4"/>
      <c r="YL327" s="4"/>
      <c r="YM327" s="4"/>
      <c r="YN327" s="4"/>
      <c r="YO327" s="4"/>
      <c r="YP327" s="4"/>
      <c r="YQ327" s="4"/>
      <c r="YR327" s="4"/>
      <c r="YS327" s="4"/>
      <c r="YT327" s="4"/>
      <c r="YU327" s="4"/>
      <c r="YV327" s="4"/>
      <c r="YW327" s="4"/>
      <c r="YX327" s="4"/>
      <c r="YY327" s="4"/>
      <c r="YZ327" s="4"/>
      <c r="ZA327" s="4"/>
      <c r="ZB327" s="4"/>
      <c r="ZC327" s="4"/>
      <c r="ZD327" s="4"/>
      <c r="ZE327" s="4"/>
      <c r="ZF327" s="4"/>
      <c r="ZG327" s="4"/>
      <c r="ZH327" s="4"/>
      <c r="ZI327" s="4"/>
      <c r="ZJ327" s="4"/>
      <c r="ZK327" s="4"/>
      <c r="ZL327" s="4"/>
      <c r="ZM327" s="4"/>
      <c r="ZN327" s="4"/>
    </row>
    <row r="328" spans="1:690" s="5" customFormat="1" ht="14.1" customHeight="1" x14ac:dyDescent="0.25">
      <c r="A328" s="4"/>
      <c r="B328" s="36"/>
      <c r="C328" s="23"/>
      <c r="D328" s="14"/>
      <c r="E328" s="1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  <c r="UG328" s="4"/>
      <c r="UH328" s="4"/>
      <c r="UI328" s="4"/>
      <c r="UJ328" s="4"/>
      <c r="UK328" s="4"/>
      <c r="UL328" s="4"/>
      <c r="UM328" s="4"/>
      <c r="UN328" s="4"/>
      <c r="UO328" s="4"/>
      <c r="UP328" s="4"/>
      <c r="UQ328" s="4"/>
      <c r="UR328" s="4"/>
      <c r="US328" s="4"/>
      <c r="UT328" s="4"/>
      <c r="UU328" s="4"/>
      <c r="UV328" s="4"/>
      <c r="UW328" s="4"/>
      <c r="UX328" s="4"/>
      <c r="UY328" s="4"/>
      <c r="UZ328" s="4"/>
      <c r="VA328" s="4"/>
      <c r="VB328" s="4"/>
      <c r="VC328" s="4"/>
      <c r="VD328" s="4"/>
      <c r="VE328" s="4"/>
      <c r="VF328" s="4"/>
      <c r="VG328" s="4"/>
      <c r="VH328" s="4"/>
      <c r="VI328" s="4"/>
      <c r="VJ328" s="4"/>
      <c r="VK328" s="4"/>
      <c r="VL328" s="4"/>
      <c r="VM328" s="4"/>
      <c r="VN328" s="4"/>
      <c r="VO328" s="4"/>
      <c r="VP328" s="4"/>
      <c r="VQ328" s="4"/>
      <c r="VR328" s="4"/>
      <c r="VS328" s="4"/>
      <c r="VT328" s="4"/>
      <c r="VU328" s="4"/>
      <c r="VV328" s="4"/>
      <c r="VW328" s="4"/>
      <c r="VX328" s="4"/>
      <c r="VY328" s="4"/>
      <c r="VZ328" s="4"/>
      <c r="WA328" s="4"/>
      <c r="WB328" s="4"/>
      <c r="WC328" s="4"/>
      <c r="WD328" s="4"/>
      <c r="WE328" s="4"/>
      <c r="WF328" s="4"/>
      <c r="WG328" s="4"/>
      <c r="WH328" s="4"/>
      <c r="WI328" s="4"/>
      <c r="WJ328" s="4"/>
      <c r="WK328" s="4"/>
      <c r="WL328" s="4"/>
      <c r="WM328" s="4"/>
      <c r="WN328" s="4"/>
      <c r="WO328" s="4"/>
      <c r="WP328" s="4"/>
      <c r="WQ328" s="4"/>
      <c r="WR328" s="4"/>
      <c r="WS328" s="4"/>
      <c r="WT328" s="4"/>
      <c r="WU328" s="4"/>
      <c r="WV328" s="4"/>
      <c r="WW328" s="4"/>
      <c r="WX328" s="4"/>
      <c r="WY328" s="4"/>
      <c r="WZ328" s="4"/>
      <c r="XA328" s="4"/>
      <c r="XB328" s="4"/>
      <c r="XC328" s="4"/>
      <c r="XD328" s="4"/>
      <c r="XE328" s="4"/>
      <c r="XF328" s="4"/>
      <c r="XG328" s="4"/>
      <c r="XH328" s="4"/>
      <c r="XI328" s="4"/>
      <c r="XJ328" s="4"/>
      <c r="XK328" s="4"/>
      <c r="XL328" s="4"/>
      <c r="XM328" s="4"/>
      <c r="XN328" s="4"/>
      <c r="XO328" s="4"/>
      <c r="XP328" s="4"/>
      <c r="XQ328" s="4"/>
      <c r="XR328" s="4"/>
      <c r="XS328" s="4"/>
      <c r="XT328" s="4"/>
      <c r="XU328" s="4"/>
      <c r="XV328" s="4"/>
      <c r="XW328" s="4"/>
      <c r="XX328" s="4"/>
      <c r="XY328" s="4"/>
      <c r="XZ328" s="4"/>
      <c r="YA328" s="4"/>
      <c r="YB328" s="4"/>
      <c r="YC328" s="4"/>
      <c r="YD328" s="4"/>
      <c r="YE328" s="4"/>
      <c r="YF328" s="4"/>
      <c r="YG328" s="4"/>
      <c r="YH328" s="4"/>
      <c r="YI328" s="4"/>
      <c r="YJ328" s="4"/>
      <c r="YK328" s="4"/>
      <c r="YL328" s="4"/>
      <c r="YM328" s="4"/>
      <c r="YN328" s="4"/>
      <c r="YO328" s="4"/>
      <c r="YP328" s="4"/>
      <c r="YQ328" s="4"/>
      <c r="YR328" s="4"/>
      <c r="YS328" s="4"/>
      <c r="YT328" s="4"/>
      <c r="YU328" s="4"/>
      <c r="YV328" s="4"/>
      <c r="YW328" s="4"/>
      <c r="YX328" s="4"/>
      <c r="YY328" s="4"/>
      <c r="YZ328" s="4"/>
      <c r="ZA328" s="4"/>
      <c r="ZB328" s="4"/>
      <c r="ZC328" s="4"/>
      <c r="ZD328" s="4"/>
      <c r="ZE328" s="4"/>
      <c r="ZF328" s="4"/>
      <c r="ZG328" s="4"/>
      <c r="ZH328" s="4"/>
      <c r="ZI328" s="4"/>
      <c r="ZJ328" s="4"/>
      <c r="ZK328" s="4"/>
      <c r="ZL328" s="4"/>
      <c r="ZM328" s="4"/>
      <c r="ZN328" s="4"/>
    </row>
    <row r="329" spans="1:690" s="5" customFormat="1" ht="14.1" customHeight="1" x14ac:dyDescent="0.25">
      <c r="A329" s="4"/>
      <c r="B329" s="36"/>
      <c r="C329" s="23"/>
      <c r="D329" s="14"/>
      <c r="E329" s="1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  <c r="UG329" s="4"/>
      <c r="UH329" s="4"/>
      <c r="UI329" s="4"/>
      <c r="UJ329" s="4"/>
      <c r="UK329" s="4"/>
      <c r="UL329" s="4"/>
      <c r="UM329" s="4"/>
      <c r="UN329" s="4"/>
      <c r="UO329" s="4"/>
      <c r="UP329" s="4"/>
      <c r="UQ329" s="4"/>
      <c r="UR329" s="4"/>
      <c r="US329" s="4"/>
      <c r="UT329" s="4"/>
      <c r="UU329" s="4"/>
      <c r="UV329" s="4"/>
      <c r="UW329" s="4"/>
      <c r="UX329" s="4"/>
      <c r="UY329" s="4"/>
      <c r="UZ329" s="4"/>
      <c r="VA329" s="4"/>
      <c r="VB329" s="4"/>
      <c r="VC329" s="4"/>
      <c r="VD329" s="4"/>
      <c r="VE329" s="4"/>
      <c r="VF329" s="4"/>
      <c r="VG329" s="4"/>
      <c r="VH329" s="4"/>
      <c r="VI329" s="4"/>
      <c r="VJ329" s="4"/>
      <c r="VK329" s="4"/>
      <c r="VL329" s="4"/>
      <c r="VM329" s="4"/>
      <c r="VN329" s="4"/>
      <c r="VO329" s="4"/>
      <c r="VP329" s="4"/>
      <c r="VQ329" s="4"/>
      <c r="VR329" s="4"/>
      <c r="VS329" s="4"/>
      <c r="VT329" s="4"/>
      <c r="VU329" s="4"/>
      <c r="VV329" s="4"/>
      <c r="VW329" s="4"/>
      <c r="VX329" s="4"/>
      <c r="VY329" s="4"/>
      <c r="VZ329" s="4"/>
      <c r="WA329" s="4"/>
      <c r="WB329" s="4"/>
      <c r="WC329" s="4"/>
      <c r="WD329" s="4"/>
      <c r="WE329" s="4"/>
      <c r="WF329" s="4"/>
      <c r="WG329" s="4"/>
      <c r="WH329" s="4"/>
      <c r="WI329" s="4"/>
      <c r="WJ329" s="4"/>
      <c r="WK329" s="4"/>
      <c r="WL329" s="4"/>
      <c r="WM329" s="4"/>
      <c r="WN329" s="4"/>
      <c r="WO329" s="4"/>
      <c r="WP329" s="4"/>
      <c r="WQ329" s="4"/>
      <c r="WR329" s="4"/>
      <c r="WS329" s="4"/>
      <c r="WT329" s="4"/>
      <c r="WU329" s="4"/>
      <c r="WV329" s="4"/>
      <c r="WW329" s="4"/>
      <c r="WX329" s="4"/>
      <c r="WY329" s="4"/>
      <c r="WZ329" s="4"/>
      <c r="XA329" s="4"/>
      <c r="XB329" s="4"/>
      <c r="XC329" s="4"/>
      <c r="XD329" s="4"/>
      <c r="XE329" s="4"/>
      <c r="XF329" s="4"/>
      <c r="XG329" s="4"/>
      <c r="XH329" s="4"/>
      <c r="XI329" s="4"/>
      <c r="XJ329" s="4"/>
      <c r="XK329" s="4"/>
      <c r="XL329" s="4"/>
      <c r="XM329" s="4"/>
      <c r="XN329" s="4"/>
      <c r="XO329" s="4"/>
      <c r="XP329" s="4"/>
      <c r="XQ329" s="4"/>
      <c r="XR329" s="4"/>
      <c r="XS329" s="4"/>
      <c r="XT329" s="4"/>
      <c r="XU329" s="4"/>
      <c r="XV329" s="4"/>
      <c r="XW329" s="4"/>
      <c r="XX329" s="4"/>
      <c r="XY329" s="4"/>
      <c r="XZ329" s="4"/>
      <c r="YA329" s="4"/>
      <c r="YB329" s="4"/>
      <c r="YC329" s="4"/>
      <c r="YD329" s="4"/>
      <c r="YE329" s="4"/>
      <c r="YF329" s="4"/>
      <c r="YG329" s="4"/>
      <c r="YH329" s="4"/>
      <c r="YI329" s="4"/>
      <c r="YJ329" s="4"/>
      <c r="YK329" s="4"/>
      <c r="YL329" s="4"/>
      <c r="YM329" s="4"/>
      <c r="YN329" s="4"/>
      <c r="YO329" s="4"/>
      <c r="YP329" s="4"/>
      <c r="YQ329" s="4"/>
      <c r="YR329" s="4"/>
      <c r="YS329" s="4"/>
      <c r="YT329" s="4"/>
      <c r="YU329" s="4"/>
      <c r="YV329" s="4"/>
      <c r="YW329" s="4"/>
      <c r="YX329" s="4"/>
      <c r="YY329" s="4"/>
      <c r="YZ329" s="4"/>
      <c r="ZA329" s="4"/>
      <c r="ZB329" s="4"/>
      <c r="ZC329" s="4"/>
      <c r="ZD329" s="4"/>
      <c r="ZE329" s="4"/>
      <c r="ZF329" s="4"/>
      <c r="ZG329" s="4"/>
      <c r="ZH329" s="4"/>
      <c r="ZI329" s="4"/>
      <c r="ZJ329" s="4"/>
      <c r="ZK329" s="4"/>
      <c r="ZL329" s="4"/>
      <c r="ZM329" s="4"/>
      <c r="ZN329" s="4"/>
    </row>
    <row r="330" spans="1:690" s="5" customFormat="1" ht="14.1" customHeight="1" x14ac:dyDescent="0.25">
      <c r="A330" s="4"/>
      <c r="B330" s="36"/>
      <c r="C330" s="23"/>
      <c r="D330" s="14"/>
      <c r="E330" s="1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  <c r="UG330" s="4"/>
      <c r="UH330" s="4"/>
      <c r="UI330" s="4"/>
      <c r="UJ330" s="4"/>
      <c r="UK330" s="4"/>
      <c r="UL330" s="4"/>
      <c r="UM330" s="4"/>
      <c r="UN330" s="4"/>
      <c r="UO330" s="4"/>
      <c r="UP330" s="4"/>
      <c r="UQ330" s="4"/>
      <c r="UR330" s="4"/>
      <c r="US330" s="4"/>
      <c r="UT330" s="4"/>
      <c r="UU330" s="4"/>
      <c r="UV330" s="4"/>
      <c r="UW330" s="4"/>
      <c r="UX330" s="4"/>
      <c r="UY330" s="4"/>
      <c r="UZ330" s="4"/>
      <c r="VA330" s="4"/>
      <c r="VB330" s="4"/>
      <c r="VC330" s="4"/>
      <c r="VD330" s="4"/>
      <c r="VE330" s="4"/>
      <c r="VF330" s="4"/>
      <c r="VG330" s="4"/>
      <c r="VH330" s="4"/>
      <c r="VI330" s="4"/>
      <c r="VJ330" s="4"/>
      <c r="VK330" s="4"/>
      <c r="VL330" s="4"/>
      <c r="VM330" s="4"/>
      <c r="VN330" s="4"/>
      <c r="VO330" s="4"/>
      <c r="VP330" s="4"/>
      <c r="VQ330" s="4"/>
      <c r="VR330" s="4"/>
      <c r="VS330" s="4"/>
      <c r="VT330" s="4"/>
      <c r="VU330" s="4"/>
      <c r="VV330" s="4"/>
      <c r="VW330" s="4"/>
      <c r="VX330" s="4"/>
      <c r="VY330" s="4"/>
      <c r="VZ330" s="4"/>
      <c r="WA330" s="4"/>
      <c r="WB330" s="4"/>
      <c r="WC330" s="4"/>
      <c r="WD330" s="4"/>
      <c r="WE330" s="4"/>
      <c r="WF330" s="4"/>
      <c r="WG330" s="4"/>
      <c r="WH330" s="4"/>
      <c r="WI330" s="4"/>
      <c r="WJ330" s="4"/>
      <c r="WK330" s="4"/>
      <c r="WL330" s="4"/>
      <c r="WM330" s="4"/>
      <c r="WN330" s="4"/>
      <c r="WO330" s="4"/>
      <c r="WP330" s="4"/>
      <c r="WQ330" s="4"/>
      <c r="WR330" s="4"/>
      <c r="WS330" s="4"/>
      <c r="WT330" s="4"/>
      <c r="WU330" s="4"/>
      <c r="WV330" s="4"/>
      <c r="WW330" s="4"/>
      <c r="WX330" s="4"/>
      <c r="WY330" s="4"/>
      <c r="WZ330" s="4"/>
      <c r="XA330" s="4"/>
      <c r="XB330" s="4"/>
      <c r="XC330" s="4"/>
      <c r="XD330" s="4"/>
      <c r="XE330" s="4"/>
      <c r="XF330" s="4"/>
      <c r="XG330" s="4"/>
      <c r="XH330" s="4"/>
      <c r="XI330" s="4"/>
      <c r="XJ330" s="4"/>
      <c r="XK330" s="4"/>
      <c r="XL330" s="4"/>
      <c r="XM330" s="4"/>
      <c r="XN330" s="4"/>
      <c r="XO330" s="4"/>
      <c r="XP330" s="4"/>
      <c r="XQ330" s="4"/>
      <c r="XR330" s="4"/>
      <c r="XS330" s="4"/>
      <c r="XT330" s="4"/>
      <c r="XU330" s="4"/>
      <c r="XV330" s="4"/>
      <c r="XW330" s="4"/>
      <c r="XX330" s="4"/>
      <c r="XY330" s="4"/>
      <c r="XZ330" s="4"/>
      <c r="YA330" s="4"/>
      <c r="YB330" s="4"/>
      <c r="YC330" s="4"/>
      <c r="YD330" s="4"/>
      <c r="YE330" s="4"/>
      <c r="YF330" s="4"/>
      <c r="YG330" s="4"/>
      <c r="YH330" s="4"/>
      <c r="YI330" s="4"/>
      <c r="YJ330" s="4"/>
      <c r="YK330" s="4"/>
      <c r="YL330" s="4"/>
      <c r="YM330" s="4"/>
      <c r="YN330" s="4"/>
      <c r="YO330" s="4"/>
      <c r="YP330" s="4"/>
      <c r="YQ330" s="4"/>
      <c r="YR330" s="4"/>
      <c r="YS330" s="4"/>
      <c r="YT330" s="4"/>
      <c r="YU330" s="4"/>
      <c r="YV330" s="4"/>
      <c r="YW330" s="4"/>
      <c r="YX330" s="4"/>
      <c r="YY330" s="4"/>
      <c r="YZ330" s="4"/>
      <c r="ZA330" s="4"/>
      <c r="ZB330" s="4"/>
      <c r="ZC330" s="4"/>
      <c r="ZD330" s="4"/>
      <c r="ZE330" s="4"/>
      <c r="ZF330" s="4"/>
      <c r="ZG330" s="4"/>
      <c r="ZH330" s="4"/>
      <c r="ZI330" s="4"/>
      <c r="ZJ330" s="4"/>
      <c r="ZK330" s="4"/>
      <c r="ZL330" s="4"/>
      <c r="ZM330" s="4"/>
      <c r="ZN330" s="4"/>
    </row>
    <row r="331" spans="1:690" s="5" customFormat="1" ht="14.1" customHeight="1" x14ac:dyDescent="0.25">
      <c r="A331" s="4"/>
      <c r="B331" s="36"/>
      <c r="C331" s="23"/>
      <c r="D331" s="14"/>
      <c r="E331" s="1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  <c r="UG331" s="4"/>
      <c r="UH331" s="4"/>
      <c r="UI331" s="4"/>
      <c r="UJ331" s="4"/>
      <c r="UK331" s="4"/>
      <c r="UL331" s="4"/>
      <c r="UM331" s="4"/>
      <c r="UN331" s="4"/>
      <c r="UO331" s="4"/>
      <c r="UP331" s="4"/>
      <c r="UQ331" s="4"/>
      <c r="UR331" s="4"/>
      <c r="US331" s="4"/>
      <c r="UT331" s="4"/>
      <c r="UU331" s="4"/>
      <c r="UV331" s="4"/>
      <c r="UW331" s="4"/>
      <c r="UX331" s="4"/>
      <c r="UY331" s="4"/>
      <c r="UZ331" s="4"/>
      <c r="VA331" s="4"/>
      <c r="VB331" s="4"/>
      <c r="VC331" s="4"/>
      <c r="VD331" s="4"/>
      <c r="VE331" s="4"/>
      <c r="VF331" s="4"/>
      <c r="VG331" s="4"/>
      <c r="VH331" s="4"/>
      <c r="VI331" s="4"/>
      <c r="VJ331" s="4"/>
      <c r="VK331" s="4"/>
      <c r="VL331" s="4"/>
      <c r="VM331" s="4"/>
      <c r="VN331" s="4"/>
      <c r="VO331" s="4"/>
      <c r="VP331" s="4"/>
      <c r="VQ331" s="4"/>
      <c r="VR331" s="4"/>
      <c r="VS331" s="4"/>
      <c r="VT331" s="4"/>
      <c r="VU331" s="4"/>
      <c r="VV331" s="4"/>
      <c r="VW331" s="4"/>
      <c r="VX331" s="4"/>
      <c r="VY331" s="4"/>
      <c r="VZ331" s="4"/>
      <c r="WA331" s="4"/>
      <c r="WB331" s="4"/>
      <c r="WC331" s="4"/>
      <c r="WD331" s="4"/>
      <c r="WE331" s="4"/>
      <c r="WF331" s="4"/>
      <c r="WG331" s="4"/>
      <c r="WH331" s="4"/>
      <c r="WI331" s="4"/>
      <c r="WJ331" s="4"/>
      <c r="WK331" s="4"/>
      <c r="WL331" s="4"/>
      <c r="WM331" s="4"/>
      <c r="WN331" s="4"/>
      <c r="WO331" s="4"/>
      <c r="WP331" s="4"/>
      <c r="WQ331" s="4"/>
      <c r="WR331" s="4"/>
      <c r="WS331" s="4"/>
      <c r="WT331" s="4"/>
      <c r="WU331" s="4"/>
      <c r="WV331" s="4"/>
      <c r="WW331" s="4"/>
      <c r="WX331" s="4"/>
      <c r="WY331" s="4"/>
      <c r="WZ331" s="4"/>
      <c r="XA331" s="4"/>
      <c r="XB331" s="4"/>
      <c r="XC331" s="4"/>
      <c r="XD331" s="4"/>
      <c r="XE331" s="4"/>
      <c r="XF331" s="4"/>
      <c r="XG331" s="4"/>
      <c r="XH331" s="4"/>
      <c r="XI331" s="4"/>
      <c r="XJ331" s="4"/>
      <c r="XK331" s="4"/>
      <c r="XL331" s="4"/>
      <c r="XM331" s="4"/>
      <c r="XN331" s="4"/>
      <c r="XO331" s="4"/>
      <c r="XP331" s="4"/>
      <c r="XQ331" s="4"/>
      <c r="XR331" s="4"/>
      <c r="XS331" s="4"/>
      <c r="XT331" s="4"/>
      <c r="XU331" s="4"/>
      <c r="XV331" s="4"/>
      <c r="XW331" s="4"/>
      <c r="XX331" s="4"/>
      <c r="XY331" s="4"/>
      <c r="XZ331" s="4"/>
      <c r="YA331" s="4"/>
      <c r="YB331" s="4"/>
      <c r="YC331" s="4"/>
      <c r="YD331" s="4"/>
      <c r="YE331" s="4"/>
      <c r="YF331" s="4"/>
      <c r="YG331" s="4"/>
      <c r="YH331" s="4"/>
      <c r="YI331" s="4"/>
      <c r="YJ331" s="4"/>
      <c r="YK331" s="4"/>
      <c r="YL331" s="4"/>
      <c r="YM331" s="4"/>
      <c r="YN331" s="4"/>
      <c r="YO331" s="4"/>
      <c r="YP331" s="4"/>
      <c r="YQ331" s="4"/>
      <c r="YR331" s="4"/>
      <c r="YS331" s="4"/>
      <c r="YT331" s="4"/>
      <c r="YU331" s="4"/>
      <c r="YV331" s="4"/>
      <c r="YW331" s="4"/>
      <c r="YX331" s="4"/>
      <c r="YY331" s="4"/>
      <c r="YZ331" s="4"/>
      <c r="ZA331" s="4"/>
      <c r="ZB331" s="4"/>
      <c r="ZC331" s="4"/>
      <c r="ZD331" s="4"/>
      <c r="ZE331" s="4"/>
      <c r="ZF331" s="4"/>
      <c r="ZG331" s="4"/>
      <c r="ZH331" s="4"/>
      <c r="ZI331" s="4"/>
      <c r="ZJ331" s="4"/>
      <c r="ZK331" s="4"/>
      <c r="ZL331" s="4"/>
      <c r="ZM331" s="4"/>
      <c r="ZN331" s="4"/>
    </row>
    <row r="332" spans="1:690" s="5" customFormat="1" ht="14.1" customHeight="1" x14ac:dyDescent="0.25">
      <c r="A332" s="4"/>
      <c r="B332" s="36"/>
      <c r="C332" s="23"/>
      <c r="D332" s="14"/>
      <c r="E332" s="1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  <c r="UG332" s="4"/>
      <c r="UH332" s="4"/>
      <c r="UI332" s="4"/>
      <c r="UJ332" s="4"/>
      <c r="UK332" s="4"/>
      <c r="UL332" s="4"/>
      <c r="UM332" s="4"/>
      <c r="UN332" s="4"/>
      <c r="UO332" s="4"/>
      <c r="UP332" s="4"/>
      <c r="UQ332" s="4"/>
      <c r="UR332" s="4"/>
      <c r="US332" s="4"/>
      <c r="UT332" s="4"/>
      <c r="UU332" s="4"/>
      <c r="UV332" s="4"/>
      <c r="UW332" s="4"/>
      <c r="UX332" s="4"/>
      <c r="UY332" s="4"/>
      <c r="UZ332" s="4"/>
      <c r="VA332" s="4"/>
      <c r="VB332" s="4"/>
      <c r="VC332" s="4"/>
      <c r="VD332" s="4"/>
      <c r="VE332" s="4"/>
      <c r="VF332" s="4"/>
      <c r="VG332" s="4"/>
      <c r="VH332" s="4"/>
      <c r="VI332" s="4"/>
      <c r="VJ332" s="4"/>
      <c r="VK332" s="4"/>
      <c r="VL332" s="4"/>
      <c r="VM332" s="4"/>
      <c r="VN332" s="4"/>
      <c r="VO332" s="4"/>
      <c r="VP332" s="4"/>
      <c r="VQ332" s="4"/>
      <c r="VR332" s="4"/>
      <c r="VS332" s="4"/>
      <c r="VT332" s="4"/>
      <c r="VU332" s="4"/>
      <c r="VV332" s="4"/>
      <c r="VW332" s="4"/>
      <c r="VX332" s="4"/>
      <c r="VY332" s="4"/>
      <c r="VZ332" s="4"/>
      <c r="WA332" s="4"/>
      <c r="WB332" s="4"/>
      <c r="WC332" s="4"/>
      <c r="WD332" s="4"/>
      <c r="WE332" s="4"/>
      <c r="WF332" s="4"/>
      <c r="WG332" s="4"/>
      <c r="WH332" s="4"/>
      <c r="WI332" s="4"/>
      <c r="WJ332" s="4"/>
      <c r="WK332" s="4"/>
      <c r="WL332" s="4"/>
      <c r="WM332" s="4"/>
      <c r="WN332" s="4"/>
      <c r="WO332" s="4"/>
      <c r="WP332" s="4"/>
      <c r="WQ332" s="4"/>
      <c r="WR332" s="4"/>
      <c r="WS332" s="4"/>
      <c r="WT332" s="4"/>
      <c r="WU332" s="4"/>
      <c r="WV332" s="4"/>
      <c r="WW332" s="4"/>
      <c r="WX332" s="4"/>
      <c r="WY332" s="4"/>
      <c r="WZ332" s="4"/>
      <c r="XA332" s="4"/>
      <c r="XB332" s="4"/>
      <c r="XC332" s="4"/>
      <c r="XD332" s="4"/>
      <c r="XE332" s="4"/>
      <c r="XF332" s="4"/>
      <c r="XG332" s="4"/>
      <c r="XH332" s="4"/>
      <c r="XI332" s="4"/>
      <c r="XJ332" s="4"/>
      <c r="XK332" s="4"/>
      <c r="XL332" s="4"/>
      <c r="XM332" s="4"/>
      <c r="XN332" s="4"/>
      <c r="XO332" s="4"/>
      <c r="XP332" s="4"/>
      <c r="XQ332" s="4"/>
      <c r="XR332" s="4"/>
      <c r="XS332" s="4"/>
      <c r="XT332" s="4"/>
      <c r="XU332" s="4"/>
      <c r="XV332" s="4"/>
      <c r="XW332" s="4"/>
      <c r="XX332" s="4"/>
      <c r="XY332" s="4"/>
      <c r="XZ332" s="4"/>
      <c r="YA332" s="4"/>
      <c r="YB332" s="4"/>
      <c r="YC332" s="4"/>
      <c r="YD332" s="4"/>
      <c r="YE332" s="4"/>
      <c r="YF332" s="4"/>
      <c r="YG332" s="4"/>
      <c r="YH332" s="4"/>
      <c r="YI332" s="4"/>
      <c r="YJ332" s="4"/>
      <c r="YK332" s="4"/>
      <c r="YL332" s="4"/>
      <c r="YM332" s="4"/>
      <c r="YN332" s="4"/>
      <c r="YO332" s="4"/>
      <c r="YP332" s="4"/>
      <c r="YQ332" s="4"/>
      <c r="YR332" s="4"/>
      <c r="YS332" s="4"/>
      <c r="YT332" s="4"/>
      <c r="YU332" s="4"/>
      <c r="YV332" s="4"/>
      <c r="YW332" s="4"/>
      <c r="YX332" s="4"/>
      <c r="YY332" s="4"/>
      <c r="YZ332" s="4"/>
      <c r="ZA332" s="4"/>
      <c r="ZB332" s="4"/>
      <c r="ZC332" s="4"/>
      <c r="ZD332" s="4"/>
      <c r="ZE332" s="4"/>
      <c r="ZF332" s="4"/>
      <c r="ZG332" s="4"/>
      <c r="ZH332" s="4"/>
      <c r="ZI332" s="4"/>
      <c r="ZJ332" s="4"/>
      <c r="ZK332" s="4"/>
      <c r="ZL332" s="4"/>
      <c r="ZM332" s="4"/>
      <c r="ZN332" s="4"/>
    </row>
    <row r="333" spans="1:690" s="5" customFormat="1" ht="14.1" customHeight="1" x14ac:dyDescent="0.25">
      <c r="A333" s="4"/>
      <c r="B333" s="36"/>
      <c r="C333" s="23"/>
      <c r="D333" s="14"/>
      <c r="E333" s="1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  <c r="UG333" s="4"/>
      <c r="UH333" s="4"/>
      <c r="UI333" s="4"/>
      <c r="UJ333" s="4"/>
      <c r="UK333" s="4"/>
      <c r="UL333" s="4"/>
      <c r="UM333" s="4"/>
      <c r="UN333" s="4"/>
      <c r="UO333" s="4"/>
      <c r="UP333" s="4"/>
      <c r="UQ333" s="4"/>
      <c r="UR333" s="4"/>
      <c r="US333" s="4"/>
      <c r="UT333" s="4"/>
      <c r="UU333" s="4"/>
      <c r="UV333" s="4"/>
      <c r="UW333" s="4"/>
      <c r="UX333" s="4"/>
      <c r="UY333" s="4"/>
      <c r="UZ333" s="4"/>
      <c r="VA333" s="4"/>
      <c r="VB333" s="4"/>
      <c r="VC333" s="4"/>
      <c r="VD333" s="4"/>
      <c r="VE333" s="4"/>
      <c r="VF333" s="4"/>
      <c r="VG333" s="4"/>
      <c r="VH333" s="4"/>
      <c r="VI333" s="4"/>
      <c r="VJ333" s="4"/>
      <c r="VK333" s="4"/>
      <c r="VL333" s="4"/>
      <c r="VM333" s="4"/>
      <c r="VN333" s="4"/>
      <c r="VO333" s="4"/>
      <c r="VP333" s="4"/>
      <c r="VQ333" s="4"/>
      <c r="VR333" s="4"/>
      <c r="VS333" s="4"/>
      <c r="VT333" s="4"/>
      <c r="VU333" s="4"/>
      <c r="VV333" s="4"/>
      <c r="VW333" s="4"/>
      <c r="VX333" s="4"/>
      <c r="VY333" s="4"/>
      <c r="VZ333" s="4"/>
      <c r="WA333" s="4"/>
      <c r="WB333" s="4"/>
      <c r="WC333" s="4"/>
      <c r="WD333" s="4"/>
      <c r="WE333" s="4"/>
      <c r="WF333" s="4"/>
      <c r="WG333" s="4"/>
      <c r="WH333" s="4"/>
      <c r="WI333" s="4"/>
      <c r="WJ333" s="4"/>
      <c r="WK333" s="4"/>
      <c r="WL333" s="4"/>
      <c r="WM333" s="4"/>
      <c r="WN333" s="4"/>
      <c r="WO333" s="4"/>
      <c r="WP333" s="4"/>
      <c r="WQ333" s="4"/>
      <c r="WR333" s="4"/>
      <c r="WS333" s="4"/>
      <c r="WT333" s="4"/>
      <c r="WU333" s="4"/>
      <c r="WV333" s="4"/>
      <c r="WW333" s="4"/>
      <c r="WX333" s="4"/>
      <c r="WY333" s="4"/>
      <c r="WZ333" s="4"/>
      <c r="XA333" s="4"/>
      <c r="XB333" s="4"/>
      <c r="XC333" s="4"/>
      <c r="XD333" s="4"/>
      <c r="XE333" s="4"/>
      <c r="XF333" s="4"/>
      <c r="XG333" s="4"/>
      <c r="XH333" s="4"/>
      <c r="XI333" s="4"/>
      <c r="XJ333" s="4"/>
      <c r="XK333" s="4"/>
      <c r="XL333" s="4"/>
      <c r="XM333" s="4"/>
      <c r="XN333" s="4"/>
      <c r="XO333" s="4"/>
      <c r="XP333" s="4"/>
      <c r="XQ333" s="4"/>
      <c r="XR333" s="4"/>
      <c r="XS333" s="4"/>
      <c r="XT333" s="4"/>
      <c r="XU333" s="4"/>
      <c r="XV333" s="4"/>
      <c r="XW333" s="4"/>
      <c r="XX333" s="4"/>
      <c r="XY333" s="4"/>
      <c r="XZ333" s="4"/>
      <c r="YA333" s="4"/>
      <c r="YB333" s="4"/>
      <c r="YC333" s="4"/>
      <c r="YD333" s="4"/>
      <c r="YE333" s="4"/>
      <c r="YF333" s="4"/>
      <c r="YG333" s="4"/>
      <c r="YH333" s="4"/>
      <c r="YI333" s="4"/>
      <c r="YJ333" s="4"/>
      <c r="YK333" s="4"/>
      <c r="YL333" s="4"/>
      <c r="YM333" s="4"/>
      <c r="YN333" s="4"/>
      <c r="YO333" s="4"/>
      <c r="YP333" s="4"/>
      <c r="YQ333" s="4"/>
      <c r="YR333" s="4"/>
      <c r="YS333" s="4"/>
      <c r="YT333" s="4"/>
      <c r="YU333" s="4"/>
      <c r="YV333" s="4"/>
      <c r="YW333" s="4"/>
      <c r="YX333" s="4"/>
      <c r="YY333" s="4"/>
      <c r="YZ333" s="4"/>
      <c r="ZA333" s="4"/>
      <c r="ZB333" s="4"/>
      <c r="ZC333" s="4"/>
      <c r="ZD333" s="4"/>
      <c r="ZE333" s="4"/>
      <c r="ZF333" s="4"/>
      <c r="ZG333" s="4"/>
      <c r="ZH333" s="4"/>
      <c r="ZI333" s="4"/>
      <c r="ZJ333" s="4"/>
      <c r="ZK333" s="4"/>
      <c r="ZL333" s="4"/>
      <c r="ZM333" s="4"/>
      <c r="ZN333" s="4"/>
    </row>
    <row r="334" spans="1:690" s="5" customFormat="1" ht="14.1" customHeight="1" x14ac:dyDescent="0.25">
      <c r="A334" s="4"/>
      <c r="B334" s="36"/>
      <c r="C334" s="23"/>
      <c r="D334" s="14"/>
      <c r="E334" s="1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  <c r="UG334" s="4"/>
      <c r="UH334" s="4"/>
      <c r="UI334" s="4"/>
      <c r="UJ334" s="4"/>
      <c r="UK334" s="4"/>
      <c r="UL334" s="4"/>
      <c r="UM334" s="4"/>
      <c r="UN334" s="4"/>
      <c r="UO334" s="4"/>
      <c r="UP334" s="4"/>
      <c r="UQ334" s="4"/>
      <c r="UR334" s="4"/>
      <c r="US334" s="4"/>
      <c r="UT334" s="4"/>
      <c r="UU334" s="4"/>
      <c r="UV334" s="4"/>
      <c r="UW334" s="4"/>
      <c r="UX334" s="4"/>
      <c r="UY334" s="4"/>
      <c r="UZ334" s="4"/>
      <c r="VA334" s="4"/>
      <c r="VB334" s="4"/>
      <c r="VC334" s="4"/>
      <c r="VD334" s="4"/>
      <c r="VE334" s="4"/>
      <c r="VF334" s="4"/>
      <c r="VG334" s="4"/>
      <c r="VH334" s="4"/>
      <c r="VI334" s="4"/>
      <c r="VJ334" s="4"/>
      <c r="VK334" s="4"/>
      <c r="VL334" s="4"/>
      <c r="VM334" s="4"/>
      <c r="VN334" s="4"/>
      <c r="VO334" s="4"/>
      <c r="VP334" s="4"/>
      <c r="VQ334" s="4"/>
      <c r="VR334" s="4"/>
      <c r="VS334" s="4"/>
      <c r="VT334" s="4"/>
      <c r="VU334" s="4"/>
      <c r="VV334" s="4"/>
      <c r="VW334" s="4"/>
      <c r="VX334" s="4"/>
      <c r="VY334" s="4"/>
      <c r="VZ334" s="4"/>
      <c r="WA334" s="4"/>
      <c r="WB334" s="4"/>
      <c r="WC334" s="4"/>
      <c r="WD334" s="4"/>
      <c r="WE334" s="4"/>
      <c r="WF334" s="4"/>
      <c r="WG334" s="4"/>
      <c r="WH334" s="4"/>
      <c r="WI334" s="4"/>
      <c r="WJ334" s="4"/>
      <c r="WK334" s="4"/>
      <c r="WL334" s="4"/>
      <c r="WM334" s="4"/>
      <c r="WN334" s="4"/>
      <c r="WO334" s="4"/>
      <c r="WP334" s="4"/>
      <c r="WQ334" s="4"/>
      <c r="WR334" s="4"/>
      <c r="WS334" s="4"/>
      <c r="WT334" s="4"/>
      <c r="WU334" s="4"/>
      <c r="WV334" s="4"/>
      <c r="WW334" s="4"/>
      <c r="WX334" s="4"/>
      <c r="WY334" s="4"/>
      <c r="WZ334" s="4"/>
      <c r="XA334" s="4"/>
      <c r="XB334" s="4"/>
      <c r="XC334" s="4"/>
      <c r="XD334" s="4"/>
      <c r="XE334" s="4"/>
      <c r="XF334" s="4"/>
      <c r="XG334" s="4"/>
      <c r="XH334" s="4"/>
      <c r="XI334" s="4"/>
      <c r="XJ334" s="4"/>
      <c r="XK334" s="4"/>
      <c r="XL334" s="4"/>
      <c r="XM334" s="4"/>
      <c r="XN334" s="4"/>
      <c r="XO334" s="4"/>
      <c r="XP334" s="4"/>
      <c r="XQ334" s="4"/>
      <c r="XR334" s="4"/>
      <c r="XS334" s="4"/>
      <c r="XT334" s="4"/>
      <c r="XU334" s="4"/>
      <c r="XV334" s="4"/>
      <c r="XW334" s="4"/>
      <c r="XX334" s="4"/>
      <c r="XY334" s="4"/>
      <c r="XZ334" s="4"/>
      <c r="YA334" s="4"/>
      <c r="YB334" s="4"/>
      <c r="YC334" s="4"/>
      <c r="YD334" s="4"/>
      <c r="YE334" s="4"/>
      <c r="YF334" s="4"/>
      <c r="YG334" s="4"/>
      <c r="YH334" s="4"/>
      <c r="YI334" s="4"/>
      <c r="YJ334" s="4"/>
      <c r="YK334" s="4"/>
      <c r="YL334" s="4"/>
      <c r="YM334" s="4"/>
      <c r="YN334" s="4"/>
      <c r="YO334" s="4"/>
      <c r="YP334" s="4"/>
      <c r="YQ334" s="4"/>
      <c r="YR334" s="4"/>
      <c r="YS334" s="4"/>
      <c r="YT334" s="4"/>
      <c r="YU334" s="4"/>
      <c r="YV334" s="4"/>
      <c r="YW334" s="4"/>
      <c r="YX334" s="4"/>
      <c r="YY334" s="4"/>
      <c r="YZ334" s="4"/>
      <c r="ZA334" s="4"/>
      <c r="ZB334" s="4"/>
      <c r="ZC334" s="4"/>
      <c r="ZD334" s="4"/>
      <c r="ZE334" s="4"/>
      <c r="ZF334" s="4"/>
      <c r="ZG334" s="4"/>
      <c r="ZH334" s="4"/>
      <c r="ZI334" s="4"/>
      <c r="ZJ334" s="4"/>
      <c r="ZK334" s="4"/>
      <c r="ZL334" s="4"/>
      <c r="ZM334" s="4"/>
      <c r="ZN334" s="4"/>
    </row>
    <row r="335" spans="1:690" s="5" customFormat="1" ht="14.1" customHeight="1" x14ac:dyDescent="0.25">
      <c r="A335" s="4"/>
      <c r="B335" s="36"/>
      <c r="C335" s="23"/>
      <c r="D335" s="14"/>
      <c r="E335" s="1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  <c r="UG335" s="4"/>
      <c r="UH335" s="4"/>
      <c r="UI335" s="4"/>
      <c r="UJ335" s="4"/>
      <c r="UK335" s="4"/>
      <c r="UL335" s="4"/>
      <c r="UM335" s="4"/>
      <c r="UN335" s="4"/>
      <c r="UO335" s="4"/>
      <c r="UP335" s="4"/>
      <c r="UQ335" s="4"/>
      <c r="UR335" s="4"/>
      <c r="US335" s="4"/>
      <c r="UT335" s="4"/>
      <c r="UU335" s="4"/>
      <c r="UV335" s="4"/>
      <c r="UW335" s="4"/>
      <c r="UX335" s="4"/>
      <c r="UY335" s="4"/>
      <c r="UZ335" s="4"/>
      <c r="VA335" s="4"/>
      <c r="VB335" s="4"/>
      <c r="VC335" s="4"/>
      <c r="VD335" s="4"/>
      <c r="VE335" s="4"/>
      <c r="VF335" s="4"/>
      <c r="VG335" s="4"/>
      <c r="VH335" s="4"/>
      <c r="VI335" s="4"/>
      <c r="VJ335" s="4"/>
      <c r="VK335" s="4"/>
      <c r="VL335" s="4"/>
      <c r="VM335" s="4"/>
      <c r="VN335" s="4"/>
      <c r="VO335" s="4"/>
      <c r="VP335" s="4"/>
      <c r="VQ335" s="4"/>
      <c r="VR335" s="4"/>
      <c r="VS335" s="4"/>
      <c r="VT335" s="4"/>
      <c r="VU335" s="4"/>
      <c r="VV335" s="4"/>
      <c r="VW335" s="4"/>
      <c r="VX335" s="4"/>
      <c r="VY335" s="4"/>
      <c r="VZ335" s="4"/>
      <c r="WA335" s="4"/>
      <c r="WB335" s="4"/>
      <c r="WC335" s="4"/>
      <c r="WD335" s="4"/>
      <c r="WE335" s="4"/>
      <c r="WF335" s="4"/>
      <c r="WG335" s="4"/>
      <c r="WH335" s="4"/>
      <c r="WI335" s="4"/>
      <c r="WJ335" s="4"/>
      <c r="WK335" s="4"/>
      <c r="WL335" s="4"/>
      <c r="WM335" s="4"/>
      <c r="WN335" s="4"/>
      <c r="WO335" s="4"/>
      <c r="WP335" s="4"/>
      <c r="WQ335" s="4"/>
      <c r="WR335" s="4"/>
      <c r="WS335" s="4"/>
      <c r="WT335" s="4"/>
      <c r="WU335" s="4"/>
      <c r="WV335" s="4"/>
      <c r="WW335" s="4"/>
      <c r="WX335" s="4"/>
      <c r="WY335" s="4"/>
      <c r="WZ335" s="4"/>
      <c r="XA335" s="4"/>
      <c r="XB335" s="4"/>
      <c r="XC335" s="4"/>
      <c r="XD335" s="4"/>
      <c r="XE335" s="4"/>
      <c r="XF335" s="4"/>
      <c r="XG335" s="4"/>
      <c r="XH335" s="4"/>
      <c r="XI335" s="4"/>
      <c r="XJ335" s="4"/>
      <c r="XK335" s="4"/>
      <c r="XL335" s="4"/>
      <c r="XM335" s="4"/>
      <c r="XN335" s="4"/>
      <c r="XO335" s="4"/>
      <c r="XP335" s="4"/>
      <c r="XQ335" s="4"/>
      <c r="XR335" s="4"/>
      <c r="XS335" s="4"/>
      <c r="XT335" s="4"/>
      <c r="XU335" s="4"/>
      <c r="XV335" s="4"/>
      <c r="XW335" s="4"/>
      <c r="XX335" s="4"/>
      <c r="XY335" s="4"/>
      <c r="XZ335" s="4"/>
      <c r="YA335" s="4"/>
      <c r="YB335" s="4"/>
      <c r="YC335" s="4"/>
      <c r="YD335" s="4"/>
      <c r="YE335" s="4"/>
      <c r="YF335" s="4"/>
      <c r="YG335" s="4"/>
      <c r="YH335" s="4"/>
      <c r="YI335" s="4"/>
      <c r="YJ335" s="4"/>
      <c r="YK335" s="4"/>
      <c r="YL335" s="4"/>
      <c r="YM335" s="4"/>
      <c r="YN335" s="4"/>
      <c r="YO335" s="4"/>
      <c r="YP335" s="4"/>
      <c r="YQ335" s="4"/>
      <c r="YR335" s="4"/>
      <c r="YS335" s="4"/>
      <c r="YT335" s="4"/>
      <c r="YU335" s="4"/>
      <c r="YV335" s="4"/>
      <c r="YW335" s="4"/>
      <c r="YX335" s="4"/>
      <c r="YY335" s="4"/>
      <c r="YZ335" s="4"/>
      <c r="ZA335" s="4"/>
      <c r="ZB335" s="4"/>
      <c r="ZC335" s="4"/>
      <c r="ZD335" s="4"/>
      <c r="ZE335" s="4"/>
      <c r="ZF335" s="4"/>
      <c r="ZG335" s="4"/>
      <c r="ZH335" s="4"/>
      <c r="ZI335" s="4"/>
      <c r="ZJ335" s="4"/>
      <c r="ZK335" s="4"/>
      <c r="ZL335" s="4"/>
      <c r="ZM335" s="4"/>
      <c r="ZN335" s="4"/>
    </row>
    <row r="336" spans="1:690" s="5" customFormat="1" ht="14.1" customHeight="1" x14ac:dyDescent="0.25">
      <c r="A336" s="4"/>
      <c r="B336" s="36"/>
      <c r="C336" s="23"/>
      <c r="D336" s="14"/>
      <c r="E336" s="1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  <c r="UG336" s="4"/>
      <c r="UH336" s="4"/>
      <c r="UI336" s="4"/>
      <c r="UJ336" s="4"/>
      <c r="UK336" s="4"/>
      <c r="UL336" s="4"/>
      <c r="UM336" s="4"/>
      <c r="UN336" s="4"/>
      <c r="UO336" s="4"/>
      <c r="UP336" s="4"/>
      <c r="UQ336" s="4"/>
      <c r="UR336" s="4"/>
      <c r="US336" s="4"/>
      <c r="UT336" s="4"/>
      <c r="UU336" s="4"/>
      <c r="UV336" s="4"/>
      <c r="UW336" s="4"/>
      <c r="UX336" s="4"/>
      <c r="UY336" s="4"/>
      <c r="UZ336" s="4"/>
      <c r="VA336" s="4"/>
      <c r="VB336" s="4"/>
      <c r="VC336" s="4"/>
      <c r="VD336" s="4"/>
      <c r="VE336" s="4"/>
      <c r="VF336" s="4"/>
      <c r="VG336" s="4"/>
      <c r="VH336" s="4"/>
      <c r="VI336" s="4"/>
      <c r="VJ336" s="4"/>
      <c r="VK336" s="4"/>
      <c r="VL336" s="4"/>
      <c r="VM336" s="4"/>
      <c r="VN336" s="4"/>
      <c r="VO336" s="4"/>
      <c r="VP336" s="4"/>
      <c r="VQ336" s="4"/>
      <c r="VR336" s="4"/>
      <c r="VS336" s="4"/>
      <c r="VT336" s="4"/>
      <c r="VU336" s="4"/>
      <c r="VV336" s="4"/>
      <c r="VW336" s="4"/>
      <c r="VX336" s="4"/>
      <c r="VY336" s="4"/>
      <c r="VZ336" s="4"/>
      <c r="WA336" s="4"/>
      <c r="WB336" s="4"/>
      <c r="WC336" s="4"/>
      <c r="WD336" s="4"/>
      <c r="WE336" s="4"/>
      <c r="WF336" s="4"/>
      <c r="WG336" s="4"/>
      <c r="WH336" s="4"/>
      <c r="WI336" s="4"/>
      <c r="WJ336" s="4"/>
      <c r="WK336" s="4"/>
      <c r="WL336" s="4"/>
      <c r="WM336" s="4"/>
      <c r="WN336" s="4"/>
      <c r="WO336" s="4"/>
      <c r="WP336" s="4"/>
      <c r="WQ336" s="4"/>
      <c r="WR336" s="4"/>
      <c r="WS336" s="4"/>
      <c r="WT336" s="4"/>
      <c r="WU336" s="4"/>
      <c r="WV336" s="4"/>
      <c r="WW336" s="4"/>
      <c r="WX336" s="4"/>
      <c r="WY336" s="4"/>
      <c r="WZ336" s="4"/>
      <c r="XA336" s="4"/>
      <c r="XB336" s="4"/>
      <c r="XC336" s="4"/>
      <c r="XD336" s="4"/>
      <c r="XE336" s="4"/>
      <c r="XF336" s="4"/>
      <c r="XG336" s="4"/>
      <c r="XH336" s="4"/>
      <c r="XI336" s="4"/>
      <c r="XJ336" s="4"/>
      <c r="XK336" s="4"/>
      <c r="XL336" s="4"/>
      <c r="XM336" s="4"/>
      <c r="XN336" s="4"/>
      <c r="XO336" s="4"/>
      <c r="XP336" s="4"/>
      <c r="XQ336" s="4"/>
      <c r="XR336" s="4"/>
      <c r="XS336" s="4"/>
      <c r="XT336" s="4"/>
      <c r="XU336" s="4"/>
      <c r="XV336" s="4"/>
      <c r="XW336" s="4"/>
      <c r="XX336" s="4"/>
      <c r="XY336" s="4"/>
      <c r="XZ336" s="4"/>
      <c r="YA336" s="4"/>
      <c r="YB336" s="4"/>
      <c r="YC336" s="4"/>
      <c r="YD336" s="4"/>
      <c r="YE336" s="4"/>
      <c r="YF336" s="4"/>
      <c r="YG336" s="4"/>
      <c r="YH336" s="4"/>
      <c r="YI336" s="4"/>
      <c r="YJ336" s="4"/>
      <c r="YK336" s="4"/>
      <c r="YL336" s="4"/>
      <c r="YM336" s="4"/>
      <c r="YN336" s="4"/>
      <c r="YO336" s="4"/>
      <c r="YP336" s="4"/>
      <c r="YQ336" s="4"/>
      <c r="YR336" s="4"/>
      <c r="YS336" s="4"/>
      <c r="YT336" s="4"/>
      <c r="YU336" s="4"/>
      <c r="YV336" s="4"/>
      <c r="YW336" s="4"/>
      <c r="YX336" s="4"/>
      <c r="YY336" s="4"/>
      <c r="YZ336" s="4"/>
      <c r="ZA336" s="4"/>
      <c r="ZB336" s="4"/>
      <c r="ZC336" s="4"/>
      <c r="ZD336" s="4"/>
      <c r="ZE336" s="4"/>
      <c r="ZF336" s="4"/>
      <c r="ZG336" s="4"/>
      <c r="ZH336" s="4"/>
      <c r="ZI336" s="4"/>
      <c r="ZJ336" s="4"/>
      <c r="ZK336" s="4"/>
      <c r="ZL336" s="4"/>
      <c r="ZM336" s="4"/>
      <c r="ZN336" s="4"/>
    </row>
    <row r="337" spans="1:690" s="5" customFormat="1" ht="14.1" customHeight="1" x14ac:dyDescent="0.25">
      <c r="A337" s="4"/>
      <c r="B337" s="36"/>
      <c r="C337" s="23"/>
      <c r="D337" s="14"/>
      <c r="E337" s="1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  <c r="UG337" s="4"/>
      <c r="UH337" s="4"/>
      <c r="UI337" s="4"/>
      <c r="UJ337" s="4"/>
      <c r="UK337" s="4"/>
      <c r="UL337" s="4"/>
      <c r="UM337" s="4"/>
      <c r="UN337" s="4"/>
      <c r="UO337" s="4"/>
      <c r="UP337" s="4"/>
      <c r="UQ337" s="4"/>
      <c r="UR337" s="4"/>
      <c r="US337" s="4"/>
      <c r="UT337" s="4"/>
      <c r="UU337" s="4"/>
      <c r="UV337" s="4"/>
      <c r="UW337" s="4"/>
      <c r="UX337" s="4"/>
      <c r="UY337" s="4"/>
      <c r="UZ337" s="4"/>
      <c r="VA337" s="4"/>
      <c r="VB337" s="4"/>
      <c r="VC337" s="4"/>
      <c r="VD337" s="4"/>
      <c r="VE337" s="4"/>
      <c r="VF337" s="4"/>
      <c r="VG337" s="4"/>
      <c r="VH337" s="4"/>
      <c r="VI337" s="4"/>
      <c r="VJ337" s="4"/>
      <c r="VK337" s="4"/>
      <c r="VL337" s="4"/>
      <c r="VM337" s="4"/>
      <c r="VN337" s="4"/>
      <c r="VO337" s="4"/>
      <c r="VP337" s="4"/>
      <c r="VQ337" s="4"/>
      <c r="VR337" s="4"/>
      <c r="VS337" s="4"/>
      <c r="VT337" s="4"/>
      <c r="VU337" s="4"/>
      <c r="VV337" s="4"/>
      <c r="VW337" s="4"/>
      <c r="VX337" s="4"/>
      <c r="VY337" s="4"/>
      <c r="VZ337" s="4"/>
      <c r="WA337" s="4"/>
      <c r="WB337" s="4"/>
      <c r="WC337" s="4"/>
      <c r="WD337" s="4"/>
      <c r="WE337" s="4"/>
      <c r="WF337" s="4"/>
      <c r="WG337" s="4"/>
      <c r="WH337" s="4"/>
      <c r="WI337" s="4"/>
      <c r="WJ337" s="4"/>
      <c r="WK337" s="4"/>
      <c r="WL337" s="4"/>
      <c r="WM337" s="4"/>
      <c r="WN337" s="4"/>
      <c r="WO337" s="4"/>
      <c r="WP337" s="4"/>
      <c r="WQ337" s="4"/>
      <c r="WR337" s="4"/>
      <c r="WS337" s="4"/>
      <c r="WT337" s="4"/>
      <c r="WU337" s="4"/>
      <c r="WV337" s="4"/>
      <c r="WW337" s="4"/>
      <c r="WX337" s="4"/>
      <c r="WY337" s="4"/>
      <c r="WZ337" s="4"/>
      <c r="XA337" s="4"/>
      <c r="XB337" s="4"/>
      <c r="XC337" s="4"/>
      <c r="XD337" s="4"/>
      <c r="XE337" s="4"/>
      <c r="XF337" s="4"/>
      <c r="XG337" s="4"/>
      <c r="XH337" s="4"/>
      <c r="XI337" s="4"/>
      <c r="XJ337" s="4"/>
      <c r="XK337" s="4"/>
      <c r="XL337" s="4"/>
      <c r="XM337" s="4"/>
      <c r="XN337" s="4"/>
      <c r="XO337" s="4"/>
      <c r="XP337" s="4"/>
      <c r="XQ337" s="4"/>
      <c r="XR337" s="4"/>
      <c r="XS337" s="4"/>
      <c r="XT337" s="4"/>
      <c r="XU337" s="4"/>
      <c r="XV337" s="4"/>
      <c r="XW337" s="4"/>
      <c r="XX337" s="4"/>
      <c r="XY337" s="4"/>
      <c r="XZ337" s="4"/>
      <c r="YA337" s="4"/>
      <c r="YB337" s="4"/>
      <c r="YC337" s="4"/>
      <c r="YD337" s="4"/>
      <c r="YE337" s="4"/>
      <c r="YF337" s="4"/>
      <c r="YG337" s="4"/>
      <c r="YH337" s="4"/>
      <c r="YI337" s="4"/>
      <c r="YJ337" s="4"/>
      <c r="YK337" s="4"/>
      <c r="YL337" s="4"/>
      <c r="YM337" s="4"/>
      <c r="YN337" s="4"/>
      <c r="YO337" s="4"/>
      <c r="YP337" s="4"/>
      <c r="YQ337" s="4"/>
      <c r="YR337" s="4"/>
      <c r="YS337" s="4"/>
      <c r="YT337" s="4"/>
      <c r="YU337" s="4"/>
      <c r="YV337" s="4"/>
      <c r="YW337" s="4"/>
      <c r="YX337" s="4"/>
      <c r="YY337" s="4"/>
      <c r="YZ337" s="4"/>
      <c r="ZA337" s="4"/>
      <c r="ZB337" s="4"/>
      <c r="ZC337" s="4"/>
      <c r="ZD337" s="4"/>
      <c r="ZE337" s="4"/>
      <c r="ZF337" s="4"/>
      <c r="ZG337" s="4"/>
      <c r="ZH337" s="4"/>
      <c r="ZI337" s="4"/>
      <c r="ZJ337" s="4"/>
      <c r="ZK337" s="4"/>
      <c r="ZL337" s="4"/>
      <c r="ZM337" s="4"/>
      <c r="ZN337" s="4"/>
    </row>
    <row r="338" spans="1:690" s="5" customFormat="1" ht="14.1" customHeight="1" x14ac:dyDescent="0.25">
      <c r="A338" s="4"/>
      <c r="B338" s="36"/>
      <c r="C338" s="23"/>
      <c r="D338" s="14"/>
      <c r="E338" s="1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  <c r="UG338" s="4"/>
      <c r="UH338" s="4"/>
      <c r="UI338" s="4"/>
      <c r="UJ338" s="4"/>
      <c r="UK338" s="4"/>
      <c r="UL338" s="4"/>
      <c r="UM338" s="4"/>
      <c r="UN338" s="4"/>
      <c r="UO338" s="4"/>
      <c r="UP338" s="4"/>
      <c r="UQ338" s="4"/>
      <c r="UR338" s="4"/>
      <c r="US338" s="4"/>
      <c r="UT338" s="4"/>
      <c r="UU338" s="4"/>
      <c r="UV338" s="4"/>
      <c r="UW338" s="4"/>
      <c r="UX338" s="4"/>
      <c r="UY338" s="4"/>
      <c r="UZ338" s="4"/>
      <c r="VA338" s="4"/>
      <c r="VB338" s="4"/>
      <c r="VC338" s="4"/>
      <c r="VD338" s="4"/>
      <c r="VE338" s="4"/>
      <c r="VF338" s="4"/>
      <c r="VG338" s="4"/>
      <c r="VH338" s="4"/>
      <c r="VI338" s="4"/>
      <c r="VJ338" s="4"/>
      <c r="VK338" s="4"/>
      <c r="VL338" s="4"/>
      <c r="VM338" s="4"/>
      <c r="VN338" s="4"/>
      <c r="VO338" s="4"/>
      <c r="VP338" s="4"/>
      <c r="VQ338" s="4"/>
      <c r="VR338" s="4"/>
      <c r="VS338" s="4"/>
      <c r="VT338" s="4"/>
      <c r="VU338" s="4"/>
      <c r="VV338" s="4"/>
      <c r="VW338" s="4"/>
      <c r="VX338" s="4"/>
      <c r="VY338" s="4"/>
      <c r="VZ338" s="4"/>
      <c r="WA338" s="4"/>
      <c r="WB338" s="4"/>
      <c r="WC338" s="4"/>
      <c r="WD338" s="4"/>
      <c r="WE338" s="4"/>
      <c r="WF338" s="4"/>
      <c r="WG338" s="4"/>
      <c r="WH338" s="4"/>
      <c r="WI338" s="4"/>
      <c r="WJ338" s="4"/>
      <c r="WK338" s="4"/>
      <c r="WL338" s="4"/>
      <c r="WM338" s="4"/>
      <c r="WN338" s="4"/>
      <c r="WO338" s="4"/>
      <c r="WP338" s="4"/>
      <c r="WQ338" s="4"/>
      <c r="WR338" s="4"/>
      <c r="WS338" s="4"/>
      <c r="WT338" s="4"/>
      <c r="WU338" s="4"/>
      <c r="WV338" s="4"/>
      <c r="WW338" s="4"/>
      <c r="WX338" s="4"/>
      <c r="WY338" s="4"/>
      <c r="WZ338" s="4"/>
      <c r="XA338" s="4"/>
      <c r="XB338" s="4"/>
      <c r="XC338" s="4"/>
      <c r="XD338" s="4"/>
      <c r="XE338" s="4"/>
      <c r="XF338" s="4"/>
      <c r="XG338" s="4"/>
      <c r="XH338" s="4"/>
      <c r="XI338" s="4"/>
      <c r="XJ338" s="4"/>
      <c r="XK338" s="4"/>
      <c r="XL338" s="4"/>
      <c r="XM338" s="4"/>
      <c r="XN338" s="4"/>
      <c r="XO338" s="4"/>
      <c r="XP338" s="4"/>
      <c r="XQ338" s="4"/>
      <c r="XR338" s="4"/>
      <c r="XS338" s="4"/>
      <c r="XT338" s="4"/>
      <c r="XU338" s="4"/>
      <c r="XV338" s="4"/>
      <c r="XW338" s="4"/>
      <c r="XX338" s="4"/>
      <c r="XY338" s="4"/>
      <c r="XZ338" s="4"/>
      <c r="YA338" s="4"/>
      <c r="YB338" s="4"/>
      <c r="YC338" s="4"/>
      <c r="YD338" s="4"/>
      <c r="YE338" s="4"/>
      <c r="YF338" s="4"/>
      <c r="YG338" s="4"/>
      <c r="YH338" s="4"/>
      <c r="YI338" s="4"/>
      <c r="YJ338" s="4"/>
      <c r="YK338" s="4"/>
      <c r="YL338" s="4"/>
      <c r="YM338" s="4"/>
      <c r="YN338" s="4"/>
      <c r="YO338" s="4"/>
      <c r="YP338" s="4"/>
      <c r="YQ338" s="4"/>
      <c r="YR338" s="4"/>
      <c r="YS338" s="4"/>
      <c r="YT338" s="4"/>
      <c r="YU338" s="4"/>
      <c r="YV338" s="4"/>
      <c r="YW338" s="4"/>
      <c r="YX338" s="4"/>
      <c r="YY338" s="4"/>
      <c r="YZ338" s="4"/>
      <c r="ZA338" s="4"/>
      <c r="ZB338" s="4"/>
      <c r="ZC338" s="4"/>
      <c r="ZD338" s="4"/>
      <c r="ZE338" s="4"/>
      <c r="ZF338" s="4"/>
      <c r="ZG338" s="4"/>
      <c r="ZH338" s="4"/>
      <c r="ZI338" s="4"/>
      <c r="ZJ338" s="4"/>
      <c r="ZK338" s="4"/>
      <c r="ZL338" s="4"/>
      <c r="ZM338" s="4"/>
      <c r="ZN338" s="4"/>
    </row>
    <row r="339" spans="1:690" s="5" customFormat="1" ht="14.1" customHeight="1" x14ac:dyDescent="0.25">
      <c r="A339" s="4"/>
      <c r="B339" s="36"/>
      <c r="C339" s="23"/>
      <c r="D339" s="14"/>
      <c r="E339" s="1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  <c r="UG339" s="4"/>
      <c r="UH339" s="4"/>
      <c r="UI339" s="4"/>
      <c r="UJ339" s="4"/>
      <c r="UK339" s="4"/>
      <c r="UL339" s="4"/>
      <c r="UM339" s="4"/>
      <c r="UN339" s="4"/>
      <c r="UO339" s="4"/>
      <c r="UP339" s="4"/>
      <c r="UQ339" s="4"/>
      <c r="UR339" s="4"/>
      <c r="US339" s="4"/>
      <c r="UT339" s="4"/>
      <c r="UU339" s="4"/>
      <c r="UV339" s="4"/>
      <c r="UW339" s="4"/>
      <c r="UX339" s="4"/>
      <c r="UY339" s="4"/>
      <c r="UZ339" s="4"/>
      <c r="VA339" s="4"/>
      <c r="VB339" s="4"/>
      <c r="VC339" s="4"/>
      <c r="VD339" s="4"/>
      <c r="VE339" s="4"/>
      <c r="VF339" s="4"/>
      <c r="VG339" s="4"/>
      <c r="VH339" s="4"/>
      <c r="VI339" s="4"/>
      <c r="VJ339" s="4"/>
      <c r="VK339" s="4"/>
      <c r="VL339" s="4"/>
      <c r="VM339" s="4"/>
      <c r="VN339" s="4"/>
      <c r="VO339" s="4"/>
      <c r="VP339" s="4"/>
      <c r="VQ339" s="4"/>
      <c r="VR339" s="4"/>
      <c r="VS339" s="4"/>
      <c r="VT339" s="4"/>
      <c r="VU339" s="4"/>
      <c r="VV339" s="4"/>
      <c r="VW339" s="4"/>
      <c r="VX339" s="4"/>
      <c r="VY339" s="4"/>
      <c r="VZ339" s="4"/>
      <c r="WA339" s="4"/>
      <c r="WB339" s="4"/>
      <c r="WC339" s="4"/>
      <c r="WD339" s="4"/>
      <c r="WE339" s="4"/>
      <c r="WF339" s="4"/>
      <c r="WG339" s="4"/>
      <c r="WH339" s="4"/>
      <c r="WI339" s="4"/>
      <c r="WJ339" s="4"/>
      <c r="WK339" s="4"/>
      <c r="WL339" s="4"/>
      <c r="WM339" s="4"/>
      <c r="WN339" s="4"/>
      <c r="WO339" s="4"/>
      <c r="WP339" s="4"/>
      <c r="WQ339" s="4"/>
      <c r="WR339" s="4"/>
      <c r="WS339" s="4"/>
      <c r="WT339" s="4"/>
      <c r="WU339" s="4"/>
      <c r="WV339" s="4"/>
      <c r="WW339" s="4"/>
      <c r="WX339" s="4"/>
      <c r="WY339" s="4"/>
      <c r="WZ339" s="4"/>
      <c r="XA339" s="4"/>
      <c r="XB339" s="4"/>
      <c r="XC339" s="4"/>
      <c r="XD339" s="4"/>
      <c r="XE339" s="4"/>
      <c r="XF339" s="4"/>
      <c r="XG339" s="4"/>
      <c r="XH339" s="4"/>
      <c r="XI339" s="4"/>
      <c r="XJ339" s="4"/>
      <c r="XK339" s="4"/>
      <c r="XL339" s="4"/>
      <c r="XM339" s="4"/>
      <c r="XN339" s="4"/>
      <c r="XO339" s="4"/>
      <c r="XP339" s="4"/>
      <c r="XQ339" s="4"/>
      <c r="XR339" s="4"/>
      <c r="XS339" s="4"/>
      <c r="XT339" s="4"/>
      <c r="XU339" s="4"/>
      <c r="XV339" s="4"/>
      <c r="XW339" s="4"/>
      <c r="XX339" s="4"/>
      <c r="XY339" s="4"/>
      <c r="XZ339" s="4"/>
      <c r="YA339" s="4"/>
      <c r="YB339" s="4"/>
      <c r="YC339" s="4"/>
      <c r="YD339" s="4"/>
      <c r="YE339" s="4"/>
      <c r="YF339" s="4"/>
      <c r="YG339" s="4"/>
      <c r="YH339" s="4"/>
      <c r="YI339" s="4"/>
      <c r="YJ339" s="4"/>
      <c r="YK339" s="4"/>
      <c r="YL339" s="4"/>
      <c r="YM339" s="4"/>
      <c r="YN339" s="4"/>
      <c r="YO339" s="4"/>
      <c r="YP339" s="4"/>
      <c r="YQ339" s="4"/>
      <c r="YR339" s="4"/>
      <c r="YS339" s="4"/>
      <c r="YT339" s="4"/>
      <c r="YU339" s="4"/>
      <c r="YV339" s="4"/>
      <c r="YW339" s="4"/>
      <c r="YX339" s="4"/>
      <c r="YY339" s="4"/>
      <c r="YZ339" s="4"/>
      <c r="ZA339" s="4"/>
      <c r="ZB339" s="4"/>
      <c r="ZC339" s="4"/>
      <c r="ZD339" s="4"/>
      <c r="ZE339" s="4"/>
      <c r="ZF339" s="4"/>
      <c r="ZG339" s="4"/>
      <c r="ZH339" s="4"/>
      <c r="ZI339" s="4"/>
      <c r="ZJ339" s="4"/>
      <c r="ZK339" s="4"/>
      <c r="ZL339" s="4"/>
      <c r="ZM339" s="4"/>
      <c r="ZN339" s="4"/>
    </row>
    <row r="340" spans="1:690" s="5" customFormat="1" ht="14.1" customHeight="1" x14ac:dyDescent="0.25">
      <c r="A340" s="4"/>
      <c r="B340" s="36"/>
      <c r="C340" s="23"/>
      <c r="D340" s="14"/>
      <c r="E340" s="1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  <c r="UG340" s="4"/>
      <c r="UH340" s="4"/>
      <c r="UI340" s="4"/>
      <c r="UJ340" s="4"/>
      <c r="UK340" s="4"/>
      <c r="UL340" s="4"/>
      <c r="UM340" s="4"/>
      <c r="UN340" s="4"/>
      <c r="UO340" s="4"/>
      <c r="UP340" s="4"/>
      <c r="UQ340" s="4"/>
      <c r="UR340" s="4"/>
      <c r="US340" s="4"/>
      <c r="UT340" s="4"/>
      <c r="UU340" s="4"/>
      <c r="UV340" s="4"/>
      <c r="UW340" s="4"/>
      <c r="UX340" s="4"/>
      <c r="UY340" s="4"/>
      <c r="UZ340" s="4"/>
      <c r="VA340" s="4"/>
      <c r="VB340" s="4"/>
      <c r="VC340" s="4"/>
      <c r="VD340" s="4"/>
      <c r="VE340" s="4"/>
      <c r="VF340" s="4"/>
      <c r="VG340" s="4"/>
      <c r="VH340" s="4"/>
      <c r="VI340" s="4"/>
      <c r="VJ340" s="4"/>
      <c r="VK340" s="4"/>
      <c r="VL340" s="4"/>
      <c r="VM340" s="4"/>
      <c r="VN340" s="4"/>
      <c r="VO340" s="4"/>
      <c r="VP340" s="4"/>
      <c r="VQ340" s="4"/>
      <c r="VR340" s="4"/>
      <c r="VS340" s="4"/>
      <c r="VT340" s="4"/>
      <c r="VU340" s="4"/>
      <c r="VV340" s="4"/>
      <c r="VW340" s="4"/>
      <c r="VX340" s="4"/>
      <c r="VY340" s="4"/>
      <c r="VZ340" s="4"/>
      <c r="WA340" s="4"/>
      <c r="WB340" s="4"/>
      <c r="WC340" s="4"/>
      <c r="WD340" s="4"/>
      <c r="WE340" s="4"/>
      <c r="WF340" s="4"/>
      <c r="WG340" s="4"/>
      <c r="WH340" s="4"/>
      <c r="WI340" s="4"/>
      <c r="WJ340" s="4"/>
      <c r="WK340" s="4"/>
      <c r="WL340" s="4"/>
      <c r="WM340" s="4"/>
      <c r="WN340" s="4"/>
      <c r="WO340" s="4"/>
      <c r="WP340" s="4"/>
      <c r="WQ340" s="4"/>
      <c r="WR340" s="4"/>
      <c r="WS340" s="4"/>
      <c r="WT340" s="4"/>
      <c r="WU340" s="4"/>
      <c r="WV340" s="4"/>
      <c r="WW340" s="4"/>
      <c r="WX340" s="4"/>
      <c r="WY340" s="4"/>
      <c r="WZ340" s="4"/>
      <c r="XA340" s="4"/>
      <c r="XB340" s="4"/>
      <c r="XC340" s="4"/>
      <c r="XD340" s="4"/>
      <c r="XE340" s="4"/>
      <c r="XF340" s="4"/>
      <c r="XG340" s="4"/>
      <c r="XH340" s="4"/>
      <c r="XI340" s="4"/>
      <c r="XJ340" s="4"/>
      <c r="XK340" s="4"/>
      <c r="XL340" s="4"/>
      <c r="XM340" s="4"/>
      <c r="XN340" s="4"/>
      <c r="XO340" s="4"/>
      <c r="XP340" s="4"/>
      <c r="XQ340" s="4"/>
      <c r="XR340" s="4"/>
      <c r="XS340" s="4"/>
      <c r="XT340" s="4"/>
      <c r="XU340" s="4"/>
      <c r="XV340" s="4"/>
      <c r="XW340" s="4"/>
      <c r="XX340" s="4"/>
      <c r="XY340" s="4"/>
      <c r="XZ340" s="4"/>
      <c r="YA340" s="4"/>
      <c r="YB340" s="4"/>
      <c r="YC340" s="4"/>
      <c r="YD340" s="4"/>
      <c r="YE340" s="4"/>
      <c r="YF340" s="4"/>
      <c r="YG340" s="4"/>
      <c r="YH340" s="4"/>
      <c r="YI340" s="4"/>
      <c r="YJ340" s="4"/>
      <c r="YK340" s="4"/>
      <c r="YL340" s="4"/>
      <c r="YM340" s="4"/>
      <c r="YN340" s="4"/>
      <c r="YO340" s="4"/>
      <c r="YP340" s="4"/>
      <c r="YQ340" s="4"/>
      <c r="YR340" s="4"/>
      <c r="YS340" s="4"/>
      <c r="YT340" s="4"/>
      <c r="YU340" s="4"/>
      <c r="YV340" s="4"/>
      <c r="YW340" s="4"/>
      <c r="YX340" s="4"/>
      <c r="YY340" s="4"/>
      <c r="YZ340" s="4"/>
      <c r="ZA340" s="4"/>
      <c r="ZB340" s="4"/>
      <c r="ZC340" s="4"/>
      <c r="ZD340" s="4"/>
      <c r="ZE340" s="4"/>
      <c r="ZF340" s="4"/>
      <c r="ZG340" s="4"/>
      <c r="ZH340" s="4"/>
      <c r="ZI340" s="4"/>
      <c r="ZJ340" s="4"/>
      <c r="ZK340" s="4"/>
      <c r="ZL340" s="4"/>
      <c r="ZM340" s="4"/>
      <c r="ZN340" s="4"/>
    </row>
    <row r="341" spans="1:690" s="5" customFormat="1" ht="14.1" customHeight="1" x14ac:dyDescent="0.25">
      <c r="A341" s="4"/>
      <c r="B341" s="36"/>
      <c r="C341" s="23"/>
      <c r="D341" s="14"/>
      <c r="E341" s="1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  <c r="UG341" s="4"/>
      <c r="UH341" s="4"/>
      <c r="UI341" s="4"/>
      <c r="UJ341" s="4"/>
      <c r="UK341" s="4"/>
      <c r="UL341" s="4"/>
      <c r="UM341" s="4"/>
      <c r="UN341" s="4"/>
      <c r="UO341" s="4"/>
      <c r="UP341" s="4"/>
      <c r="UQ341" s="4"/>
      <c r="UR341" s="4"/>
      <c r="US341" s="4"/>
      <c r="UT341" s="4"/>
      <c r="UU341" s="4"/>
      <c r="UV341" s="4"/>
      <c r="UW341" s="4"/>
      <c r="UX341" s="4"/>
      <c r="UY341" s="4"/>
      <c r="UZ341" s="4"/>
      <c r="VA341" s="4"/>
      <c r="VB341" s="4"/>
      <c r="VC341" s="4"/>
      <c r="VD341" s="4"/>
      <c r="VE341" s="4"/>
      <c r="VF341" s="4"/>
      <c r="VG341" s="4"/>
      <c r="VH341" s="4"/>
      <c r="VI341" s="4"/>
      <c r="VJ341" s="4"/>
      <c r="VK341" s="4"/>
      <c r="VL341" s="4"/>
      <c r="VM341" s="4"/>
      <c r="VN341" s="4"/>
      <c r="VO341" s="4"/>
      <c r="VP341" s="4"/>
      <c r="VQ341" s="4"/>
      <c r="VR341" s="4"/>
      <c r="VS341" s="4"/>
      <c r="VT341" s="4"/>
      <c r="VU341" s="4"/>
      <c r="VV341" s="4"/>
      <c r="VW341" s="4"/>
      <c r="VX341" s="4"/>
      <c r="VY341" s="4"/>
      <c r="VZ341" s="4"/>
      <c r="WA341" s="4"/>
      <c r="WB341" s="4"/>
      <c r="WC341" s="4"/>
      <c r="WD341" s="4"/>
      <c r="WE341" s="4"/>
      <c r="WF341" s="4"/>
      <c r="WG341" s="4"/>
      <c r="WH341" s="4"/>
      <c r="WI341" s="4"/>
      <c r="WJ341" s="4"/>
      <c r="WK341" s="4"/>
      <c r="WL341" s="4"/>
      <c r="WM341" s="4"/>
      <c r="WN341" s="4"/>
      <c r="WO341" s="4"/>
      <c r="WP341" s="4"/>
      <c r="WQ341" s="4"/>
      <c r="WR341" s="4"/>
      <c r="WS341" s="4"/>
      <c r="WT341" s="4"/>
      <c r="WU341" s="4"/>
      <c r="WV341" s="4"/>
      <c r="WW341" s="4"/>
      <c r="WX341" s="4"/>
      <c r="WY341" s="4"/>
      <c r="WZ341" s="4"/>
      <c r="XA341" s="4"/>
      <c r="XB341" s="4"/>
      <c r="XC341" s="4"/>
      <c r="XD341" s="4"/>
      <c r="XE341" s="4"/>
      <c r="XF341" s="4"/>
      <c r="XG341" s="4"/>
      <c r="XH341" s="4"/>
      <c r="XI341" s="4"/>
      <c r="XJ341" s="4"/>
      <c r="XK341" s="4"/>
      <c r="XL341" s="4"/>
      <c r="XM341" s="4"/>
      <c r="XN341" s="4"/>
      <c r="XO341" s="4"/>
      <c r="XP341" s="4"/>
      <c r="XQ341" s="4"/>
      <c r="XR341" s="4"/>
      <c r="XS341" s="4"/>
      <c r="XT341" s="4"/>
      <c r="XU341" s="4"/>
      <c r="XV341" s="4"/>
      <c r="XW341" s="4"/>
      <c r="XX341" s="4"/>
      <c r="XY341" s="4"/>
      <c r="XZ341" s="4"/>
      <c r="YA341" s="4"/>
      <c r="YB341" s="4"/>
      <c r="YC341" s="4"/>
      <c r="YD341" s="4"/>
      <c r="YE341" s="4"/>
      <c r="YF341" s="4"/>
      <c r="YG341" s="4"/>
      <c r="YH341" s="4"/>
      <c r="YI341" s="4"/>
      <c r="YJ341" s="4"/>
      <c r="YK341" s="4"/>
      <c r="YL341" s="4"/>
      <c r="YM341" s="4"/>
      <c r="YN341" s="4"/>
      <c r="YO341" s="4"/>
      <c r="YP341" s="4"/>
      <c r="YQ341" s="4"/>
      <c r="YR341" s="4"/>
      <c r="YS341" s="4"/>
      <c r="YT341" s="4"/>
      <c r="YU341" s="4"/>
      <c r="YV341" s="4"/>
      <c r="YW341" s="4"/>
      <c r="YX341" s="4"/>
      <c r="YY341" s="4"/>
      <c r="YZ341" s="4"/>
      <c r="ZA341" s="4"/>
      <c r="ZB341" s="4"/>
      <c r="ZC341" s="4"/>
      <c r="ZD341" s="4"/>
      <c r="ZE341" s="4"/>
      <c r="ZF341" s="4"/>
      <c r="ZG341" s="4"/>
      <c r="ZH341" s="4"/>
      <c r="ZI341" s="4"/>
      <c r="ZJ341" s="4"/>
      <c r="ZK341" s="4"/>
      <c r="ZL341" s="4"/>
      <c r="ZM341" s="4"/>
      <c r="ZN341" s="4"/>
    </row>
    <row r="342" spans="1:690" s="5" customFormat="1" ht="14.1" customHeight="1" x14ac:dyDescent="0.25">
      <c r="A342" s="4"/>
      <c r="B342" s="36"/>
      <c r="C342" s="23"/>
      <c r="D342" s="14"/>
      <c r="E342" s="1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  <c r="UG342" s="4"/>
      <c r="UH342" s="4"/>
      <c r="UI342" s="4"/>
      <c r="UJ342" s="4"/>
      <c r="UK342" s="4"/>
      <c r="UL342" s="4"/>
      <c r="UM342" s="4"/>
      <c r="UN342" s="4"/>
      <c r="UO342" s="4"/>
      <c r="UP342" s="4"/>
      <c r="UQ342" s="4"/>
      <c r="UR342" s="4"/>
      <c r="US342" s="4"/>
      <c r="UT342" s="4"/>
      <c r="UU342" s="4"/>
      <c r="UV342" s="4"/>
      <c r="UW342" s="4"/>
      <c r="UX342" s="4"/>
      <c r="UY342" s="4"/>
      <c r="UZ342" s="4"/>
      <c r="VA342" s="4"/>
      <c r="VB342" s="4"/>
      <c r="VC342" s="4"/>
      <c r="VD342" s="4"/>
      <c r="VE342" s="4"/>
      <c r="VF342" s="4"/>
      <c r="VG342" s="4"/>
      <c r="VH342" s="4"/>
      <c r="VI342" s="4"/>
      <c r="VJ342" s="4"/>
      <c r="VK342" s="4"/>
      <c r="VL342" s="4"/>
      <c r="VM342" s="4"/>
      <c r="VN342" s="4"/>
      <c r="VO342" s="4"/>
      <c r="VP342" s="4"/>
      <c r="VQ342" s="4"/>
      <c r="VR342" s="4"/>
      <c r="VS342" s="4"/>
      <c r="VT342" s="4"/>
      <c r="VU342" s="4"/>
      <c r="VV342" s="4"/>
      <c r="VW342" s="4"/>
      <c r="VX342" s="4"/>
      <c r="VY342" s="4"/>
      <c r="VZ342" s="4"/>
      <c r="WA342" s="4"/>
      <c r="WB342" s="4"/>
      <c r="WC342" s="4"/>
      <c r="WD342" s="4"/>
      <c r="WE342" s="4"/>
      <c r="WF342" s="4"/>
      <c r="WG342" s="4"/>
      <c r="WH342" s="4"/>
      <c r="WI342" s="4"/>
      <c r="WJ342" s="4"/>
      <c r="WK342" s="4"/>
      <c r="WL342" s="4"/>
      <c r="WM342" s="4"/>
      <c r="WN342" s="4"/>
      <c r="WO342" s="4"/>
      <c r="WP342" s="4"/>
      <c r="WQ342" s="4"/>
      <c r="WR342" s="4"/>
      <c r="WS342" s="4"/>
      <c r="WT342" s="4"/>
      <c r="WU342" s="4"/>
      <c r="WV342" s="4"/>
      <c r="WW342" s="4"/>
      <c r="WX342" s="4"/>
      <c r="WY342" s="4"/>
      <c r="WZ342" s="4"/>
      <c r="XA342" s="4"/>
      <c r="XB342" s="4"/>
      <c r="XC342" s="4"/>
      <c r="XD342" s="4"/>
      <c r="XE342" s="4"/>
      <c r="XF342" s="4"/>
      <c r="XG342" s="4"/>
      <c r="XH342" s="4"/>
      <c r="XI342" s="4"/>
      <c r="XJ342" s="4"/>
      <c r="XK342" s="4"/>
      <c r="XL342" s="4"/>
      <c r="XM342" s="4"/>
      <c r="XN342" s="4"/>
      <c r="XO342" s="4"/>
      <c r="XP342" s="4"/>
      <c r="XQ342" s="4"/>
      <c r="XR342" s="4"/>
      <c r="XS342" s="4"/>
      <c r="XT342" s="4"/>
      <c r="XU342" s="4"/>
      <c r="XV342" s="4"/>
      <c r="XW342" s="4"/>
      <c r="XX342" s="4"/>
      <c r="XY342" s="4"/>
      <c r="XZ342" s="4"/>
      <c r="YA342" s="4"/>
      <c r="YB342" s="4"/>
      <c r="YC342" s="4"/>
      <c r="YD342" s="4"/>
      <c r="YE342" s="4"/>
      <c r="YF342" s="4"/>
      <c r="YG342" s="4"/>
      <c r="YH342" s="4"/>
      <c r="YI342" s="4"/>
      <c r="YJ342" s="4"/>
      <c r="YK342" s="4"/>
      <c r="YL342" s="4"/>
      <c r="YM342" s="4"/>
      <c r="YN342" s="4"/>
      <c r="YO342" s="4"/>
      <c r="YP342" s="4"/>
      <c r="YQ342" s="4"/>
      <c r="YR342" s="4"/>
      <c r="YS342" s="4"/>
      <c r="YT342" s="4"/>
      <c r="YU342" s="4"/>
      <c r="YV342" s="4"/>
      <c r="YW342" s="4"/>
      <c r="YX342" s="4"/>
      <c r="YY342" s="4"/>
      <c r="YZ342" s="4"/>
      <c r="ZA342" s="4"/>
      <c r="ZB342" s="4"/>
      <c r="ZC342" s="4"/>
      <c r="ZD342" s="4"/>
      <c r="ZE342" s="4"/>
      <c r="ZF342" s="4"/>
      <c r="ZG342" s="4"/>
      <c r="ZH342" s="4"/>
      <c r="ZI342" s="4"/>
      <c r="ZJ342" s="4"/>
      <c r="ZK342" s="4"/>
      <c r="ZL342" s="4"/>
      <c r="ZM342" s="4"/>
      <c r="ZN342" s="4"/>
    </row>
    <row r="343" spans="1:690" s="5" customFormat="1" ht="14.1" customHeight="1" x14ac:dyDescent="0.25">
      <c r="A343" s="4"/>
      <c r="B343" s="36"/>
      <c r="C343" s="23"/>
      <c r="D343" s="14"/>
      <c r="E343" s="1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  <c r="UG343" s="4"/>
      <c r="UH343" s="4"/>
      <c r="UI343" s="4"/>
      <c r="UJ343" s="4"/>
      <c r="UK343" s="4"/>
      <c r="UL343" s="4"/>
      <c r="UM343" s="4"/>
      <c r="UN343" s="4"/>
      <c r="UO343" s="4"/>
      <c r="UP343" s="4"/>
      <c r="UQ343" s="4"/>
      <c r="UR343" s="4"/>
      <c r="US343" s="4"/>
      <c r="UT343" s="4"/>
      <c r="UU343" s="4"/>
      <c r="UV343" s="4"/>
      <c r="UW343" s="4"/>
      <c r="UX343" s="4"/>
      <c r="UY343" s="4"/>
      <c r="UZ343" s="4"/>
      <c r="VA343" s="4"/>
      <c r="VB343" s="4"/>
      <c r="VC343" s="4"/>
      <c r="VD343" s="4"/>
      <c r="VE343" s="4"/>
      <c r="VF343" s="4"/>
      <c r="VG343" s="4"/>
      <c r="VH343" s="4"/>
      <c r="VI343" s="4"/>
      <c r="VJ343" s="4"/>
      <c r="VK343" s="4"/>
      <c r="VL343" s="4"/>
      <c r="VM343" s="4"/>
      <c r="VN343" s="4"/>
      <c r="VO343" s="4"/>
      <c r="VP343" s="4"/>
      <c r="VQ343" s="4"/>
      <c r="VR343" s="4"/>
      <c r="VS343" s="4"/>
      <c r="VT343" s="4"/>
      <c r="VU343" s="4"/>
      <c r="VV343" s="4"/>
      <c r="VW343" s="4"/>
      <c r="VX343" s="4"/>
      <c r="VY343" s="4"/>
      <c r="VZ343" s="4"/>
      <c r="WA343" s="4"/>
      <c r="WB343" s="4"/>
      <c r="WC343" s="4"/>
      <c r="WD343" s="4"/>
      <c r="WE343" s="4"/>
      <c r="WF343" s="4"/>
      <c r="WG343" s="4"/>
      <c r="WH343" s="4"/>
      <c r="WI343" s="4"/>
      <c r="WJ343" s="4"/>
      <c r="WK343" s="4"/>
      <c r="WL343" s="4"/>
      <c r="WM343" s="4"/>
      <c r="WN343" s="4"/>
      <c r="WO343" s="4"/>
      <c r="WP343" s="4"/>
      <c r="WQ343" s="4"/>
      <c r="WR343" s="4"/>
      <c r="WS343" s="4"/>
      <c r="WT343" s="4"/>
      <c r="WU343" s="4"/>
      <c r="WV343" s="4"/>
      <c r="WW343" s="4"/>
      <c r="WX343" s="4"/>
      <c r="WY343" s="4"/>
      <c r="WZ343" s="4"/>
      <c r="XA343" s="4"/>
      <c r="XB343" s="4"/>
      <c r="XC343" s="4"/>
      <c r="XD343" s="4"/>
      <c r="XE343" s="4"/>
      <c r="XF343" s="4"/>
      <c r="XG343" s="4"/>
      <c r="XH343" s="4"/>
      <c r="XI343" s="4"/>
      <c r="XJ343" s="4"/>
      <c r="XK343" s="4"/>
      <c r="XL343" s="4"/>
      <c r="XM343" s="4"/>
      <c r="XN343" s="4"/>
      <c r="XO343" s="4"/>
      <c r="XP343" s="4"/>
      <c r="XQ343" s="4"/>
      <c r="XR343" s="4"/>
      <c r="XS343" s="4"/>
      <c r="XT343" s="4"/>
      <c r="XU343" s="4"/>
      <c r="XV343" s="4"/>
      <c r="XW343" s="4"/>
      <c r="XX343" s="4"/>
      <c r="XY343" s="4"/>
      <c r="XZ343" s="4"/>
      <c r="YA343" s="4"/>
      <c r="YB343" s="4"/>
      <c r="YC343" s="4"/>
      <c r="YD343" s="4"/>
      <c r="YE343" s="4"/>
      <c r="YF343" s="4"/>
      <c r="YG343" s="4"/>
      <c r="YH343" s="4"/>
      <c r="YI343" s="4"/>
      <c r="YJ343" s="4"/>
      <c r="YK343" s="4"/>
      <c r="YL343" s="4"/>
      <c r="YM343" s="4"/>
      <c r="YN343" s="4"/>
      <c r="YO343" s="4"/>
      <c r="YP343" s="4"/>
      <c r="YQ343" s="4"/>
      <c r="YR343" s="4"/>
      <c r="YS343" s="4"/>
      <c r="YT343" s="4"/>
      <c r="YU343" s="4"/>
      <c r="YV343" s="4"/>
      <c r="YW343" s="4"/>
      <c r="YX343" s="4"/>
      <c r="YY343" s="4"/>
      <c r="YZ343" s="4"/>
      <c r="ZA343" s="4"/>
      <c r="ZB343" s="4"/>
      <c r="ZC343" s="4"/>
      <c r="ZD343" s="4"/>
      <c r="ZE343" s="4"/>
      <c r="ZF343" s="4"/>
      <c r="ZG343" s="4"/>
      <c r="ZH343" s="4"/>
      <c r="ZI343" s="4"/>
      <c r="ZJ343" s="4"/>
      <c r="ZK343" s="4"/>
      <c r="ZL343" s="4"/>
      <c r="ZM343" s="4"/>
      <c r="ZN343" s="4"/>
    </row>
    <row r="344" spans="1:690" s="5" customFormat="1" ht="14.1" customHeight="1" x14ac:dyDescent="0.25">
      <c r="A344" s="4"/>
      <c r="B344" s="36"/>
      <c r="C344" s="23"/>
      <c r="D344" s="14"/>
      <c r="E344" s="1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  <c r="UG344" s="4"/>
      <c r="UH344" s="4"/>
      <c r="UI344" s="4"/>
      <c r="UJ344" s="4"/>
      <c r="UK344" s="4"/>
      <c r="UL344" s="4"/>
      <c r="UM344" s="4"/>
      <c r="UN344" s="4"/>
      <c r="UO344" s="4"/>
      <c r="UP344" s="4"/>
      <c r="UQ344" s="4"/>
      <c r="UR344" s="4"/>
      <c r="US344" s="4"/>
      <c r="UT344" s="4"/>
      <c r="UU344" s="4"/>
      <c r="UV344" s="4"/>
      <c r="UW344" s="4"/>
      <c r="UX344" s="4"/>
      <c r="UY344" s="4"/>
      <c r="UZ344" s="4"/>
      <c r="VA344" s="4"/>
      <c r="VB344" s="4"/>
      <c r="VC344" s="4"/>
      <c r="VD344" s="4"/>
      <c r="VE344" s="4"/>
      <c r="VF344" s="4"/>
      <c r="VG344" s="4"/>
      <c r="VH344" s="4"/>
      <c r="VI344" s="4"/>
      <c r="VJ344" s="4"/>
      <c r="VK344" s="4"/>
      <c r="VL344" s="4"/>
      <c r="VM344" s="4"/>
      <c r="VN344" s="4"/>
      <c r="VO344" s="4"/>
      <c r="VP344" s="4"/>
      <c r="VQ344" s="4"/>
      <c r="VR344" s="4"/>
      <c r="VS344" s="4"/>
      <c r="VT344" s="4"/>
      <c r="VU344" s="4"/>
      <c r="VV344" s="4"/>
      <c r="VW344" s="4"/>
      <c r="VX344" s="4"/>
      <c r="VY344" s="4"/>
      <c r="VZ344" s="4"/>
      <c r="WA344" s="4"/>
      <c r="WB344" s="4"/>
      <c r="WC344" s="4"/>
      <c r="WD344" s="4"/>
      <c r="WE344" s="4"/>
      <c r="WF344" s="4"/>
      <c r="WG344" s="4"/>
      <c r="WH344" s="4"/>
      <c r="WI344" s="4"/>
      <c r="WJ344" s="4"/>
      <c r="WK344" s="4"/>
      <c r="WL344" s="4"/>
      <c r="WM344" s="4"/>
      <c r="WN344" s="4"/>
      <c r="WO344" s="4"/>
      <c r="WP344" s="4"/>
      <c r="WQ344" s="4"/>
      <c r="WR344" s="4"/>
      <c r="WS344" s="4"/>
      <c r="WT344" s="4"/>
      <c r="WU344" s="4"/>
      <c r="WV344" s="4"/>
      <c r="WW344" s="4"/>
      <c r="WX344" s="4"/>
      <c r="WY344" s="4"/>
      <c r="WZ344" s="4"/>
      <c r="XA344" s="4"/>
      <c r="XB344" s="4"/>
      <c r="XC344" s="4"/>
      <c r="XD344" s="4"/>
      <c r="XE344" s="4"/>
      <c r="XF344" s="4"/>
      <c r="XG344" s="4"/>
      <c r="XH344" s="4"/>
      <c r="XI344" s="4"/>
      <c r="XJ344" s="4"/>
      <c r="XK344" s="4"/>
      <c r="XL344" s="4"/>
      <c r="XM344" s="4"/>
      <c r="XN344" s="4"/>
      <c r="XO344" s="4"/>
      <c r="XP344" s="4"/>
      <c r="XQ344" s="4"/>
      <c r="XR344" s="4"/>
      <c r="XS344" s="4"/>
      <c r="XT344" s="4"/>
      <c r="XU344" s="4"/>
      <c r="XV344" s="4"/>
      <c r="XW344" s="4"/>
      <c r="XX344" s="4"/>
      <c r="XY344" s="4"/>
      <c r="XZ344" s="4"/>
      <c r="YA344" s="4"/>
      <c r="YB344" s="4"/>
      <c r="YC344" s="4"/>
      <c r="YD344" s="4"/>
      <c r="YE344" s="4"/>
      <c r="YF344" s="4"/>
      <c r="YG344" s="4"/>
      <c r="YH344" s="4"/>
      <c r="YI344" s="4"/>
      <c r="YJ344" s="4"/>
      <c r="YK344" s="4"/>
      <c r="YL344" s="4"/>
      <c r="YM344" s="4"/>
      <c r="YN344" s="4"/>
      <c r="YO344" s="4"/>
      <c r="YP344" s="4"/>
      <c r="YQ344" s="4"/>
      <c r="YR344" s="4"/>
      <c r="YS344" s="4"/>
      <c r="YT344" s="4"/>
      <c r="YU344" s="4"/>
      <c r="YV344" s="4"/>
      <c r="YW344" s="4"/>
      <c r="YX344" s="4"/>
      <c r="YY344" s="4"/>
      <c r="YZ344" s="4"/>
      <c r="ZA344" s="4"/>
      <c r="ZB344" s="4"/>
      <c r="ZC344" s="4"/>
      <c r="ZD344" s="4"/>
      <c r="ZE344" s="4"/>
      <c r="ZF344" s="4"/>
      <c r="ZG344" s="4"/>
      <c r="ZH344" s="4"/>
      <c r="ZI344" s="4"/>
      <c r="ZJ344" s="4"/>
      <c r="ZK344" s="4"/>
      <c r="ZL344" s="4"/>
      <c r="ZM344" s="4"/>
      <c r="ZN344" s="4"/>
    </row>
    <row r="345" spans="1:690" s="5" customFormat="1" ht="14.1" customHeight="1" x14ac:dyDescent="0.25">
      <c r="A345" s="4"/>
      <c r="B345" s="36"/>
      <c r="C345" s="23"/>
      <c r="D345" s="14"/>
      <c r="E345" s="1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  <c r="UG345" s="4"/>
      <c r="UH345" s="4"/>
      <c r="UI345" s="4"/>
      <c r="UJ345" s="4"/>
      <c r="UK345" s="4"/>
      <c r="UL345" s="4"/>
      <c r="UM345" s="4"/>
      <c r="UN345" s="4"/>
      <c r="UO345" s="4"/>
      <c r="UP345" s="4"/>
      <c r="UQ345" s="4"/>
      <c r="UR345" s="4"/>
      <c r="US345" s="4"/>
      <c r="UT345" s="4"/>
      <c r="UU345" s="4"/>
      <c r="UV345" s="4"/>
      <c r="UW345" s="4"/>
      <c r="UX345" s="4"/>
      <c r="UY345" s="4"/>
      <c r="UZ345" s="4"/>
      <c r="VA345" s="4"/>
      <c r="VB345" s="4"/>
      <c r="VC345" s="4"/>
      <c r="VD345" s="4"/>
      <c r="VE345" s="4"/>
      <c r="VF345" s="4"/>
      <c r="VG345" s="4"/>
      <c r="VH345" s="4"/>
      <c r="VI345" s="4"/>
      <c r="VJ345" s="4"/>
      <c r="VK345" s="4"/>
      <c r="VL345" s="4"/>
      <c r="VM345" s="4"/>
      <c r="VN345" s="4"/>
      <c r="VO345" s="4"/>
      <c r="VP345" s="4"/>
      <c r="VQ345" s="4"/>
      <c r="VR345" s="4"/>
      <c r="VS345" s="4"/>
      <c r="VT345" s="4"/>
      <c r="VU345" s="4"/>
      <c r="VV345" s="4"/>
      <c r="VW345" s="4"/>
      <c r="VX345" s="4"/>
      <c r="VY345" s="4"/>
      <c r="VZ345" s="4"/>
      <c r="WA345" s="4"/>
      <c r="WB345" s="4"/>
      <c r="WC345" s="4"/>
      <c r="WD345" s="4"/>
      <c r="WE345" s="4"/>
      <c r="WF345" s="4"/>
      <c r="WG345" s="4"/>
      <c r="WH345" s="4"/>
      <c r="WI345" s="4"/>
      <c r="WJ345" s="4"/>
      <c r="WK345" s="4"/>
      <c r="WL345" s="4"/>
      <c r="WM345" s="4"/>
      <c r="WN345" s="4"/>
      <c r="WO345" s="4"/>
      <c r="WP345" s="4"/>
      <c r="WQ345" s="4"/>
      <c r="WR345" s="4"/>
      <c r="WS345" s="4"/>
      <c r="WT345" s="4"/>
      <c r="WU345" s="4"/>
      <c r="WV345" s="4"/>
      <c r="WW345" s="4"/>
      <c r="WX345" s="4"/>
      <c r="WY345" s="4"/>
      <c r="WZ345" s="4"/>
      <c r="XA345" s="4"/>
      <c r="XB345" s="4"/>
      <c r="XC345" s="4"/>
      <c r="XD345" s="4"/>
      <c r="XE345" s="4"/>
      <c r="XF345" s="4"/>
      <c r="XG345" s="4"/>
      <c r="XH345" s="4"/>
      <c r="XI345" s="4"/>
      <c r="XJ345" s="4"/>
      <c r="XK345" s="4"/>
      <c r="XL345" s="4"/>
      <c r="XM345" s="4"/>
      <c r="XN345" s="4"/>
      <c r="XO345" s="4"/>
      <c r="XP345" s="4"/>
      <c r="XQ345" s="4"/>
      <c r="XR345" s="4"/>
      <c r="XS345" s="4"/>
      <c r="XT345" s="4"/>
      <c r="XU345" s="4"/>
      <c r="XV345" s="4"/>
      <c r="XW345" s="4"/>
      <c r="XX345" s="4"/>
      <c r="XY345" s="4"/>
      <c r="XZ345" s="4"/>
      <c r="YA345" s="4"/>
      <c r="YB345" s="4"/>
      <c r="YC345" s="4"/>
      <c r="YD345" s="4"/>
      <c r="YE345" s="4"/>
      <c r="YF345" s="4"/>
      <c r="YG345" s="4"/>
      <c r="YH345" s="4"/>
      <c r="YI345" s="4"/>
      <c r="YJ345" s="4"/>
      <c r="YK345" s="4"/>
      <c r="YL345" s="4"/>
      <c r="YM345" s="4"/>
      <c r="YN345" s="4"/>
      <c r="YO345" s="4"/>
      <c r="YP345" s="4"/>
      <c r="YQ345" s="4"/>
      <c r="YR345" s="4"/>
      <c r="YS345" s="4"/>
      <c r="YT345" s="4"/>
      <c r="YU345" s="4"/>
      <c r="YV345" s="4"/>
      <c r="YW345" s="4"/>
      <c r="YX345" s="4"/>
      <c r="YY345" s="4"/>
      <c r="YZ345" s="4"/>
      <c r="ZA345" s="4"/>
      <c r="ZB345" s="4"/>
      <c r="ZC345" s="4"/>
      <c r="ZD345" s="4"/>
      <c r="ZE345" s="4"/>
      <c r="ZF345" s="4"/>
      <c r="ZG345" s="4"/>
      <c r="ZH345" s="4"/>
      <c r="ZI345" s="4"/>
      <c r="ZJ345" s="4"/>
      <c r="ZK345" s="4"/>
      <c r="ZL345" s="4"/>
      <c r="ZM345" s="4"/>
      <c r="ZN345" s="4"/>
    </row>
    <row r="346" spans="1:690" s="5" customFormat="1" ht="14.1" customHeight="1" x14ac:dyDescent="0.25">
      <c r="A346" s="4"/>
      <c r="B346" s="36"/>
      <c r="C346" s="23"/>
      <c r="D346" s="14"/>
      <c r="E346" s="1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  <c r="UG346" s="4"/>
      <c r="UH346" s="4"/>
      <c r="UI346" s="4"/>
      <c r="UJ346" s="4"/>
      <c r="UK346" s="4"/>
      <c r="UL346" s="4"/>
      <c r="UM346" s="4"/>
      <c r="UN346" s="4"/>
      <c r="UO346" s="4"/>
      <c r="UP346" s="4"/>
      <c r="UQ346" s="4"/>
      <c r="UR346" s="4"/>
      <c r="US346" s="4"/>
      <c r="UT346" s="4"/>
      <c r="UU346" s="4"/>
      <c r="UV346" s="4"/>
      <c r="UW346" s="4"/>
      <c r="UX346" s="4"/>
      <c r="UY346" s="4"/>
      <c r="UZ346" s="4"/>
      <c r="VA346" s="4"/>
      <c r="VB346" s="4"/>
      <c r="VC346" s="4"/>
      <c r="VD346" s="4"/>
      <c r="VE346" s="4"/>
      <c r="VF346" s="4"/>
      <c r="VG346" s="4"/>
      <c r="VH346" s="4"/>
      <c r="VI346" s="4"/>
      <c r="VJ346" s="4"/>
      <c r="VK346" s="4"/>
      <c r="VL346" s="4"/>
      <c r="VM346" s="4"/>
      <c r="VN346" s="4"/>
      <c r="VO346" s="4"/>
      <c r="VP346" s="4"/>
      <c r="VQ346" s="4"/>
      <c r="VR346" s="4"/>
      <c r="VS346" s="4"/>
      <c r="VT346" s="4"/>
      <c r="VU346" s="4"/>
      <c r="VV346" s="4"/>
      <c r="VW346" s="4"/>
      <c r="VX346" s="4"/>
      <c r="VY346" s="4"/>
      <c r="VZ346" s="4"/>
      <c r="WA346" s="4"/>
      <c r="WB346" s="4"/>
      <c r="WC346" s="4"/>
      <c r="WD346" s="4"/>
      <c r="WE346" s="4"/>
      <c r="WF346" s="4"/>
      <c r="WG346" s="4"/>
      <c r="WH346" s="4"/>
      <c r="WI346" s="4"/>
      <c r="WJ346" s="4"/>
      <c r="WK346" s="4"/>
      <c r="WL346" s="4"/>
      <c r="WM346" s="4"/>
      <c r="WN346" s="4"/>
      <c r="WO346" s="4"/>
      <c r="WP346" s="4"/>
      <c r="WQ346" s="4"/>
      <c r="WR346" s="4"/>
      <c r="WS346" s="4"/>
      <c r="WT346" s="4"/>
      <c r="WU346" s="4"/>
      <c r="WV346" s="4"/>
      <c r="WW346" s="4"/>
      <c r="WX346" s="4"/>
      <c r="WY346" s="4"/>
      <c r="WZ346" s="4"/>
      <c r="XA346" s="4"/>
      <c r="XB346" s="4"/>
      <c r="XC346" s="4"/>
      <c r="XD346" s="4"/>
      <c r="XE346" s="4"/>
      <c r="XF346" s="4"/>
      <c r="XG346" s="4"/>
      <c r="XH346" s="4"/>
      <c r="XI346" s="4"/>
      <c r="XJ346" s="4"/>
      <c r="XK346" s="4"/>
      <c r="XL346" s="4"/>
      <c r="XM346" s="4"/>
      <c r="XN346" s="4"/>
      <c r="XO346" s="4"/>
      <c r="XP346" s="4"/>
      <c r="XQ346" s="4"/>
      <c r="XR346" s="4"/>
      <c r="XS346" s="4"/>
      <c r="XT346" s="4"/>
      <c r="XU346" s="4"/>
      <c r="XV346" s="4"/>
      <c r="XW346" s="4"/>
      <c r="XX346" s="4"/>
      <c r="XY346" s="4"/>
      <c r="XZ346" s="4"/>
      <c r="YA346" s="4"/>
      <c r="YB346" s="4"/>
      <c r="YC346" s="4"/>
      <c r="YD346" s="4"/>
      <c r="YE346" s="4"/>
      <c r="YF346" s="4"/>
      <c r="YG346" s="4"/>
      <c r="YH346" s="4"/>
      <c r="YI346" s="4"/>
      <c r="YJ346" s="4"/>
      <c r="YK346" s="4"/>
      <c r="YL346" s="4"/>
      <c r="YM346" s="4"/>
      <c r="YN346" s="4"/>
      <c r="YO346" s="4"/>
      <c r="YP346" s="4"/>
      <c r="YQ346" s="4"/>
      <c r="YR346" s="4"/>
      <c r="YS346" s="4"/>
      <c r="YT346" s="4"/>
      <c r="YU346" s="4"/>
      <c r="YV346" s="4"/>
      <c r="YW346" s="4"/>
      <c r="YX346" s="4"/>
      <c r="YY346" s="4"/>
      <c r="YZ346" s="4"/>
      <c r="ZA346" s="4"/>
      <c r="ZB346" s="4"/>
      <c r="ZC346" s="4"/>
      <c r="ZD346" s="4"/>
      <c r="ZE346" s="4"/>
      <c r="ZF346" s="4"/>
      <c r="ZG346" s="4"/>
      <c r="ZH346" s="4"/>
      <c r="ZI346" s="4"/>
      <c r="ZJ346" s="4"/>
      <c r="ZK346" s="4"/>
      <c r="ZL346" s="4"/>
      <c r="ZM346" s="4"/>
      <c r="ZN346" s="4"/>
    </row>
    <row r="347" spans="1:690" s="5" customFormat="1" ht="14.1" customHeight="1" x14ac:dyDescent="0.25">
      <c r="A347" s="4"/>
      <c r="B347" s="36"/>
      <c r="C347" s="23"/>
      <c r="D347" s="14"/>
      <c r="E347" s="1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  <c r="UG347" s="4"/>
      <c r="UH347" s="4"/>
      <c r="UI347" s="4"/>
      <c r="UJ347" s="4"/>
      <c r="UK347" s="4"/>
      <c r="UL347" s="4"/>
      <c r="UM347" s="4"/>
      <c r="UN347" s="4"/>
      <c r="UO347" s="4"/>
      <c r="UP347" s="4"/>
      <c r="UQ347" s="4"/>
      <c r="UR347" s="4"/>
      <c r="US347" s="4"/>
      <c r="UT347" s="4"/>
      <c r="UU347" s="4"/>
      <c r="UV347" s="4"/>
      <c r="UW347" s="4"/>
      <c r="UX347" s="4"/>
      <c r="UY347" s="4"/>
      <c r="UZ347" s="4"/>
      <c r="VA347" s="4"/>
      <c r="VB347" s="4"/>
      <c r="VC347" s="4"/>
      <c r="VD347" s="4"/>
      <c r="VE347" s="4"/>
      <c r="VF347" s="4"/>
      <c r="VG347" s="4"/>
      <c r="VH347" s="4"/>
      <c r="VI347" s="4"/>
      <c r="VJ347" s="4"/>
      <c r="VK347" s="4"/>
      <c r="VL347" s="4"/>
      <c r="VM347" s="4"/>
      <c r="VN347" s="4"/>
      <c r="VO347" s="4"/>
      <c r="VP347" s="4"/>
      <c r="VQ347" s="4"/>
      <c r="VR347" s="4"/>
      <c r="VS347" s="4"/>
      <c r="VT347" s="4"/>
      <c r="VU347" s="4"/>
      <c r="VV347" s="4"/>
      <c r="VW347" s="4"/>
      <c r="VX347" s="4"/>
      <c r="VY347" s="4"/>
      <c r="VZ347" s="4"/>
      <c r="WA347" s="4"/>
      <c r="WB347" s="4"/>
      <c r="WC347" s="4"/>
      <c r="WD347" s="4"/>
      <c r="WE347" s="4"/>
      <c r="WF347" s="4"/>
      <c r="WG347" s="4"/>
      <c r="WH347" s="4"/>
      <c r="WI347" s="4"/>
      <c r="WJ347" s="4"/>
      <c r="WK347" s="4"/>
      <c r="WL347" s="4"/>
      <c r="WM347" s="4"/>
      <c r="WN347" s="4"/>
      <c r="WO347" s="4"/>
      <c r="WP347" s="4"/>
      <c r="WQ347" s="4"/>
      <c r="WR347" s="4"/>
      <c r="WS347" s="4"/>
      <c r="WT347" s="4"/>
      <c r="WU347" s="4"/>
      <c r="WV347" s="4"/>
      <c r="WW347" s="4"/>
      <c r="WX347" s="4"/>
      <c r="WY347" s="4"/>
      <c r="WZ347" s="4"/>
      <c r="XA347" s="4"/>
      <c r="XB347" s="4"/>
      <c r="XC347" s="4"/>
      <c r="XD347" s="4"/>
      <c r="XE347" s="4"/>
      <c r="XF347" s="4"/>
      <c r="XG347" s="4"/>
      <c r="XH347" s="4"/>
      <c r="XI347" s="4"/>
      <c r="XJ347" s="4"/>
      <c r="XK347" s="4"/>
      <c r="XL347" s="4"/>
      <c r="XM347" s="4"/>
      <c r="XN347" s="4"/>
      <c r="XO347" s="4"/>
      <c r="XP347" s="4"/>
      <c r="XQ347" s="4"/>
      <c r="XR347" s="4"/>
      <c r="XS347" s="4"/>
      <c r="XT347" s="4"/>
      <c r="XU347" s="4"/>
      <c r="XV347" s="4"/>
      <c r="XW347" s="4"/>
      <c r="XX347" s="4"/>
      <c r="XY347" s="4"/>
      <c r="XZ347" s="4"/>
      <c r="YA347" s="4"/>
      <c r="YB347" s="4"/>
      <c r="YC347" s="4"/>
      <c r="YD347" s="4"/>
      <c r="YE347" s="4"/>
      <c r="YF347" s="4"/>
      <c r="YG347" s="4"/>
      <c r="YH347" s="4"/>
      <c r="YI347" s="4"/>
      <c r="YJ347" s="4"/>
      <c r="YK347" s="4"/>
      <c r="YL347" s="4"/>
      <c r="YM347" s="4"/>
      <c r="YN347" s="4"/>
      <c r="YO347" s="4"/>
      <c r="YP347" s="4"/>
      <c r="YQ347" s="4"/>
      <c r="YR347" s="4"/>
      <c r="YS347" s="4"/>
      <c r="YT347" s="4"/>
      <c r="YU347" s="4"/>
      <c r="YV347" s="4"/>
      <c r="YW347" s="4"/>
      <c r="YX347" s="4"/>
      <c r="YY347" s="4"/>
      <c r="YZ347" s="4"/>
      <c r="ZA347" s="4"/>
      <c r="ZB347" s="4"/>
      <c r="ZC347" s="4"/>
      <c r="ZD347" s="4"/>
      <c r="ZE347" s="4"/>
      <c r="ZF347" s="4"/>
      <c r="ZG347" s="4"/>
      <c r="ZH347" s="4"/>
      <c r="ZI347" s="4"/>
      <c r="ZJ347" s="4"/>
      <c r="ZK347" s="4"/>
      <c r="ZL347" s="4"/>
      <c r="ZM347" s="4"/>
      <c r="ZN347" s="4"/>
    </row>
    <row r="348" spans="1:690" s="5" customFormat="1" ht="14.1" customHeight="1" x14ac:dyDescent="0.25">
      <c r="A348" s="4"/>
      <c r="B348" s="36"/>
      <c r="C348" s="23"/>
      <c r="D348" s="14"/>
      <c r="E348" s="1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  <c r="UG348" s="4"/>
      <c r="UH348" s="4"/>
      <c r="UI348" s="4"/>
      <c r="UJ348" s="4"/>
      <c r="UK348" s="4"/>
      <c r="UL348" s="4"/>
      <c r="UM348" s="4"/>
      <c r="UN348" s="4"/>
      <c r="UO348" s="4"/>
      <c r="UP348" s="4"/>
      <c r="UQ348" s="4"/>
      <c r="UR348" s="4"/>
      <c r="US348" s="4"/>
      <c r="UT348" s="4"/>
      <c r="UU348" s="4"/>
      <c r="UV348" s="4"/>
      <c r="UW348" s="4"/>
      <c r="UX348" s="4"/>
      <c r="UY348" s="4"/>
      <c r="UZ348" s="4"/>
      <c r="VA348" s="4"/>
      <c r="VB348" s="4"/>
      <c r="VC348" s="4"/>
      <c r="VD348" s="4"/>
      <c r="VE348" s="4"/>
      <c r="VF348" s="4"/>
      <c r="VG348" s="4"/>
      <c r="VH348" s="4"/>
      <c r="VI348" s="4"/>
      <c r="VJ348" s="4"/>
      <c r="VK348" s="4"/>
      <c r="VL348" s="4"/>
      <c r="VM348" s="4"/>
      <c r="VN348" s="4"/>
      <c r="VO348" s="4"/>
      <c r="VP348" s="4"/>
      <c r="VQ348" s="4"/>
      <c r="VR348" s="4"/>
      <c r="VS348" s="4"/>
      <c r="VT348" s="4"/>
      <c r="VU348" s="4"/>
      <c r="VV348" s="4"/>
      <c r="VW348" s="4"/>
      <c r="VX348" s="4"/>
      <c r="VY348" s="4"/>
      <c r="VZ348" s="4"/>
      <c r="WA348" s="4"/>
      <c r="WB348" s="4"/>
      <c r="WC348" s="4"/>
      <c r="WD348" s="4"/>
      <c r="WE348" s="4"/>
      <c r="WF348" s="4"/>
      <c r="WG348" s="4"/>
      <c r="WH348" s="4"/>
      <c r="WI348" s="4"/>
      <c r="WJ348" s="4"/>
      <c r="WK348" s="4"/>
      <c r="WL348" s="4"/>
      <c r="WM348" s="4"/>
      <c r="WN348" s="4"/>
      <c r="WO348" s="4"/>
      <c r="WP348" s="4"/>
      <c r="WQ348" s="4"/>
      <c r="WR348" s="4"/>
      <c r="WS348" s="4"/>
      <c r="WT348" s="4"/>
      <c r="WU348" s="4"/>
      <c r="WV348" s="4"/>
      <c r="WW348" s="4"/>
      <c r="WX348" s="4"/>
      <c r="WY348" s="4"/>
      <c r="WZ348" s="4"/>
      <c r="XA348" s="4"/>
      <c r="XB348" s="4"/>
      <c r="XC348" s="4"/>
      <c r="XD348" s="4"/>
      <c r="XE348" s="4"/>
      <c r="XF348" s="4"/>
      <c r="XG348" s="4"/>
      <c r="XH348" s="4"/>
      <c r="XI348" s="4"/>
      <c r="XJ348" s="4"/>
      <c r="XK348" s="4"/>
      <c r="XL348" s="4"/>
      <c r="XM348" s="4"/>
      <c r="XN348" s="4"/>
      <c r="XO348" s="4"/>
      <c r="XP348" s="4"/>
      <c r="XQ348" s="4"/>
      <c r="XR348" s="4"/>
      <c r="XS348" s="4"/>
      <c r="XT348" s="4"/>
      <c r="XU348" s="4"/>
      <c r="XV348" s="4"/>
      <c r="XW348" s="4"/>
      <c r="XX348" s="4"/>
      <c r="XY348" s="4"/>
      <c r="XZ348" s="4"/>
      <c r="YA348" s="4"/>
      <c r="YB348" s="4"/>
      <c r="YC348" s="4"/>
      <c r="YD348" s="4"/>
      <c r="YE348" s="4"/>
      <c r="YF348" s="4"/>
      <c r="YG348" s="4"/>
      <c r="YH348" s="4"/>
      <c r="YI348" s="4"/>
      <c r="YJ348" s="4"/>
      <c r="YK348" s="4"/>
      <c r="YL348" s="4"/>
      <c r="YM348" s="4"/>
      <c r="YN348" s="4"/>
      <c r="YO348" s="4"/>
      <c r="YP348" s="4"/>
      <c r="YQ348" s="4"/>
      <c r="YR348" s="4"/>
      <c r="YS348" s="4"/>
      <c r="YT348" s="4"/>
      <c r="YU348" s="4"/>
      <c r="YV348" s="4"/>
      <c r="YW348" s="4"/>
      <c r="YX348" s="4"/>
      <c r="YY348" s="4"/>
      <c r="YZ348" s="4"/>
      <c r="ZA348" s="4"/>
      <c r="ZB348" s="4"/>
      <c r="ZC348" s="4"/>
      <c r="ZD348" s="4"/>
      <c r="ZE348" s="4"/>
      <c r="ZF348" s="4"/>
      <c r="ZG348" s="4"/>
      <c r="ZH348" s="4"/>
      <c r="ZI348" s="4"/>
      <c r="ZJ348" s="4"/>
      <c r="ZK348" s="4"/>
      <c r="ZL348" s="4"/>
      <c r="ZM348" s="4"/>
      <c r="ZN348" s="4"/>
    </row>
    <row r="349" spans="1:690" s="5" customFormat="1" ht="14.1" customHeight="1" x14ac:dyDescent="0.25">
      <c r="A349" s="4"/>
      <c r="B349" s="36"/>
      <c r="C349" s="23"/>
      <c r="D349" s="14"/>
      <c r="E349" s="1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A349" s="4"/>
      <c r="XB349" s="4"/>
      <c r="XC349" s="4"/>
      <c r="XD349" s="4"/>
      <c r="XE349" s="4"/>
      <c r="XF349" s="4"/>
      <c r="XG349" s="4"/>
      <c r="XH349" s="4"/>
      <c r="XI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  <c r="ZM349" s="4"/>
      <c r="ZN349" s="4"/>
    </row>
    <row r="350" spans="1:690" s="5" customFormat="1" ht="14.1" customHeight="1" x14ac:dyDescent="0.25">
      <c r="A350" s="4"/>
      <c r="B350" s="36"/>
      <c r="C350" s="23"/>
      <c r="D350" s="14"/>
      <c r="E350" s="1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A350" s="4"/>
      <c r="XB350" s="4"/>
      <c r="XC350" s="4"/>
      <c r="XD350" s="4"/>
      <c r="XE350" s="4"/>
      <c r="XF350" s="4"/>
      <c r="XG350" s="4"/>
      <c r="XH350" s="4"/>
      <c r="XI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  <c r="ZM350" s="4"/>
      <c r="ZN350" s="4"/>
    </row>
    <row r="351" spans="1:690" s="5" customFormat="1" ht="14.1" customHeight="1" x14ac:dyDescent="0.25">
      <c r="A351" s="4"/>
      <c r="B351" s="36"/>
      <c r="C351" s="23"/>
      <c r="D351" s="14"/>
      <c r="E351" s="1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A351" s="4"/>
      <c r="XB351" s="4"/>
      <c r="XC351" s="4"/>
      <c r="XD351" s="4"/>
      <c r="XE351" s="4"/>
      <c r="XF351" s="4"/>
      <c r="XG351" s="4"/>
      <c r="XH351" s="4"/>
      <c r="XI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  <c r="ZM351" s="4"/>
      <c r="ZN351" s="4"/>
    </row>
    <row r="352" spans="1:690" s="5" customFormat="1" ht="14.1" customHeight="1" x14ac:dyDescent="0.25">
      <c r="A352" s="4"/>
      <c r="B352" s="36"/>
      <c r="C352" s="23"/>
      <c r="D352" s="14"/>
      <c r="E352" s="1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A352" s="4"/>
      <c r="XB352" s="4"/>
      <c r="XC352" s="4"/>
      <c r="XD352" s="4"/>
      <c r="XE352" s="4"/>
      <c r="XF352" s="4"/>
      <c r="XG352" s="4"/>
      <c r="XH352" s="4"/>
      <c r="XI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  <c r="ZN352" s="4"/>
    </row>
    <row r="353" spans="1:690" s="5" customFormat="1" ht="14.1" customHeight="1" x14ac:dyDescent="0.25">
      <c r="A353" s="4"/>
      <c r="B353" s="36"/>
      <c r="C353" s="23"/>
      <c r="D353" s="14"/>
      <c r="E353" s="1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A353" s="4"/>
      <c r="XB353" s="4"/>
      <c r="XC353" s="4"/>
      <c r="XD353" s="4"/>
      <c r="XE353" s="4"/>
      <c r="XF353" s="4"/>
      <c r="XG353" s="4"/>
      <c r="XH353" s="4"/>
      <c r="XI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  <c r="ZM353" s="4"/>
      <c r="ZN353" s="4"/>
    </row>
    <row r="354" spans="1:690" s="5" customFormat="1" ht="14.1" customHeight="1" x14ac:dyDescent="0.25">
      <c r="A354" s="4"/>
      <c r="B354" s="36"/>
      <c r="C354" s="23"/>
      <c r="D354" s="14"/>
      <c r="E354" s="1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A354" s="4"/>
      <c r="XB354" s="4"/>
      <c r="XC354" s="4"/>
      <c r="XD354" s="4"/>
      <c r="XE354" s="4"/>
      <c r="XF354" s="4"/>
      <c r="XG354" s="4"/>
      <c r="XH354" s="4"/>
      <c r="XI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  <c r="ZM354" s="4"/>
      <c r="ZN354" s="4"/>
    </row>
    <row r="355" spans="1:690" s="5" customFormat="1" ht="14.1" customHeight="1" x14ac:dyDescent="0.25">
      <c r="A355" s="4"/>
      <c r="B355" s="36"/>
      <c r="C355" s="23"/>
      <c r="D355" s="14"/>
      <c r="E355" s="1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A355" s="4"/>
      <c r="XB355" s="4"/>
      <c r="XC355" s="4"/>
      <c r="XD355" s="4"/>
      <c r="XE355" s="4"/>
      <c r="XF355" s="4"/>
      <c r="XG355" s="4"/>
      <c r="XH355" s="4"/>
      <c r="XI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  <c r="ZM355" s="4"/>
      <c r="ZN355" s="4"/>
    </row>
    <row r="356" spans="1:690" s="5" customFormat="1" ht="14.1" customHeight="1" x14ac:dyDescent="0.25">
      <c r="A356" s="4"/>
      <c r="B356" s="36"/>
      <c r="C356" s="23"/>
      <c r="D356" s="14"/>
      <c r="E356" s="1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  <c r="ZM356" s="4"/>
      <c r="ZN356" s="4"/>
    </row>
    <row r="357" spans="1:690" s="5" customFormat="1" ht="14.1" customHeight="1" x14ac:dyDescent="0.25">
      <c r="A357" s="4"/>
      <c r="B357" s="36"/>
      <c r="C357" s="23"/>
      <c r="D357" s="14"/>
      <c r="E357" s="1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  <c r="UG357" s="4"/>
      <c r="UH357" s="4"/>
      <c r="UI357" s="4"/>
      <c r="UJ357" s="4"/>
      <c r="UK357" s="4"/>
      <c r="UL357" s="4"/>
      <c r="UM357" s="4"/>
      <c r="UN357" s="4"/>
      <c r="UO357" s="4"/>
      <c r="UP357" s="4"/>
      <c r="UQ357" s="4"/>
      <c r="UR357" s="4"/>
      <c r="US357" s="4"/>
      <c r="UT357" s="4"/>
      <c r="UU357" s="4"/>
      <c r="UV357" s="4"/>
      <c r="UW357" s="4"/>
      <c r="UX357" s="4"/>
      <c r="UY357" s="4"/>
      <c r="UZ357" s="4"/>
      <c r="VA357" s="4"/>
      <c r="VB357" s="4"/>
      <c r="VC357" s="4"/>
      <c r="VD357" s="4"/>
      <c r="VE357" s="4"/>
      <c r="VF357" s="4"/>
      <c r="VG357" s="4"/>
      <c r="VH357" s="4"/>
      <c r="VI357" s="4"/>
      <c r="VJ357" s="4"/>
      <c r="VK357" s="4"/>
      <c r="VL357" s="4"/>
      <c r="VM357" s="4"/>
      <c r="VN357" s="4"/>
      <c r="VO357" s="4"/>
      <c r="VP357" s="4"/>
      <c r="VQ357" s="4"/>
      <c r="VR357" s="4"/>
      <c r="VS357" s="4"/>
      <c r="VT357" s="4"/>
      <c r="VU357" s="4"/>
      <c r="VV357" s="4"/>
      <c r="VW357" s="4"/>
      <c r="VX357" s="4"/>
      <c r="VY357" s="4"/>
      <c r="VZ357" s="4"/>
      <c r="WA357" s="4"/>
      <c r="WB357" s="4"/>
      <c r="WC357" s="4"/>
      <c r="WD357" s="4"/>
      <c r="WE357" s="4"/>
      <c r="WF357" s="4"/>
      <c r="WG357" s="4"/>
      <c r="WH357" s="4"/>
      <c r="WI357" s="4"/>
      <c r="WJ357" s="4"/>
      <c r="WK357" s="4"/>
      <c r="WL357" s="4"/>
      <c r="WM357" s="4"/>
      <c r="WN357" s="4"/>
      <c r="WO357" s="4"/>
      <c r="WP357" s="4"/>
      <c r="WQ357" s="4"/>
      <c r="WR357" s="4"/>
      <c r="WS357" s="4"/>
      <c r="WT357" s="4"/>
      <c r="WU357" s="4"/>
      <c r="WV357" s="4"/>
      <c r="WW357" s="4"/>
      <c r="WX357" s="4"/>
      <c r="WY357" s="4"/>
      <c r="WZ357" s="4"/>
      <c r="XA357" s="4"/>
      <c r="XB357" s="4"/>
      <c r="XC357" s="4"/>
      <c r="XD357" s="4"/>
      <c r="XE357" s="4"/>
      <c r="XF357" s="4"/>
      <c r="XG357" s="4"/>
      <c r="XH357" s="4"/>
      <c r="XI357" s="4"/>
      <c r="XJ357" s="4"/>
      <c r="XK357" s="4"/>
      <c r="XL357" s="4"/>
      <c r="XM357" s="4"/>
      <c r="XN357" s="4"/>
      <c r="XO357" s="4"/>
      <c r="XP357" s="4"/>
      <c r="XQ357" s="4"/>
      <c r="XR357" s="4"/>
      <c r="XS357" s="4"/>
      <c r="XT357" s="4"/>
      <c r="XU357" s="4"/>
      <c r="XV357" s="4"/>
      <c r="XW357" s="4"/>
      <c r="XX357" s="4"/>
      <c r="XY357" s="4"/>
      <c r="XZ357" s="4"/>
      <c r="YA357" s="4"/>
      <c r="YB357" s="4"/>
      <c r="YC357" s="4"/>
      <c r="YD357" s="4"/>
      <c r="YE357" s="4"/>
      <c r="YF357" s="4"/>
      <c r="YG357" s="4"/>
      <c r="YH357" s="4"/>
      <c r="YI357" s="4"/>
      <c r="YJ357" s="4"/>
      <c r="YK357" s="4"/>
      <c r="YL357" s="4"/>
      <c r="YM357" s="4"/>
      <c r="YN357" s="4"/>
      <c r="YO357" s="4"/>
      <c r="YP357" s="4"/>
      <c r="YQ357" s="4"/>
      <c r="YR357" s="4"/>
      <c r="YS357" s="4"/>
      <c r="YT357" s="4"/>
      <c r="YU357" s="4"/>
      <c r="YV357" s="4"/>
      <c r="YW357" s="4"/>
      <c r="YX357" s="4"/>
      <c r="YY357" s="4"/>
      <c r="YZ357" s="4"/>
      <c r="ZA357" s="4"/>
      <c r="ZB357" s="4"/>
      <c r="ZC357" s="4"/>
      <c r="ZD357" s="4"/>
      <c r="ZE357" s="4"/>
      <c r="ZF357" s="4"/>
      <c r="ZG357" s="4"/>
      <c r="ZH357" s="4"/>
      <c r="ZI357" s="4"/>
      <c r="ZJ357" s="4"/>
      <c r="ZK357" s="4"/>
      <c r="ZL357" s="4"/>
      <c r="ZM357" s="4"/>
      <c r="ZN357" s="4"/>
    </row>
    <row r="358" spans="1:690" s="5" customFormat="1" ht="14.1" customHeight="1" x14ac:dyDescent="0.25">
      <c r="A358" s="4"/>
      <c r="B358" s="36"/>
      <c r="C358" s="23"/>
      <c r="D358" s="14"/>
      <c r="E358" s="1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  <c r="UG358" s="4"/>
      <c r="UH358" s="4"/>
      <c r="UI358" s="4"/>
      <c r="UJ358" s="4"/>
      <c r="UK358" s="4"/>
      <c r="UL358" s="4"/>
      <c r="UM358" s="4"/>
      <c r="UN358" s="4"/>
      <c r="UO358" s="4"/>
      <c r="UP358" s="4"/>
      <c r="UQ358" s="4"/>
      <c r="UR358" s="4"/>
      <c r="US358" s="4"/>
      <c r="UT358" s="4"/>
      <c r="UU358" s="4"/>
      <c r="UV358" s="4"/>
      <c r="UW358" s="4"/>
      <c r="UX358" s="4"/>
      <c r="UY358" s="4"/>
      <c r="UZ358" s="4"/>
      <c r="VA358" s="4"/>
      <c r="VB358" s="4"/>
      <c r="VC358" s="4"/>
      <c r="VD358" s="4"/>
      <c r="VE358" s="4"/>
      <c r="VF358" s="4"/>
      <c r="VG358" s="4"/>
      <c r="VH358" s="4"/>
      <c r="VI358" s="4"/>
      <c r="VJ358" s="4"/>
      <c r="VK358" s="4"/>
      <c r="VL358" s="4"/>
      <c r="VM358" s="4"/>
      <c r="VN358" s="4"/>
      <c r="VO358" s="4"/>
      <c r="VP358" s="4"/>
      <c r="VQ358" s="4"/>
      <c r="VR358" s="4"/>
      <c r="VS358" s="4"/>
      <c r="VT358" s="4"/>
      <c r="VU358" s="4"/>
      <c r="VV358" s="4"/>
      <c r="VW358" s="4"/>
      <c r="VX358" s="4"/>
      <c r="VY358" s="4"/>
      <c r="VZ358" s="4"/>
      <c r="WA358" s="4"/>
      <c r="WB358" s="4"/>
      <c r="WC358" s="4"/>
      <c r="WD358" s="4"/>
      <c r="WE358" s="4"/>
      <c r="WF358" s="4"/>
      <c r="WG358" s="4"/>
      <c r="WH358" s="4"/>
      <c r="WI358" s="4"/>
      <c r="WJ358" s="4"/>
      <c r="WK358" s="4"/>
      <c r="WL358" s="4"/>
      <c r="WM358" s="4"/>
      <c r="WN358" s="4"/>
      <c r="WO358" s="4"/>
      <c r="WP358" s="4"/>
      <c r="WQ358" s="4"/>
      <c r="WR358" s="4"/>
      <c r="WS358" s="4"/>
      <c r="WT358" s="4"/>
      <c r="WU358" s="4"/>
      <c r="WV358" s="4"/>
      <c r="WW358" s="4"/>
      <c r="WX358" s="4"/>
      <c r="WY358" s="4"/>
      <c r="WZ358" s="4"/>
      <c r="XA358" s="4"/>
      <c r="XB358" s="4"/>
      <c r="XC358" s="4"/>
      <c r="XD358" s="4"/>
      <c r="XE358" s="4"/>
      <c r="XF358" s="4"/>
      <c r="XG358" s="4"/>
      <c r="XH358" s="4"/>
      <c r="XI358" s="4"/>
      <c r="XJ358" s="4"/>
      <c r="XK358" s="4"/>
      <c r="XL358" s="4"/>
      <c r="XM358" s="4"/>
      <c r="XN358" s="4"/>
      <c r="XO358" s="4"/>
      <c r="XP358" s="4"/>
      <c r="XQ358" s="4"/>
      <c r="XR358" s="4"/>
      <c r="XS358" s="4"/>
      <c r="XT358" s="4"/>
      <c r="XU358" s="4"/>
      <c r="XV358" s="4"/>
      <c r="XW358" s="4"/>
      <c r="XX358" s="4"/>
      <c r="XY358" s="4"/>
      <c r="XZ358" s="4"/>
      <c r="YA358" s="4"/>
      <c r="YB358" s="4"/>
      <c r="YC358" s="4"/>
      <c r="YD358" s="4"/>
      <c r="YE358" s="4"/>
      <c r="YF358" s="4"/>
      <c r="YG358" s="4"/>
      <c r="YH358" s="4"/>
      <c r="YI358" s="4"/>
      <c r="YJ358" s="4"/>
      <c r="YK358" s="4"/>
      <c r="YL358" s="4"/>
      <c r="YM358" s="4"/>
      <c r="YN358" s="4"/>
      <c r="YO358" s="4"/>
      <c r="YP358" s="4"/>
      <c r="YQ358" s="4"/>
      <c r="YR358" s="4"/>
      <c r="YS358" s="4"/>
      <c r="YT358" s="4"/>
      <c r="YU358" s="4"/>
      <c r="YV358" s="4"/>
      <c r="YW358" s="4"/>
      <c r="YX358" s="4"/>
      <c r="YY358" s="4"/>
      <c r="YZ358" s="4"/>
      <c r="ZA358" s="4"/>
      <c r="ZB358" s="4"/>
      <c r="ZC358" s="4"/>
      <c r="ZD358" s="4"/>
      <c r="ZE358" s="4"/>
      <c r="ZF358" s="4"/>
      <c r="ZG358" s="4"/>
      <c r="ZH358" s="4"/>
      <c r="ZI358" s="4"/>
      <c r="ZJ358" s="4"/>
      <c r="ZK358" s="4"/>
      <c r="ZL358" s="4"/>
      <c r="ZM358" s="4"/>
      <c r="ZN358" s="4"/>
    </row>
    <row r="359" spans="1:690" s="5" customFormat="1" ht="14.1" customHeight="1" x14ac:dyDescent="0.25">
      <c r="A359" s="4"/>
      <c r="B359" s="36"/>
      <c r="C359" s="23"/>
      <c r="D359" s="14"/>
      <c r="E359" s="1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  <c r="UG359" s="4"/>
      <c r="UH359" s="4"/>
      <c r="UI359" s="4"/>
      <c r="UJ359" s="4"/>
      <c r="UK359" s="4"/>
      <c r="UL359" s="4"/>
      <c r="UM359" s="4"/>
      <c r="UN359" s="4"/>
      <c r="UO359" s="4"/>
      <c r="UP359" s="4"/>
      <c r="UQ359" s="4"/>
      <c r="UR359" s="4"/>
      <c r="US359" s="4"/>
      <c r="UT359" s="4"/>
      <c r="UU359" s="4"/>
      <c r="UV359" s="4"/>
      <c r="UW359" s="4"/>
      <c r="UX359" s="4"/>
      <c r="UY359" s="4"/>
      <c r="UZ359" s="4"/>
      <c r="VA359" s="4"/>
      <c r="VB359" s="4"/>
      <c r="VC359" s="4"/>
      <c r="VD359" s="4"/>
      <c r="VE359" s="4"/>
      <c r="VF359" s="4"/>
      <c r="VG359" s="4"/>
      <c r="VH359" s="4"/>
      <c r="VI359" s="4"/>
      <c r="VJ359" s="4"/>
      <c r="VK359" s="4"/>
      <c r="VL359" s="4"/>
      <c r="VM359" s="4"/>
      <c r="VN359" s="4"/>
      <c r="VO359" s="4"/>
      <c r="VP359" s="4"/>
      <c r="VQ359" s="4"/>
      <c r="VR359" s="4"/>
      <c r="VS359" s="4"/>
      <c r="VT359" s="4"/>
      <c r="VU359" s="4"/>
      <c r="VV359" s="4"/>
      <c r="VW359" s="4"/>
      <c r="VX359" s="4"/>
      <c r="VY359" s="4"/>
      <c r="VZ359" s="4"/>
      <c r="WA359" s="4"/>
      <c r="WB359" s="4"/>
      <c r="WC359" s="4"/>
      <c r="WD359" s="4"/>
      <c r="WE359" s="4"/>
      <c r="WF359" s="4"/>
      <c r="WG359" s="4"/>
      <c r="WH359" s="4"/>
      <c r="WI359" s="4"/>
      <c r="WJ359" s="4"/>
      <c r="WK359" s="4"/>
      <c r="WL359" s="4"/>
      <c r="WM359" s="4"/>
      <c r="WN359" s="4"/>
      <c r="WO359" s="4"/>
      <c r="WP359" s="4"/>
      <c r="WQ359" s="4"/>
      <c r="WR359" s="4"/>
      <c r="WS359" s="4"/>
      <c r="WT359" s="4"/>
      <c r="WU359" s="4"/>
      <c r="WV359" s="4"/>
      <c r="WW359" s="4"/>
      <c r="WX359" s="4"/>
      <c r="WY359" s="4"/>
      <c r="WZ359" s="4"/>
      <c r="XA359" s="4"/>
      <c r="XB359" s="4"/>
      <c r="XC359" s="4"/>
      <c r="XD359" s="4"/>
      <c r="XE359" s="4"/>
      <c r="XF359" s="4"/>
      <c r="XG359" s="4"/>
      <c r="XH359" s="4"/>
      <c r="XI359" s="4"/>
      <c r="XJ359" s="4"/>
      <c r="XK359" s="4"/>
      <c r="XL359" s="4"/>
      <c r="XM359" s="4"/>
      <c r="XN359" s="4"/>
      <c r="XO359" s="4"/>
      <c r="XP359" s="4"/>
      <c r="XQ359" s="4"/>
      <c r="XR359" s="4"/>
      <c r="XS359" s="4"/>
      <c r="XT359" s="4"/>
      <c r="XU359" s="4"/>
      <c r="XV359" s="4"/>
      <c r="XW359" s="4"/>
      <c r="XX359" s="4"/>
      <c r="XY359" s="4"/>
      <c r="XZ359" s="4"/>
      <c r="YA359" s="4"/>
      <c r="YB359" s="4"/>
      <c r="YC359" s="4"/>
      <c r="YD359" s="4"/>
      <c r="YE359" s="4"/>
      <c r="YF359" s="4"/>
      <c r="YG359" s="4"/>
      <c r="YH359" s="4"/>
      <c r="YI359" s="4"/>
      <c r="YJ359" s="4"/>
      <c r="YK359" s="4"/>
      <c r="YL359" s="4"/>
      <c r="YM359" s="4"/>
      <c r="YN359" s="4"/>
      <c r="YO359" s="4"/>
      <c r="YP359" s="4"/>
      <c r="YQ359" s="4"/>
      <c r="YR359" s="4"/>
      <c r="YS359" s="4"/>
      <c r="YT359" s="4"/>
      <c r="YU359" s="4"/>
      <c r="YV359" s="4"/>
      <c r="YW359" s="4"/>
      <c r="YX359" s="4"/>
      <c r="YY359" s="4"/>
      <c r="YZ359" s="4"/>
      <c r="ZA359" s="4"/>
      <c r="ZB359" s="4"/>
      <c r="ZC359" s="4"/>
      <c r="ZD359" s="4"/>
      <c r="ZE359" s="4"/>
      <c r="ZF359" s="4"/>
      <c r="ZG359" s="4"/>
      <c r="ZH359" s="4"/>
      <c r="ZI359" s="4"/>
      <c r="ZJ359" s="4"/>
      <c r="ZK359" s="4"/>
      <c r="ZL359" s="4"/>
      <c r="ZM359" s="4"/>
      <c r="ZN359" s="4"/>
    </row>
    <row r="360" spans="1:690" s="5" customFormat="1" ht="14.1" customHeight="1" x14ac:dyDescent="0.25">
      <c r="A360" s="4"/>
      <c r="B360" s="36"/>
      <c r="C360" s="23"/>
      <c r="D360" s="14"/>
      <c r="E360" s="1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  <c r="UG360" s="4"/>
      <c r="UH360" s="4"/>
      <c r="UI360" s="4"/>
      <c r="UJ360" s="4"/>
      <c r="UK360" s="4"/>
      <c r="UL360" s="4"/>
      <c r="UM360" s="4"/>
      <c r="UN360" s="4"/>
      <c r="UO360" s="4"/>
      <c r="UP360" s="4"/>
      <c r="UQ360" s="4"/>
      <c r="UR360" s="4"/>
      <c r="US360" s="4"/>
      <c r="UT360" s="4"/>
      <c r="UU360" s="4"/>
      <c r="UV360" s="4"/>
      <c r="UW360" s="4"/>
      <c r="UX360" s="4"/>
      <c r="UY360" s="4"/>
      <c r="UZ360" s="4"/>
      <c r="VA360" s="4"/>
      <c r="VB360" s="4"/>
      <c r="VC360" s="4"/>
      <c r="VD360" s="4"/>
      <c r="VE360" s="4"/>
      <c r="VF360" s="4"/>
      <c r="VG360" s="4"/>
      <c r="VH360" s="4"/>
      <c r="VI360" s="4"/>
      <c r="VJ360" s="4"/>
      <c r="VK360" s="4"/>
      <c r="VL360" s="4"/>
      <c r="VM360" s="4"/>
      <c r="VN360" s="4"/>
      <c r="VO360" s="4"/>
      <c r="VP360" s="4"/>
      <c r="VQ360" s="4"/>
      <c r="VR360" s="4"/>
      <c r="VS360" s="4"/>
      <c r="VT360" s="4"/>
      <c r="VU360" s="4"/>
      <c r="VV360" s="4"/>
      <c r="VW360" s="4"/>
      <c r="VX360" s="4"/>
      <c r="VY360" s="4"/>
      <c r="VZ360" s="4"/>
      <c r="WA360" s="4"/>
      <c r="WB360" s="4"/>
      <c r="WC360" s="4"/>
      <c r="WD360" s="4"/>
      <c r="WE360" s="4"/>
      <c r="WF360" s="4"/>
      <c r="WG360" s="4"/>
      <c r="WH360" s="4"/>
      <c r="WI360" s="4"/>
      <c r="WJ360" s="4"/>
      <c r="WK360" s="4"/>
      <c r="WL360" s="4"/>
      <c r="WM360" s="4"/>
      <c r="WN360" s="4"/>
      <c r="WO360" s="4"/>
      <c r="WP360" s="4"/>
      <c r="WQ360" s="4"/>
      <c r="WR360" s="4"/>
      <c r="WS360" s="4"/>
      <c r="WT360" s="4"/>
      <c r="WU360" s="4"/>
      <c r="WV360" s="4"/>
      <c r="WW360" s="4"/>
      <c r="WX360" s="4"/>
      <c r="WY360" s="4"/>
      <c r="WZ360" s="4"/>
      <c r="XA360" s="4"/>
      <c r="XB360" s="4"/>
      <c r="XC360" s="4"/>
      <c r="XD360" s="4"/>
      <c r="XE360" s="4"/>
      <c r="XF360" s="4"/>
      <c r="XG360" s="4"/>
      <c r="XH360" s="4"/>
      <c r="XI360" s="4"/>
      <c r="XJ360" s="4"/>
      <c r="XK360" s="4"/>
      <c r="XL360" s="4"/>
      <c r="XM360" s="4"/>
      <c r="XN360" s="4"/>
      <c r="XO360" s="4"/>
      <c r="XP360" s="4"/>
      <c r="XQ360" s="4"/>
      <c r="XR360" s="4"/>
      <c r="XS360" s="4"/>
      <c r="XT360" s="4"/>
      <c r="XU360" s="4"/>
      <c r="XV360" s="4"/>
      <c r="XW360" s="4"/>
      <c r="XX360" s="4"/>
      <c r="XY360" s="4"/>
      <c r="XZ360" s="4"/>
      <c r="YA360" s="4"/>
      <c r="YB360" s="4"/>
      <c r="YC360" s="4"/>
      <c r="YD360" s="4"/>
      <c r="YE360" s="4"/>
      <c r="YF360" s="4"/>
      <c r="YG360" s="4"/>
      <c r="YH360" s="4"/>
      <c r="YI360" s="4"/>
      <c r="YJ360" s="4"/>
      <c r="YK360" s="4"/>
      <c r="YL360" s="4"/>
      <c r="YM360" s="4"/>
      <c r="YN360" s="4"/>
      <c r="YO360" s="4"/>
      <c r="YP360" s="4"/>
      <c r="YQ360" s="4"/>
      <c r="YR360" s="4"/>
      <c r="YS360" s="4"/>
      <c r="YT360" s="4"/>
      <c r="YU360" s="4"/>
      <c r="YV360" s="4"/>
      <c r="YW360" s="4"/>
      <c r="YX360" s="4"/>
      <c r="YY360" s="4"/>
      <c r="YZ360" s="4"/>
      <c r="ZA360" s="4"/>
      <c r="ZB360" s="4"/>
      <c r="ZC360" s="4"/>
      <c r="ZD360" s="4"/>
      <c r="ZE360" s="4"/>
      <c r="ZF360" s="4"/>
      <c r="ZG360" s="4"/>
      <c r="ZH360" s="4"/>
      <c r="ZI360" s="4"/>
      <c r="ZJ360" s="4"/>
      <c r="ZK360" s="4"/>
      <c r="ZL360" s="4"/>
      <c r="ZM360" s="4"/>
      <c r="ZN360" s="4"/>
    </row>
    <row r="361" spans="1:690" s="5" customFormat="1" ht="14.1" customHeight="1" x14ac:dyDescent="0.25">
      <c r="A361" s="4"/>
      <c r="B361" s="36"/>
      <c r="C361" s="23"/>
      <c r="D361" s="14"/>
      <c r="E361" s="1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  <c r="UG361" s="4"/>
      <c r="UH361" s="4"/>
      <c r="UI361" s="4"/>
      <c r="UJ361" s="4"/>
      <c r="UK361" s="4"/>
      <c r="UL361" s="4"/>
      <c r="UM361" s="4"/>
      <c r="UN361" s="4"/>
      <c r="UO361" s="4"/>
      <c r="UP361" s="4"/>
      <c r="UQ361" s="4"/>
      <c r="UR361" s="4"/>
      <c r="US361" s="4"/>
      <c r="UT361" s="4"/>
      <c r="UU361" s="4"/>
      <c r="UV361" s="4"/>
      <c r="UW361" s="4"/>
      <c r="UX361" s="4"/>
      <c r="UY361" s="4"/>
      <c r="UZ361" s="4"/>
      <c r="VA361" s="4"/>
      <c r="VB361" s="4"/>
      <c r="VC361" s="4"/>
      <c r="VD361" s="4"/>
      <c r="VE361" s="4"/>
      <c r="VF361" s="4"/>
      <c r="VG361" s="4"/>
      <c r="VH361" s="4"/>
      <c r="VI361" s="4"/>
      <c r="VJ361" s="4"/>
      <c r="VK361" s="4"/>
      <c r="VL361" s="4"/>
      <c r="VM361" s="4"/>
      <c r="VN361" s="4"/>
      <c r="VO361" s="4"/>
      <c r="VP361" s="4"/>
      <c r="VQ361" s="4"/>
      <c r="VR361" s="4"/>
      <c r="VS361" s="4"/>
      <c r="VT361" s="4"/>
      <c r="VU361" s="4"/>
      <c r="VV361" s="4"/>
      <c r="VW361" s="4"/>
      <c r="VX361" s="4"/>
      <c r="VY361" s="4"/>
      <c r="VZ361" s="4"/>
      <c r="WA361" s="4"/>
      <c r="WB361" s="4"/>
      <c r="WC361" s="4"/>
      <c r="WD361" s="4"/>
      <c r="WE361" s="4"/>
      <c r="WF361" s="4"/>
      <c r="WG361" s="4"/>
      <c r="WH361" s="4"/>
      <c r="WI361" s="4"/>
      <c r="WJ361" s="4"/>
      <c r="WK361" s="4"/>
      <c r="WL361" s="4"/>
      <c r="WM361" s="4"/>
      <c r="WN361" s="4"/>
      <c r="WO361" s="4"/>
      <c r="WP361" s="4"/>
      <c r="WQ361" s="4"/>
      <c r="WR361" s="4"/>
      <c r="WS361" s="4"/>
      <c r="WT361" s="4"/>
      <c r="WU361" s="4"/>
      <c r="WV361" s="4"/>
      <c r="WW361" s="4"/>
      <c r="WX361" s="4"/>
      <c r="WY361" s="4"/>
      <c r="WZ361" s="4"/>
      <c r="XA361" s="4"/>
      <c r="XB361" s="4"/>
      <c r="XC361" s="4"/>
      <c r="XD361" s="4"/>
      <c r="XE361" s="4"/>
      <c r="XF361" s="4"/>
      <c r="XG361" s="4"/>
      <c r="XH361" s="4"/>
      <c r="XI361" s="4"/>
      <c r="XJ361" s="4"/>
      <c r="XK361" s="4"/>
      <c r="XL361" s="4"/>
      <c r="XM361" s="4"/>
      <c r="XN361" s="4"/>
      <c r="XO361" s="4"/>
      <c r="XP361" s="4"/>
      <c r="XQ361" s="4"/>
      <c r="XR361" s="4"/>
      <c r="XS361" s="4"/>
      <c r="XT361" s="4"/>
      <c r="XU361" s="4"/>
      <c r="XV361" s="4"/>
      <c r="XW361" s="4"/>
      <c r="XX361" s="4"/>
      <c r="XY361" s="4"/>
      <c r="XZ361" s="4"/>
      <c r="YA361" s="4"/>
      <c r="YB361" s="4"/>
      <c r="YC361" s="4"/>
      <c r="YD361" s="4"/>
      <c r="YE361" s="4"/>
      <c r="YF361" s="4"/>
      <c r="YG361" s="4"/>
      <c r="YH361" s="4"/>
      <c r="YI361" s="4"/>
      <c r="YJ361" s="4"/>
      <c r="YK361" s="4"/>
      <c r="YL361" s="4"/>
      <c r="YM361" s="4"/>
      <c r="YN361" s="4"/>
      <c r="YO361" s="4"/>
      <c r="YP361" s="4"/>
      <c r="YQ361" s="4"/>
      <c r="YR361" s="4"/>
      <c r="YS361" s="4"/>
      <c r="YT361" s="4"/>
      <c r="YU361" s="4"/>
      <c r="YV361" s="4"/>
      <c r="YW361" s="4"/>
      <c r="YX361" s="4"/>
      <c r="YY361" s="4"/>
      <c r="YZ361" s="4"/>
      <c r="ZA361" s="4"/>
      <c r="ZB361" s="4"/>
      <c r="ZC361" s="4"/>
      <c r="ZD361" s="4"/>
      <c r="ZE361" s="4"/>
      <c r="ZF361" s="4"/>
      <c r="ZG361" s="4"/>
      <c r="ZH361" s="4"/>
      <c r="ZI361" s="4"/>
      <c r="ZJ361" s="4"/>
      <c r="ZK361" s="4"/>
      <c r="ZL361" s="4"/>
      <c r="ZM361" s="4"/>
      <c r="ZN361" s="4"/>
    </row>
    <row r="362" spans="1:690" s="5" customFormat="1" ht="14.1" customHeight="1" x14ac:dyDescent="0.25">
      <c r="A362" s="4"/>
      <c r="B362" s="36"/>
      <c r="C362" s="23"/>
      <c r="D362" s="14"/>
      <c r="E362" s="1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  <c r="UG362" s="4"/>
      <c r="UH362" s="4"/>
      <c r="UI362" s="4"/>
      <c r="UJ362" s="4"/>
      <c r="UK362" s="4"/>
      <c r="UL362" s="4"/>
      <c r="UM362" s="4"/>
      <c r="UN362" s="4"/>
      <c r="UO362" s="4"/>
      <c r="UP362" s="4"/>
      <c r="UQ362" s="4"/>
      <c r="UR362" s="4"/>
      <c r="US362" s="4"/>
      <c r="UT362" s="4"/>
      <c r="UU362" s="4"/>
      <c r="UV362" s="4"/>
      <c r="UW362" s="4"/>
      <c r="UX362" s="4"/>
      <c r="UY362" s="4"/>
      <c r="UZ362" s="4"/>
      <c r="VA362" s="4"/>
      <c r="VB362" s="4"/>
      <c r="VC362" s="4"/>
      <c r="VD362" s="4"/>
      <c r="VE362" s="4"/>
      <c r="VF362" s="4"/>
      <c r="VG362" s="4"/>
      <c r="VH362" s="4"/>
      <c r="VI362" s="4"/>
      <c r="VJ362" s="4"/>
      <c r="VK362" s="4"/>
      <c r="VL362" s="4"/>
      <c r="VM362" s="4"/>
      <c r="VN362" s="4"/>
      <c r="VO362" s="4"/>
      <c r="VP362" s="4"/>
      <c r="VQ362" s="4"/>
      <c r="VR362" s="4"/>
      <c r="VS362" s="4"/>
      <c r="VT362" s="4"/>
      <c r="VU362" s="4"/>
      <c r="VV362" s="4"/>
      <c r="VW362" s="4"/>
      <c r="VX362" s="4"/>
      <c r="VY362" s="4"/>
      <c r="VZ362" s="4"/>
      <c r="WA362" s="4"/>
      <c r="WB362" s="4"/>
      <c r="WC362" s="4"/>
      <c r="WD362" s="4"/>
      <c r="WE362" s="4"/>
      <c r="WF362" s="4"/>
      <c r="WG362" s="4"/>
      <c r="WH362" s="4"/>
      <c r="WI362" s="4"/>
      <c r="WJ362" s="4"/>
      <c r="WK362" s="4"/>
      <c r="WL362" s="4"/>
      <c r="WM362" s="4"/>
      <c r="WN362" s="4"/>
      <c r="WO362" s="4"/>
      <c r="WP362" s="4"/>
      <c r="WQ362" s="4"/>
      <c r="WR362" s="4"/>
      <c r="WS362" s="4"/>
      <c r="WT362" s="4"/>
      <c r="WU362" s="4"/>
      <c r="WV362" s="4"/>
      <c r="WW362" s="4"/>
      <c r="WX362" s="4"/>
      <c r="WY362" s="4"/>
      <c r="WZ362" s="4"/>
      <c r="XA362" s="4"/>
      <c r="XB362" s="4"/>
      <c r="XC362" s="4"/>
      <c r="XD362" s="4"/>
      <c r="XE362" s="4"/>
      <c r="XF362" s="4"/>
      <c r="XG362" s="4"/>
      <c r="XH362" s="4"/>
      <c r="XI362" s="4"/>
      <c r="XJ362" s="4"/>
      <c r="XK362" s="4"/>
      <c r="XL362" s="4"/>
      <c r="XM362" s="4"/>
      <c r="XN362" s="4"/>
      <c r="XO362" s="4"/>
      <c r="XP362" s="4"/>
      <c r="XQ362" s="4"/>
      <c r="XR362" s="4"/>
      <c r="XS362" s="4"/>
      <c r="XT362" s="4"/>
      <c r="XU362" s="4"/>
      <c r="XV362" s="4"/>
      <c r="XW362" s="4"/>
      <c r="XX362" s="4"/>
      <c r="XY362" s="4"/>
      <c r="XZ362" s="4"/>
      <c r="YA362" s="4"/>
      <c r="YB362" s="4"/>
      <c r="YC362" s="4"/>
      <c r="YD362" s="4"/>
      <c r="YE362" s="4"/>
      <c r="YF362" s="4"/>
      <c r="YG362" s="4"/>
      <c r="YH362" s="4"/>
      <c r="YI362" s="4"/>
      <c r="YJ362" s="4"/>
      <c r="YK362" s="4"/>
      <c r="YL362" s="4"/>
      <c r="YM362" s="4"/>
      <c r="YN362" s="4"/>
      <c r="YO362" s="4"/>
      <c r="YP362" s="4"/>
      <c r="YQ362" s="4"/>
      <c r="YR362" s="4"/>
      <c r="YS362" s="4"/>
      <c r="YT362" s="4"/>
      <c r="YU362" s="4"/>
      <c r="YV362" s="4"/>
      <c r="YW362" s="4"/>
      <c r="YX362" s="4"/>
      <c r="YY362" s="4"/>
      <c r="YZ362" s="4"/>
      <c r="ZA362" s="4"/>
      <c r="ZB362" s="4"/>
      <c r="ZC362" s="4"/>
      <c r="ZD362" s="4"/>
      <c r="ZE362" s="4"/>
      <c r="ZF362" s="4"/>
      <c r="ZG362" s="4"/>
      <c r="ZH362" s="4"/>
      <c r="ZI362" s="4"/>
      <c r="ZJ362" s="4"/>
      <c r="ZK362" s="4"/>
      <c r="ZL362" s="4"/>
      <c r="ZM362" s="4"/>
      <c r="ZN362" s="4"/>
    </row>
    <row r="363" spans="1:690" s="5" customFormat="1" ht="14.1" customHeight="1" x14ac:dyDescent="0.25">
      <c r="A363" s="4"/>
      <c r="B363" s="36"/>
      <c r="C363" s="23"/>
      <c r="D363" s="14"/>
      <c r="E363" s="1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  <c r="UG363" s="4"/>
      <c r="UH363" s="4"/>
      <c r="UI363" s="4"/>
      <c r="UJ363" s="4"/>
      <c r="UK363" s="4"/>
      <c r="UL363" s="4"/>
      <c r="UM363" s="4"/>
      <c r="UN363" s="4"/>
      <c r="UO363" s="4"/>
      <c r="UP363" s="4"/>
      <c r="UQ363" s="4"/>
      <c r="UR363" s="4"/>
      <c r="US363" s="4"/>
      <c r="UT363" s="4"/>
      <c r="UU363" s="4"/>
      <c r="UV363" s="4"/>
      <c r="UW363" s="4"/>
      <c r="UX363" s="4"/>
      <c r="UY363" s="4"/>
      <c r="UZ363" s="4"/>
      <c r="VA363" s="4"/>
      <c r="VB363" s="4"/>
      <c r="VC363" s="4"/>
      <c r="VD363" s="4"/>
      <c r="VE363" s="4"/>
      <c r="VF363" s="4"/>
      <c r="VG363" s="4"/>
      <c r="VH363" s="4"/>
      <c r="VI363" s="4"/>
      <c r="VJ363" s="4"/>
      <c r="VK363" s="4"/>
      <c r="VL363" s="4"/>
      <c r="VM363" s="4"/>
      <c r="VN363" s="4"/>
      <c r="VO363" s="4"/>
      <c r="VP363" s="4"/>
      <c r="VQ363" s="4"/>
      <c r="VR363" s="4"/>
      <c r="VS363" s="4"/>
      <c r="VT363" s="4"/>
      <c r="VU363" s="4"/>
      <c r="VV363" s="4"/>
      <c r="VW363" s="4"/>
      <c r="VX363" s="4"/>
      <c r="VY363" s="4"/>
      <c r="VZ363" s="4"/>
      <c r="WA363" s="4"/>
      <c r="WB363" s="4"/>
      <c r="WC363" s="4"/>
      <c r="WD363" s="4"/>
      <c r="WE363" s="4"/>
      <c r="WF363" s="4"/>
      <c r="WG363" s="4"/>
      <c r="WH363" s="4"/>
      <c r="WI363" s="4"/>
      <c r="WJ363" s="4"/>
      <c r="WK363" s="4"/>
      <c r="WL363" s="4"/>
      <c r="WM363" s="4"/>
      <c r="WN363" s="4"/>
      <c r="WO363" s="4"/>
      <c r="WP363" s="4"/>
      <c r="WQ363" s="4"/>
      <c r="WR363" s="4"/>
      <c r="WS363" s="4"/>
      <c r="WT363" s="4"/>
      <c r="WU363" s="4"/>
      <c r="WV363" s="4"/>
      <c r="WW363" s="4"/>
      <c r="WX363" s="4"/>
      <c r="WY363" s="4"/>
      <c r="WZ363" s="4"/>
      <c r="XA363" s="4"/>
      <c r="XB363" s="4"/>
      <c r="XC363" s="4"/>
      <c r="XD363" s="4"/>
      <c r="XE363" s="4"/>
      <c r="XF363" s="4"/>
      <c r="XG363" s="4"/>
      <c r="XH363" s="4"/>
      <c r="XI363" s="4"/>
      <c r="XJ363" s="4"/>
      <c r="XK363" s="4"/>
      <c r="XL363" s="4"/>
      <c r="XM363" s="4"/>
      <c r="XN363" s="4"/>
      <c r="XO363" s="4"/>
      <c r="XP363" s="4"/>
      <c r="XQ363" s="4"/>
      <c r="XR363" s="4"/>
      <c r="XS363" s="4"/>
      <c r="XT363" s="4"/>
      <c r="XU363" s="4"/>
      <c r="XV363" s="4"/>
      <c r="XW363" s="4"/>
      <c r="XX363" s="4"/>
      <c r="XY363" s="4"/>
      <c r="XZ363" s="4"/>
      <c r="YA363" s="4"/>
      <c r="YB363" s="4"/>
      <c r="YC363" s="4"/>
      <c r="YD363" s="4"/>
      <c r="YE363" s="4"/>
      <c r="YF363" s="4"/>
      <c r="YG363" s="4"/>
      <c r="YH363" s="4"/>
      <c r="YI363" s="4"/>
      <c r="YJ363" s="4"/>
      <c r="YK363" s="4"/>
      <c r="YL363" s="4"/>
      <c r="YM363" s="4"/>
      <c r="YN363" s="4"/>
      <c r="YO363" s="4"/>
      <c r="YP363" s="4"/>
      <c r="YQ363" s="4"/>
      <c r="YR363" s="4"/>
      <c r="YS363" s="4"/>
      <c r="YT363" s="4"/>
      <c r="YU363" s="4"/>
      <c r="YV363" s="4"/>
      <c r="YW363" s="4"/>
      <c r="YX363" s="4"/>
      <c r="YY363" s="4"/>
      <c r="YZ363" s="4"/>
      <c r="ZA363" s="4"/>
      <c r="ZB363" s="4"/>
      <c r="ZC363" s="4"/>
      <c r="ZD363" s="4"/>
      <c r="ZE363" s="4"/>
      <c r="ZF363" s="4"/>
      <c r="ZG363" s="4"/>
      <c r="ZH363" s="4"/>
      <c r="ZI363" s="4"/>
      <c r="ZJ363" s="4"/>
      <c r="ZK363" s="4"/>
      <c r="ZL363" s="4"/>
      <c r="ZM363" s="4"/>
      <c r="ZN363" s="4"/>
    </row>
    <row r="364" spans="1:690" s="5" customFormat="1" ht="14.1" customHeight="1" x14ac:dyDescent="0.25">
      <c r="A364" s="4"/>
      <c r="B364" s="36"/>
      <c r="C364" s="23"/>
      <c r="D364" s="14"/>
      <c r="E364" s="1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  <c r="UG364" s="4"/>
      <c r="UH364" s="4"/>
      <c r="UI364" s="4"/>
      <c r="UJ364" s="4"/>
      <c r="UK364" s="4"/>
      <c r="UL364" s="4"/>
      <c r="UM364" s="4"/>
      <c r="UN364" s="4"/>
      <c r="UO364" s="4"/>
      <c r="UP364" s="4"/>
      <c r="UQ364" s="4"/>
      <c r="UR364" s="4"/>
      <c r="US364" s="4"/>
      <c r="UT364" s="4"/>
      <c r="UU364" s="4"/>
      <c r="UV364" s="4"/>
      <c r="UW364" s="4"/>
      <c r="UX364" s="4"/>
      <c r="UY364" s="4"/>
      <c r="UZ364" s="4"/>
      <c r="VA364" s="4"/>
      <c r="VB364" s="4"/>
      <c r="VC364" s="4"/>
      <c r="VD364" s="4"/>
      <c r="VE364" s="4"/>
      <c r="VF364" s="4"/>
      <c r="VG364" s="4"/>
      <c r="VH364" s="4"/>
      <c r="VI364" s="4"/>
      <c r="VJ364" s="4"/>
      <c r="VK364" s="4"/>
      <c r="VL364" s="4"/>
      <c r="VM364" s="4"/>
      <c r="VN364" s="4"/>
      <c r="VO364" s="4"/>
      <c r="VP364" s="4"/>
      <c r="VQ364" s="4"/>
      <c r="VR364" s="4"/>
      <c r="VS364" s="4"/>
      <c r="VT364" s="4"/>
      <c r="VU364" s="4"/>
      <c r="VV364" s="4"/>
      <c r="VW364" s="4"/>
      <c r="VX364" s="4"/>
      <c r="VY364" s="4"/>
      <c r="VZ364" s="4"/>
      <c r="WA364" s="4"/>
      <c r="WB364" s="4"/>
      <c r="WC364" s="4"/>
      <c r="WD364" s="4"/>
      <c r="WE364" s="4"/>
      <c r="WF364" s="4"/>
      <c r="WG364" s="4"/>
      <c r="WH364" s="4"/>
      <c r="WI364" s="4"/>
      <c r="WJ364" s="4"/>
      <c r="WK364" s="4"/>
      <c r="WL364" s="4"/>
      <c r="WM364" s="4"/>
      <c r="WN364" s="4"/>
      <c r="WO364" s="4"/>
      <c r="WP364" s="4"/>
      <c r="WQ364" s="4"/>
      <c r="WR364" s="4"/>
      <c r="WS364" s="4"/>
      <c r="WT364" s="4"/>
      <c r="WU364" s="4"/>
      <c r="WV364" s="4"/>
      <c r="WW364" s="4"/>
      <c r="WX364" s="4"/>
      <c r="WY364" s="4"/>
      <c r="WZ364" s="4"/>
      <c r="XA364" s="4"/>
      <c r="XB364" s="4"/>
      <c r="XC364" s="4"/>
      <c r="XD364" s="4"/>
      <c r="XE364" s="4"/>
      <c r="XF364" s="4"/>
      <c r="XG364" s="4"/>
      <c r="XH364" s="4"/>
      <c r="XI364" s="4"/>
      <c r="XJ364" s="4"/>
      <c r="XK364" s="4"/>
      <c r="XL364" s="4"/>
      <c r="XM364" s="4"/>
      <c r="XN364" s="4"/>
      <c r="XO364" s="4"/>
      <c r="XP364" s="4"/>
      <c r="XQ364" s="4"/>
      <c r="XR364" s="4"/>
      <c r="XS364" s="4"/>
      <c r="XT364" s="4"/>
      <c r="XU364" s="4"/>
      <c r="XV364" s="4"/>
      <c r="XW364" s="4"/>
      <c r="XX364" s="4"/>
      <c r="XY364" s="4"/>
      <c r="XZ364" s="4"/>
      <c r="YA364" s="4"/>
      <c r="YB364" s="4"/>
      <c r="YC364" s="4"/>
      <c r="YD364" s="4"/>
      <c r="YE364" s="4"/>
      <c r="YF364" s="4"/>
      <c r="YG364" s="4"/>
      <c r="YH364" s="4"/>
      <c r="YI364" s="4"/>
      <c r="YJ364" s="4"/>
      <c r="YK364" s="4"/>
      <c r="YL364" s="4"/>
      <c r="YM364" s="4"/>
      <c r="YN364" s="4"/>
      <c r="YO364" s="4"/>
      <c r="YP364" s="4"/>
      <c r="YQ364" s="4"/>
      <c r="YR364" s="4"/>
      <c r="YS364" s="4"/>
      <c r="YT364" s="4"/>
      <c r="YU364" s="4"/>
      <c r="YV364" s="4"/>
      <c r="YW364" s="4"/>
      <c r="YX364" s="4"/>
      <c r="YY364" s="4"/>
      <c r="YZ364" s="4"/>
      <c r="ZA364" s="4"/>
      <c r="ZB364" s="4"/>
      <c r="ZC364" s="4"/>
      <c r="ZD364" s="4"/>
      <c r="ZE364" s="4"/>
      <c r="ZF364" s="4"/>
      <c r="ZG364" s="4"/>
      <c r="ZH364" s="4"/>
      <c r="ZI364" s="4"/>
      <c r="ZJ364" s="4"/>
      <c r="ZK364" s="4"/>
      <c r="ZL364" s="4"/>
      <c r="ZM364" s="4"/>
      <c r="ZN364" s="4"/>
    </row>
    <row r="365" spans="1:690" s="5" customFormat="1" ht="14.1" customHeight="1" x14ac:dyDescent="0.25">
      <c r="A365" s="4"/>
      <c r="B365" s="36"/>
      <c r="C365" s="23"/>
      <c r="D365" s="14"/>
      <c r="E365" s="1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  <c r="UG365" s="4"/>
      <c r="UH365" s="4"/>
      <c r="UI365" s="4"/>
      <c r="UJ365" s="4"/>
      <c r="UK365" s="4"/>
      <c r="UL365" s="4"/>
      <c r="UM365" s="4"/>
      <c r="UN365" s="4"/>
      <c r="UO365" s="4"/>
      <c r="UP365" s="4"/>
      <c r="UQ365" s="4"/>
      <c r="UR365" s="4"/>
      <c r="US365" s="4"/>
      <c r="UT365" s="4"/>
      <c r="UU365" s="4"/>
      <c r="UV365" s="4"/>
      <c r="UW365" s="4"/>
      <c r="UX365" s="4"/>
      <c r="UY365" s="4"/>
      <c r="UZ365" s="4"/>
      <c r="VA365" s="4"/>
      <c r="VB365" s="4"/>
      <c r="VC365" s="4"/>
      <c r="VD365" s="4"/>
      <c r="VE365" s="4"/>
      <c r="VF365" s="4"/>
      <c r="VG365" s="4"/>
      <c r="VH365" s="4"/>
      <c r="VI365" s="4"/>
      <c r="VJ365" s="4"/>
      <c r="VK365" s="4"/>
      <c r="VL365" s="4"/>
      <c r="VM365" s="4"/>
      <c r="VN365" s="4"/>
      <c r="VO365" s="4"/>
      <c r="VP365" s="4"/>
      <c r="VQ365" s="4"/>
      <c r="VR365" s="4"/>
      <c r="VS365" s="4"/>
      <c r="VT365" s="4"/>
      <c r="VU365" s="4"/>
      <c r="VV365" s="4"/>
      <c r="VW365" s="4"/>
      <c r="VX365" s="4"/>
      <c r="VY365" s="4"/>
      <c r="VZ365" s="4"/>
      <c r="WA365" s="4"/>
      <c r="WB365" s="4"/>
      <c r="WC365" s="4"/>
      <c r="WD365" s="4"/>
      <c r="WE365" s="4"/>
      <c r="WF365" s="4"/>
      <c r="WG365" s="4"/>
      <c r="WH365" s="4"/>
      <c r="WI365" s="4"/>
      <c r="WJ365" s="4"/>
      <c r="WK365" s="4"/>
      <c r="WL365" s="4"/>
      <c r="WM365" s="4"/>
      <c r="WN365" s="4"/>
      <c r="WO365" s="4"/>
      <c r="WP365" s="4"/>
      <c r="WQ365" s="4"/>
      <c r="WR365" s="4"/>
      <c r="WS365" s="4"/>
      <c r="WT365" s="4"/>
      <c r="WU365" s="4"/>
      <c r="WV365" s="4"/>
      <c r="WW365" s="4"/>
      <c r="WX365" s="4"/>
      <c r="WY365" s="4"/>
      <c r="WZ365" s="4"/>
      <c r="XA365" s="4"/>
      <c r="XB365" s="4"/>
      <c r="XC365" s="4"/>
      <c r="XD365" s="4"/>
      <c r="XE365" s="4"/>
      <c r="XF365" s="4"/>
      <c r="XG365" s="4"/>
      <c r="XH365" s="4"/>
      <c r="XI365" s="4"/>
      <c r="XJ365" s="4"/>
      <c r="XK365" s="4"/>
      <c r="XL365" s="4"/>
      <c r="XM365" s="4"/>
      <c r="XN365" s="4"/>
      <c r="XO365" s="4"/>
      <c r="XP365" s="4"/>
      <c r="XQ365" s="4"/>
      <c r="XR365" s="4"/>
      <c r="XS365" s="4"/>
      <c r="XT365" s="4"/>
      <c r="XU365" s="4"/>
      <c r="XV365" s="4"/>
      <c r="XW365" s="4"/>
      <c r="XX365" s="4"/>
      <c r="XY365" s="4"/>
      <c r="XZ365" s="4"/>
      <c r="YA365" s="4"/>
      <c r="YB365" s="4"/>
      <c r="YC365" s="4"/>
      <c r="YD365" s="4"/>
      <c r="YE365" s="4"/>
      <c r="YF365" s="4"/>
      <c r="YG365" s="4"/>
      <c r="YH365" s="4"/>
      <c r="YI365" s="4"/>
      <c r="YJ365" s="4"/>
      <c r="YK365" s="4"/>
      <c r="YL365" s="4"/>
      <c r="YM365" s="4"/>
      <c r="YN365" s="4"/>
      <c r="YO365" s="4"/>
      <c r="YP365" s="4"/>
      <c r="YQ365" s="4"/>
      <c r="YR365" s="4"/>
      <c r="YS365" s="4"/>
      <c r="YT365" s="4"/>
      <c r="YU365" s="4"/>
      <c r="YV365" s="4"/>
      <c r="YW365" s="4"/>
      <c r="YX365" s="4"/>
      <c r="YY365" s="4"/>
      <c r="YZ365" s="4"/>
      <c r="ZA365" s="4"/>
      <c r="ZB365" s="4"/>
      <c r="ZC365" s="4"/>
      <c r="ZD365" s="4"/>
      <c r="ZE365" s="4"/>
      <c r="ZF365" s="4"/>
      <c r="ZG365" s="4"/>
      <c r="ZH365" s="4"/>
      <c r="ZI365" s="4"/>
      <c r="ZJ365" s="4"/>
      <c r="ZK365" s="4"/>
      <c r="ZL365" s="4"/>
      <c r="ZM365" s="4"/>
      <c r="ZN365" s="4"/>
    </row>
    <row r="366" spans="1:690" s="5" customFormat="1" ht="14.1" customHeight="1" x14ac:dyDescent="0.25">
      <c r="A366" s="4"/>
      <c r="B366" s="36"/>
      <c r="C366" s="23"/>
      <c r="D366" s="14"/>
      <c r="E366" s="1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  <c r="UG366" s="4"/>
      <c r="UH366" s="4"/>
      <c r="UI366" s="4"/>
      <c r="UJ366" s="4"/>
      <c r="UK366" s="4"/>
      <c r="UL366" s="4"/>
      <c r="UM366" s="4"/>
      <c r="UN366" s="4"/>
      <c r="UO366" s="4"/>
      <c r="UP366" s="4"/>
      <c r="UQ366" s="4"/>
      <c r="UR366" s="4"/>
      <c r="US366" s="4"/>
      <c r="UT366" s="4"/>
      <c r="UU366" s="4"/>
      <c r="UV366" s="4"/>
      <c r="UW366" s="4"/>
      <c r="UX366" s="4"/>
      <c r="UY366" s="4"/>
      <c r="UZ366" s="4"/>
      <c r="VA366" s="4"/>
      <c r="VB366" s="4"/>
      <c r="VC366" s="4"/>
      <c r="VD366" s="4"/>
      <c r="VE366" s="4"/>
      <c r="VF366" s="4"/>
      <c r="VG366" s="4"/>
      <c r="VH366" s="4"/>
      <c r="VI366" s="4"/>
      <c r="VJ366" s="4"/>
      <c r="VK366" s="4"/>
      <c r="VL366" s="4"/>
      <c r="VM366" s="4"/>
      <c r="VN366" s="4"/>
      <c r="VO366" s="4"/>
      <c r="VP366" s="4"/>
      <c r="VQ366" s="4"/>
      <c r="VR366" s="4"/>
      <c r="VS366" s="4"/>
      <c r="VT366" s="4"/>
      <c r="VU366" s="4"/>
      <c r="VV366" s="4"/>
      <c r="VW366" s="4"/>
      <c r="VX366" s="4"/>
      <c r="VY366" s="4"/>
      <c r="VZ366" s="4"/>
      <c r="WA366" s="4"/>
      <c r="WB366" s="4"/>
      <c r="WC366" s="4"/>
      <c r="WD366" s="4"/>
      <c r="WE366" s="4"/>
      <c r="WF366" s="4"/>
      <c r="WG366" s="4"/>
      <c r="WH366" s="4"/>
      <c r="WI366" s="4"/>
      <c r="WJ366" s="4"/>
      <c r="WK366" s="4"/>
      <c r="WL366" s="4"/>
      <c r="WM366" s="4"/>
      <c r="WN366" s="4"/>
      <c r="WO366" s="4"/>
      <c r="WP366" s="4"/>
      <c r="WQ366" s="4"/>
      <c r="WR366" s="4"/>
      <c r="WS366" s="4"/>
      <c r="WT366" s="4"/>
      <c r="WU366" s="4"/>
      <c r="WV366" s="4"/>
      <c r="WW366" s="4"/>
      <c r="WX366" s="4"/>
      <c r="WY366" s="4"/>
      <c r="WZ366" s="4"/>
      <c r="XA366" s="4"/>
      <c r="XB366" s="4"/>
      <c r="XC366" s="4"/>
      <c r="XD366" s="4"/>
      <c r="XE366" s="4"/>
      <c r="XF366" s="4"/>
      <c r="XG366" s="4"/>
      <c r="XH366" s="4"/>
      <c r="XI366" s="4"/>
      <c r="XJ366" s="4"/>
      <c r="XK366" s="4"/>
      <c r="XL366" s="4"/>
      <c r="XM366" s="4"/>
      <c r="XN366" s="4"/>
      <c r="XO366" s="4"/>
      <c r="XP366" s="4"/>
      <c r="XQ366" s="4"/>
      <c r="XR366" s="4"/>
      <c r="XS366" s="4"/>
      <c r="XT366" s="4"/>
      <c r="XU366" s="4"/>
      <c r="XV366" s="4"/>
      <c r="XW366" s="4"/>
      <c r="XX366" s="4"/>
      <c r="XY366" s="4"/>
      <c r="XZ366" s="4"/>
      <c r="YA366" s="4"/>
      <c r="YB366" s="4"/>
      <c r="YC366" s="4"/>
      <c r="YD366" s="4"/>
      <c r="YE366" s="4"/>
      <c r="YF366" s="4"/>
      <c r="YG366" s="4"/>
      <c r="YH366" s="4"/>
      <c r="YI366" s="4"/>
      <c r="YJ366" s="4"/>
      <c r="YK366" s="4"/>
      <c r="YL366" s="4"/>
      <c r="YM366" s="4"/>
      <c r="YN366" s="4"/>
      <c r="YO366" s="4"/>
      <c r="YP366" s="4"/>
      <c r="YQ366" s="4"/>
      <c r="YR366" s="4"/>
      <c r="YS366" s="4"/>
      <c r="YT366" s="4"/>
      <c r="YU366" s="4"/>
      <c r="YV366" s="4"/>
      <c r="YW366" s="4"/>
      <c r="YX366" s="4"/>
      <c r="YY366" s="4"/>
      <c r="YZ366" s="4"/>
      <c r="ZA366" s="4"/>
      <c r="ZB366" s="4"/>
      <c r="ZC366" s="4"/>
      <c r="ZD366" s="4"/>
      <c r="ZE366" s="4"/>
      <c r="ZF366" s="4"/>
      <c r="ZG366" s="4"/>
      <c r="ZH366" s="4"/>
      <c r="ZI366" s="4"/>
      <c r="ZJ366" s="4"/>
      <c r="ZK366" s="4"/>
      <c r="ZL366" s="4"/>
      <c r="ZM366" s="4"/>
      <c r="ZN366" s="4"/>
    </row>
    <row r="367" spans="1:690" s="5" customFormat="1" ht="14.1" customHeight="1" x14ac:dyDescent="0.25">
      <c r="A367" s="4"/>
      <c r="B367" s="36"/>
      <c r="C367" s="23"/>
      <c r="D367" s="14"/>
      <c r="E367" s="1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  <c r="UG367" s="4"/>
      <c r="UH367" s="4"/>
      <c r="UI367" s="4"/>
      <c r="UJ367" s="4"/>
      <c r="UK367" s="4"/>
      <c r="UL367" s="4"/>
      <c r="UM367" s="4"/>
      <c r="UN367" s="4"/>
      <c r="UO367" s="4"/>
      <c r="UP367" s="4"/>
      <c r="UQ367" s="4"/>
      <c r="UR367" s="4"/>
      <c r="US367" s="4"/>
      <c r="UT367" s="4"/>
      <c r="UU367" s="4"/>
      <c r="UV367" s="4"/>
      <c r="UW367" s="4"/>
      <c r="UX367" s="4"/>
      <c r="UY367" s="4"/>
      <c r="UZ367" s="4"/>
      <c r="VA367" s="4"/>
      <c r="VB367" s="4"/>
      <c r="VC367" s="4"/>
      <c r="VD367" s="4"/>
      <c r="VE367" s="4"/>
      <c r="VF367" s="4"/>
      <c r="VG367" s="4"/>
      <c r="VH367" s="4"/>
      <c r="VI367" s="4"/>
      <c r="VJ367" s="4"/>
      <c r="VK367" s="4"/>
      <c r="VL367" s="4"/>
      <c r="VM367" s="4"/>
      <c r="VN367" s="4"/>
      <c r="VO367" s="4"/>
      <c r="VP367" s="4"/>
      <c r="VQ367" s="4"/>
      <c r="VR367" s="4"/>
      <c r="VS367" s="4"/>
      <c r="VT367" s="4"/>
      <c r="VU367" s="4"/>
      <c r="VV367" s="4"/>
      <c r="VW367" s="4"/>
      <c r="VX367" s="4"/>
      <c r="VY367" s="4"/>
      <c r="VZ367" s="4"/>
      <c r="WA367" s="4"/>
      <c r="WB367" s="4"/>
      <c r="WC367" s="4"/>
      <c r="WD367" s="4"/>
      <c r="WE367" s="4"/>
      <c r="WF367" s="4"/>
      <c r="WG367" s="4"/>
      <c r="WH367" s="4"/>
      <c r="WI367" s="4"/>
      <c r="WJ367" s="4"/>
      <c r="WK367" s="4"/>
      <c r="WL367" s="4"/>
      <c r="WM367" s="4"/>
      <c r="WN367" s="4"/>
      <c r="WO367" s="4"/>
      <c r="WP367" s="4"/>
      <c r="WQ367" s="4"/>
      <c r="WR367" s="4"/>
      <c r="WS367" s="4"/>
      <c r="WT367" s="4"/>
      <c r="WU367" s="4"/>
      <c r="WV367" s="4"/>
      <c r="WW367" s="4"/>
      <c r="WX367" s="4"/>
      <c r="WY367" s="4"/>
      <c r="WZ367" s="4"/>
      <c r="XA367" s="4"/>
      <c r="XB367" s="4"/>
      <c r="XC367" s="4"/>
      <c r="XD367" s="4"/>
      <c r="XE367" s="4"/>
      <c r="XF367" s="4"/>
      <c r="XG367" s="4"/>
      <c r="XH367" s="4"/>
      <c r="XI367" s="4"/>
      <c r="XJ367" s="4"/>
      <c r="XK367" s="4"/>
      <c r="XL367" s="4"/>
      <c r="XM367" s="4"/>
      <c r="XN367" s="4"/>
      <c r="XO367" s="4"/>
      <c r="XP367" s="4"/>
      <c r="XQ367" s="4"/>
      <c r="XR367" s="4"/>
      <c r="XS367" s="4"/>
      <c r="XT367" s="4"/>
      <c r="XU367" s="4"/>
      <c r="XV367" s="4"/>
      <c r="XW367" s="4"/>
      <c r="XX367" s="4"/>
      <c r="XY367" s="4"/>
      <c r="XZ367" s="4"/>
      <c r="YA367" s="4"/>
      <c r="YB367" s="4"/>
      <c r="YC367" s="4"/>
      <c r="YD367" s="4"/>
      <c r="YE367" s="4"/>
      <c r="YF367" s="4"/>
      <c r="YG367" s="4"/>
      <c r="YH367" s="4"/>
      <c r="YI367" s="4"/>
      <c r="YJ367" s="4"/>
      <c r="YK367" s="4"/>
      <c r="YL367" s="4"/>
      <c r="YM367" s="4"/>
      <c r="YN367" s="4"/>
      <c r="YO367" s="4"/>
      <c r="YP367" s="4"/>
      <c r="YQ367" s="4"/>
      <c r="YR367" s="4"/>
      <c r="YS367" s="4"/>
      <c r="YT367" s="4"/>
      <c r="YU367" s="4"/>
      <c r="YV367" s="4"/>
      <c r="YW367" s="4"/>
      <c r="YX367" s="4"/>
      <c r="YY367" s="4"/>
      <c r="YZ367" s="4"/>
      <c r="ZA367" s="4"/>
      <c r="ZB367" s="4"/>
      <c r="ZC367" s="4"/>
      <c r="ZD367" s="4"/>
      <c r="ZE367" s="4"/>
      <c r="ZF367" s="4"/>
      <c r="ZG367" s="4"/>
      <c r="ZH367" s="4"/>
      <c r="ZI367" s="4"/>
      <c r="ZJ367" s="4"/>
      <c r="ZK367" s="4"/>
      <c r="ZL367" s="4"/>
      <c r="ZM367" s="4"/>
      <c r="ZN367" s="4"/>
    </row>
    <row r="368" spans="1:690" s="5" customFormat="1" ht="14.1" customHeight="1" x14ac:dyDescent="0.25">
      <c r="A368" s="4"/>
      <c r="B368" s="36"/>
      <c r="C368" s="23"/>
      <c r="D368" s="14"/>
      <c r="E368" s="1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  <c r="UG368" s="4"/>
      <c r="UH368" s="4"/>
      <c r="UI368" s="4"/>
      <c r="UJ368" s="4"/>
      <c r="UK368" s="4"/>
      <c r="UL368" s="4"/>
      <c r="UM368" s="4"/>
      <c r="UN368" s="4"/>
      <c r="UO368" s="4"/>
      <c r="UP368" s="4"/>
      <c r="UQ368" s="4"/>
      <c r="UR368" s="4"/>
      <c r="US368" s="4"/>
      <c r="UT368" s="4"/>
      <c r="UU368" s="4"/>
      <c r="UV368" s="4"/>
      <c r="UW368" s="4"/>
      <c r="UX368" s="4"/>
      <c r="UY368" s="4"/>
      <c r="UZ368" s="4"/>
      <c r="VA368" s="4"/>
      <c r="VB368" s="4"/>
      <c r="VC368" s="4"/>
      <c r="VD368" s="4"/>
      <c r="VE368" s="4"/>
      <c r="VF368" s="4"/>
      <c r="VG368" s="4"/>
      <c r="VH368" s="4"/>
      <c r="VI368" s="4"/>
      <c r="VJ368" s="4"/>
      <c r="VK368" s="4"/>
      <c r="VL368" s="4"/>
      <c r="VM368" s="4"/>
      <c r="VN368" s="4"/>
      <c r="VO368" s="4"/>
      <c r="VP368" s="4"/>
      <c r="VQ368" s="4"/>
      <c r="VR368" s="4"/>
      <c r="VS368" s="4"/>
      <c r="VT368" s="4"/>
      <c r="VU368" s="4"/>
      <c r="VV368" s="4"/>
      <c r="VW368" s="4"/>
      <c r="VX368" s="4"/>
      <c r="VY368" s="4"/>
      <c r="VZ368" s="4"/>
      <c r="WA368" s="4"/>
      <c r="WB368" s="4"/>
      <c r="WC368" s="4"/>
      <c r="WD368" s="4"/>
      <c r="WE368" s="4"/>
      <c r="WF368" s="4"/>
      <c r="WG368" s="4"/>
      <c r="WH368" s="4"/>
      <c r="WI368" s="4"/>
      <c r="WJ368" s="4"/>
      <c r="WK368" s="4"/>
      <c r="WL368" s="4"/>
      <c r="WM368" s="4"/>
      <c r="WN368" s="4"/>
      <c r="WO368" s="4"/>
      <c r="WP368" s="4"/>
      <c r="WQ368" s="4"/>
      <c r="WR368" s="4"/>
      <c r="WS368" s="4"/>
      <c r="WT368" s="4"/>
      <c r="WU368" s="4"/>
      <c r="WV368" s="4"/>
      <c r="WW368" s="4"/>
      <c r="WX368" s="4"/>
      <c r="WY368" s="4"/>
      <c r="WZ368" s="4"/>
      <c r="XA368" s="4"/>
      <c r="XB368" s="4"/>
      <c r="XC368" s="4"/>
      <c r="XD368" s="4"/>
      <c r="XE368" s="4"/>
      <c r="XF368" s="4"/>
      <c r="XG368" s="4"/>
      <c r="XH368" s="4"/>
      <c r="XI368" s="4"/>
      <c r="XJ368" s="4"/>
      <c r="XK368" s="4"/>
      <c r="XL368" s="4"/>
      <c r="XM368" s="4"/>
      <c r="XN368" s="4"/>
      <c r="XO368" s="4"/>
      <c r="XP368" s="4"/>
      <c r="XQ368" s="4"/>
      <c r="XR368" s="4"/>
      <c r="XS368" s="4"/>
      <c r="XT368" s="4"/>
      <c r="XU368" s="4"/>
      <c r="XV368" s="4"/>
      <c r="XW368" s="4"/>
      <c r="XX368" s="4"/>
      <c r="XY368" s="4"/>
      <c r="XZ368" s="4"/>
      <c r="YA368" s="4"/>
      <c r="YB368" s="4"/>
      <c r="YC368" s="4"/>
      <c r="YD368" s="4"/>
      <c r="YE368" s="4"/>
      <c r="YF368" s="4"/>
      <c r="YG368" s="4"/>
      <c r="YH368" s="4"/>
      <c r="YI368" s="4"/>
      <c r="YJ368" s="4"/>
      <c r="YK368" s="4"/>
      <c r="YL368" s="4"/>
      <c r="YM368" s="4"/>
      <c r="YN368" s="4"/>
      <c r="YO368" s="4"/>
      <c r="YP368" s="4"/>
      <c r="YQ368" s="4"/>
      <c r="YR368" s="4"/>
      <c r="YS368" s="4"/>
      <c r="YT368" s="4"/>
      <c r="YU368" s="4"/>
      <c r="YV368" s="4"/>
      <c r="YW368" s="4"/>
      <c r="YX368" s="4"/>
      <c r="YY368" s="4"/>
      <c r="YZ368" s="4"/>
      <c r="ZA368" s="4"/>
      <c r="ZB368" s="4"/>
      <c r="ZC368" s="4"/>
      <c r="ZD368" s="4"/>
      <c r="ZE368" s="4"/>
      <c r="ZF368" s="4"/>
      <c r="ZG368" s="4"/>
      <c r="ZH368" s="4"/>
      <c r="ZI368" s="4"/>
      <c r="ZJ368" s="4"/>
      <c r="ZK368" s="4"/>
      <c r="ZL368" s="4"/>
      <c r="ZM368" s="4"/>
      <c r="ZN368" s="4"/>
    </row>
    <row r="369" spans="1:690" s="5" customFormat="1" ht="14.1" customHeight="1" x14ac:dyDescent="0.25">
      <c r="A369" s="4"/>
      <c r="B369" s="36"/>
      <c r="C369" s="23"/>
      <c r="D369" s="14"/>
      <c r="E369" s="1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  <c r="UG369" s="4"/>
      <c r="UH369" s="4"/>
      <c r="UI369" s="4"/>
      <c r="UJ369" s="4"/>
      <c r="UK369" s="4"/>
      <c r="UL369" s="4"/>
      <c r="UM369" s="4"/>
      <c r="UN369" s="4"/>
      <c r="UO369" s="4"/>
      <c r="UP369" s="4"/>
      <c r="UQ369" s="4"/>
      <c r="UR369" s="4"/>
      <c r="US369" s="4"/>
      <c r="UT369" s="4"/>
      <c r="UU369" s="4"/>
      <c r="UV369" s="4"/>
      <c r="UW369" s="4"/>
      <c r="UX369" s="4"/>
      <c r="UY369" s="4"/>
      <c r="UZ369" s="4"/>
      <c r="VA369" s="4"/>
      <c r="VB369" s="4"/>
      <c r="VC369" s="4"/>
      <c r="VD369" s="4"/>
      <c r="VE369" s="4"/>
      <c r="VF369" s="4"/>
      <c r="VG369" s="4"/>
      <c r="VH369" s="4"/>
      <c r="VI369" s="4"/>
      <c r="VJ369" s="4"/>
      <c r="VK369" s="4"/>
      <c r="VL369" s="4"/>
      <c r="VM369" s="4"/>
      <c r="VN369" s="4"/>
      <c r="VO369" s="4"/>
      <c r="VP369" s="4"/>
      <c r="VQ369" s="4"/>
      <c r="VR369" s="4"/>
      <c r="VS369" s="4"/>
      <c r="VT369" s="4"/>
      <c r="VU369" s="4"/>
      <c r="VV369" s="4"/>
      <c r="VW369" s="4"/>
      <c r="VX369" s="4"/>
      <c r="VY369" s="4"/>
      <c r="VZ369" s="4"/>
      <c r="WA369" s="4"/>
      <c r="WB369" s="4"/>
      <c r="WC369" s="4"/>
      <c r="WD369" s="4"/>
      <c r="WE369" s="4"/>
      <c r="WF369" s="4"/>
      <c r="WG369" s="4"/>
      <c r="WH369" s="4"/>
      <c r="WI369" s="4"/>
      <c r="WJ369" s="4"/>
      <c r="WK369" s="4"/>
      <c r="WL369" s="4"/>
      <c r="WM369" s="4"/>
      <c r="WN369" s="4"/>
      <c r="WO369" s="4"/>
      <c r="WP369" s="4"/>
      <c r="WQ369" s="4"/>
      <c r="WR369" s="4"/>
      <c r="WS369" s="4"/>
      <c r="WT369" s="4"/>
      <c r="WU369" s="4"/>
      <c r="WV369" s="4"/>
      <c r="WW369" s="4"/>
      <c r="WX369" s="4"/>
      <c r="WY369" s="4"/>
      <c r="WZ369" s="4"/>
      <c r="XA369" s="4"/>
      <c r="XB369" s="4"/>
      <c r="XC369" s="4"/>
      <c r="XD369" s="4"/>
      <c r="XE369" s="4"/>
      <c r="XF369" s="4"/>
      <c r="XG369" s="4"/>
      <c r="XH369" s="4"/>
      <c r="XI369" s="4"/>
      <c r="XJ369" s="4"/>
      <c r="XK369" s="4"/>
      <c r="XL369" s="4"/>
      <c r="XM369" s="4"/>
      <c r="XN369" s="4"/>
      <c r="XO369" s="4"/>
      <c r="XP369" s="4"/>
      <c r="XQ369" s="4"/>
      <c r="XR369" s="4"/>
      <c r="XS369" s="4"/>
      <c r="XT369" s="4"/>
      <c r="XU369" s="4"/>
      <c r="XV369" s="4"/>
      <c r="XW369" s="4"/>
      <c r="XX369" s="4"/>
      <c r="XY369" s="4"/>
      <c r="XZ369" s="4"/>
      <c r="YA369" s="4"/>
      <c r="YB369" s="4"/>
      <c r="YC369" s="4"/>
      <c r="YD369" s="4"/>
      <c r="YE369" s="4"/>
      <c r="YF369" s="4"/>
      <c r="YG369" s="4"/>
      <c r="YH369" s="4"/>
      <c r="YI369" s="4"/>
      <c r="YJ369" s="4"/>
      <c r="YK369" s="4"/>
      <c r="YL369" s="4"/>
      <c r="YM369" s="4"/>
      <c r="YN369" s="4"/>
      <c r="YO369" s="4"/>
      <c r="YP369" s="4"/>
      <c r="YQ369" s="4"/>
      <c r="YR369" s="4"/>
      <c r="YS369" s="4"/>
      <c r="YT369" s="4"/>
      <c r="YU369" s="4"/>
      <c r="YV369" s="4"/>
      <c r="YW369" s="4"/>
      <c r="YX369" s="4"/>
      <c r="YY369" s="4"/>
      <c r="YZ369" s="4"/>
      <c r="ZA369" s="4"/>
      <c r="ZB369" s="4"/>
      <c r="ZC369" s="4"/>
      <c r="ZD369" s="4"/>
      <c r="ZE369" s="4"/>
      <c r="ZF369" s="4"/>
      <c r="ZG369" s="4"/>
      <c r="ZH369" s="4"/>
      <c r="ZI369" s="4"/>
      <c r="ZJ369" s="4"/>
      <c r="ZK369" s="4"/>
      <c r="ZL369" s="4"/>
      <c r="ZM369" s="4"/>
      <c r="ZN369" s="4"/>
    </row>
    <row r="370" spans="1:690" s="5" customFormat="1" ht="14.1" customHeight="1" x14ac:dyDescent="0.25">
      <c r="A370" s="4"/>
      <c r="B370" s="36"/>
      <c r="C370" s="23"/>
      <c r="D370" s="14"/>
      <c r="E370" s="1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  <c r="UG370" s="4"/>
      <c r="UH370" s="4"/>
      <c r="UI370" s="4"/>
      <c r="UJ370" s="4"/>
      <c r="UK370" s="4"/>
      <c r="UL370" s="4"/>
      <c r="UM370" s="4"/>
      <c r="UN370" s="4"/>
      <c r="UO370" s="4"/>
      <c r="UP370" s="4"/>
      <c r="UQ370" s="4"/>
      <c r="UR370" s="4"/>
      <c r="US370" s="4"/>
      <c r="UT370" s="4"/>
      <c r="UU370" s="4"/>
      <c r="UV370" s="4"/>
      <c r="UW370" s="4"/>
      <c r="UX370" s="4"/>
      <c r="UY370" s="4"/>
      <c r="UZ370" s="4"/>
      <c r="VA370" s="4"/>
      <c r="VB370" s="4"/>
      <c r="VC370" s="4"/>
      <c r="VD370" s="4"/>
      <c r="VE370" s="4"/>
      <c r="VF370" s="4"/>
      <c r="VG370" s="4"/>
      <c r="VH370" s="4"/>
      <c r="VI370" s="4"/>
      <c r="VJ370" s="4"/>
      <c r="VK370" s="4"/>
      <c r="VL370" s="4"/>
      <c r="VM370" s="4"/>
      <c r="VN370" s="4"/>
      <c r="VO370" s="4"/>
      <c r="VP370" s="4"/>
      <c r="VQ370" s="4"/>
      <c r="VR370" s="4"/>
      <c r="VS370" s="4"/>
      <c r="VT370" s="4"/>
      <c r="VU370" s="4"/>
      <c r="VV370" s="4"/>
      <c r="VW370" s="4"/>
      <c r="VX370" s="4"/>
      <c r="VY370" s="4"/>
      <c r="VZ370" s="4"/>
      <c r="WA370" s="4"/>
      <c r="WB370" s="4"/>
      <c r="WC370" s="4"/>
      <c r="WD370" s="4"/>
      <c r="WE370" s="4"/>
      <c r="WF370" s="4"/>
      <c r="WG370" s="4"/>
      <c r="WH370" s="4"/>
      <c r="WI370" s="4"/>
      <c r="WJ370" s="4"/>
      <c r="WK370" s="4"/>
      <c r="WL370" s="4"/>
      <c r="WM370" s="4"/>
      <c r="WN370" s="4"/>
      <c r="WO370" s="4"/>
      <c r="WP370" s="4"/>
      <c r="WQ370" s="4"/>
      <c r="WR370" s="4"/>
      <c r="WS370" s="4"/>
      <c r="WT370" s="4"/>
      <c r="WU370" s="4"/>
      <c r="WV370" s="4"/>
      <c r="WW370" s="4"/>
      <c r="WX370" s="4"/>
      <c r="WY370" s="4"/>
      <c r="WZ370" s="4"/>
      <c r="XA370" s="4"/>
      <c r="XB370" s="4"/>
      <c r="XC370" s="4"/>
      <c r="XD370" s="4"/>
      <c r="XE370" s="4"/>
      <c r="XF370" s="4"/>
      <c r="XG370" s="4"/>
      <c r="XH370" s="4"/>
      <c r="XI370" s="4"/>
      <c r="XJ370" s="4"/>
      <c r="XK370" s="4"/>
      <c r="XL370" s="4"/>
      <c r="XM370" s="4"/>
      <c r="XN370" s="4"/>
      <c r="XO370" s="4"/>
      <c r="XP370" s="4"/>
      <c r="XQ370" s="4"/>
      <c r="XR370" s="4"/>
      <c r="XS370" s="4"/>
      <c r="XT370" s="4"/>
      <c r="XU370" s="4"/>
      <c r="XV370" s="4"/>
      <c r="XW370" s="4"/>
      <c r="XX370" s="4"/>
      <c r="XY370" s="4"/>
      <c r="XZ370" s="4"/>
      <c r="YA370" s="4"/>
      <c r="YB370" s="4"/>
      <c r="YC370" s="4"/>
      <c r="YD370" s="4"/>
      <c r="YE370" s="4"/>
      <c r="YF370" s="4"/>
      <c r="YG370" s="4"/>
      <c r="YH370" s="4"/>
      <c r="YI370" s="4"/>
      <c r="YJ370" s="4"/>
      <c r="YK370" s="4"/>
      <c r="YL370" s="4"/>
      <c r="YM370" s="4"/>
      <c r="YN370" s="4"/>
      <c r="YO370" s="4"/>
      <c r="YP370" s="4"/>
      <c r="YQ370" s="4"/>
      <c r="YR370" s="4"/>
      <c r="YS370" s="4"/>
      <c r="YT370" s="4"/>
      <c r="YU370" s="4"/>
      <c r="YV370" s="4"/>
      <c r="YW370" s="4"/>
      <c r="YX370" s="4"/>
      <c r="YY370" s="4"/>
      <c r="YZ370" s="4"/>
      <c r="ZA370" s="4"/>
      <c r="ZB370" s="4"/>
      <c r="ZC370" s="4"/>
      <c r="ZD370" s="4"/>
      <c r="ZE370" s="4"/>
      <c r="ZF370" s="4"/>
      <c r="ZG370" s="4"/>
      <c r="ZH370" s="4"/>
      <c r="ZI370" s="4"/>
      <c r="ZJ370" s="4"/>
      <c r="ZK370" s="4"/>
      <c r="ZL370" s="4"/>
      <c r="ZM370" s="4"/>
      <c r="ZN370" s="4"/>
    </row>
    <row r="371" spans="1:690" s="5" customFormat="1" ht="14.1" customHeight="1" x14ac:dyDescent="0.25">
      <c r="A371" s="4"/>
      <c r="B371" s="36"/>
      <c r="C371" s="23"/>
      <c r="D371" s="14"/>
      <c r="E371" s="1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  <c r="UG371" s="4"/>
      <c r="UH371" s="4"/>
      <c r="UI371" s="4"/>
      <c r="UJ371" s="4"/>
      <c r="UK371" s="4"/>
      <c r="UL371" s="4"/>
      <c r="UM371" s="4"/>
      <c r="UN371" s="4"/>
      <c r="UO371" s="4"/>
      <c r="UP371" s="4"/>
      <c r="UQ371" s="4"/>
      <c r="UR371" s="4"/>
      <c r="US371" s="4"/>
      <c r="UT371" s="4"/>
      <c r="UU371" s="4"/>
      <c r="UV371" s="4"/>
      <c r="UW371" s="4"/>
      <c r="UX371" s="4"/>
      <c r="UY371" s="4"/>
      <c r="UZ371" s="4"/>
      <c r="VA371" s="4"/>
      <c r="VB371" s="4"/>
      <c r="VC371" s="4"/>
      <c r="VD371" s="4"/>
      <c r="VE371" s="4"/>
      <c r="VF371" s="4"/>
      <c r="VG371" s="4"/>
      <c r="VH371" s="4"/>
      <c r="VI371" s="4"/>
      <c r="VJ371" s="4"/>
      <c r="VK371" s="4"/>
      <c r="VL371" s="4"/>
      <c r="VM371" s="4"/>
      <c r="VN371" s="4"/>
      <c r="VO371" s="4"/>
      <c r="VP371" s="4"/>
      <c r="VQ371" s="4"/>
      <c r="VR371" s="4"/>
      <c r="VS371" s="4"/>
      <c r="VT371" s="4"/>
      <c r="VU371" s="4"/>
      <c r="VV371" s="4"/>
      <c r="VW371" s="4"/>
      <c r="VX371" s="4"/>
      <c r="VY371" s="4"/>
      <c r="VZ371" s="4"/>
      <c r="WA371" s="4"/>
      <c r="WB371" s="4"/>
      <c r="WC371" s="4"/>
      <c r="WD371" s="4"/>
      <c r="WE371" s="4"/>
      <c r="WF371" s="4"/>
      <c r="WG371" s="4"/>
      <c r="WH371" s="4"/>
      <c r="WI371" s="4"/>
      <c r="WJ371" s="4"/>
      <c r="WK371" s="4"/>
      <c r="WL371" s="4"/>
      <c r="WM371" s="4"/>
      <c r="WN371" s="4"/>
      <c r="WO371" s="4"/>
      <c r="WP371" s="4"/>
      <c r="WQ371" s="4"/>
      <c r="WR371" s="4"/>
      <c r="WS371" s="4"/>
      <c r="WT371" s="4"/>
      <c r="WU371" s="4"/>
      <c r="WV371" s="4"/>
      <c r="WW371" s="4"/>
      <c r="WX371" s="4"/>
      <c r="WY371" s="4"/>
      <c r="WZ371" s="4"/>
      <c r="XA371" s="4"/>
      <c r="XB371" s="4"/>
      <c r="XC371" s="4"/>
      <c r="XD371" s="4"/>
      <c r="XE371" s="4"/>
      <c r="XF371" s="4"/>
      <c r="XG371" s="4"/>
      <c r="XH371" s="4"/>
      <c r="XI371" s="4"/>
      <c r="XJ371" s="4"/>
      <c r="XK371" s="4"/>
      <c r="XL371" s="4"/>
      <c r="XM371" s="4"/>
      <c r="XN371" s="4"/>
      <c r="XO371" s="4"/>
      <c r="XP371" s="4"/>
      <c r="XQ371" s="4"/>
      <c r="XR371" s="4"/>
      <c r="XS371" s="4"/>
      <c r="XT371" s="4"/>
      <c r="XU371" s="4"/>
      <c r="XV371" s="4"/>
      <c r="XW371" s="4"/>
      <c r="XX371" s="4"/>
      <c r="XY371" s="4"/>
      <c r="XZ371" s="4"/>
      <c r="YA371" s="4"/>
      <c r="YB371" s="4"/>
      <c r="YC371" s="4"/>
      <c r="YD371" s="4"/>
      <c r="YE371" s="4"/>
      <c r="YF371" s="4"/>
      <c r="YG371" s="4"/>
      <c r="YH371" s="4"/>
      <c r="YI371" s="4"/>
      <c r="YJ371" s="4"/>
      <c r="YK371" s="4"/>
      <c r="YL371" s="4"/>
      <c r="YM371" s="4"/>
      <c r="YN371" s="4"/>
      <c r="YO371" s="4"/>
      <c r="YP371" s="4"/>
      <c r="YQ371" s="4"/>
      <c r="YR371" s="4"/>
      <c r="YS371" s="4"/>
      <c r="YT371" s="4"/>
      <c r="YU371" s="4"/>
      <c r="YV371" s="4"/>
      <c r="YW371" s="4"/>
      <c r="YX371" s="4"/>
      <c r="YY371" s="4"/>
      <c r="YZ371" s="4"/>
      <c r="ZA371" s="4"/>
      <c r="ZB371" s="4"/>
      <c r="ZC371" s="4"/>
      <c r="ZD371" s="4"/>
      <c r="ZE371" s="4"/>
      <c r="ZF371" s="4"/>
      <c r="ZG371" s="4"/>
      <c r="ZH371" s="4"/>
      <c r="ZI371" s="4"/>
      <c r="ZJ371" s="4"/>
      <c r="ZK371" s="4"/>
      <c r="ZL371" s="4"/>
      <c r="ZM371" s="4"/>
      <c r="ZN371" s="4"/>
    </row>
    <row r="372" spans="1:690" s="5" customFormat="1" ht="14.1" customHeight="1" x14ac:dyDescent="0.25">
      <c r="A372" s="4"/>
      <c r="B372" s="36"/>
      <c r="C372" s="23"/>
      <c r="D372" s="14"/>
      <c r="E372" s="1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  <c r="UG372" s="4"/>
      <c r="UH372" s="4"/>
      <c r="UI372" s="4"/>
      <c r="UJ372" s="4"/>
      <c r="UK372" s="4"/>
      <c r="UL372" s="4"/>
      <c r="UM372" s="4"/>
      <c r="UN372" s="4"/>
      <c r="UO372" s="4"/>
      <c r="UP372" s="4"/>
      <c r="UQ372" s="4"/>
      <c r="UR372" s="4"/>
      <c r="US372" s="4"/>
      <c r="UT372" s="4"/>
      <c r="UU372" s="4"/>
      <c r="UV372" s="4"/>
      <c r="UW372" s="4"/>
      <c r="UX372" s="4"/>
      <c r="UY372" s="4"/>
      <c r="UZ372" s="4"/>
      <c r="VA372" s="4"/>
      <c r="VB372" s="4"/>
      <c r="VC372" s="4"/>
      <c r="VD372" s="4"/>
      <c r="VE372" s="4"/>
      <c r="VF372" s="4"/>
      <c r="VG372" s="4"/>
      <c r="VH372" s="4"/>
      <c r="VI372" s="4"/>
      <c r="VJ372" s="4"/>
      <c r="VK372" s="4"/>
      <c r="VL372" s="4"/>
      <c r="VM372" s="4"/>
      <c r="VN372" s="4"/>
      <c r="VO372" s="4"/>
      <c r="VP372" s="4"/>
      <c r="VQ372" s="4"/>
      <c r="VR372" s="4"/>
      <c r="VS372" s="4"/>
      <c r="VT372" s="4"/>
      <c r="VU372" s="4"/>
      <c r="VV372" s="4"/>
      <c r="VW372" s="4"/>
      <c r="VX372" s="4"/>
      <c r="VY372" s="4"/>
      <c r="VZ372" s="4"/>
      <c r="WA372" s="4"/>
      <c r="WB372" s="4"/>
      <c r="WC372" s="4"/>
      <c r="WD372" s="4"/>
      <c r="WE372" s="4"/>
      <c r="WF372" s="4"/>
      <c r="WG372" s="4"/>
      <c r="WH372" s="4"/>
      <c r="WI372" s="4"/>
      <c r="WJ372" s="4"/>
      <c r="WK372" s="4"/>
      <c r="WL372" s="4"/>
      <c r="WM372" s="4"/>
      <c r="WN372" s="4"/>
      <c r="WO372" s="4"/>
      <c r="WP372" s="4"/>
      <c r="WQ372" s="4"/>
      <c r="WR372" s="4"/>
      <c r="WS372" s="4"/>
      <c r="WT372" s="4"/>
      <c r="WU372" s="4"/>
      <c r="WV372" s="4"/>
      <c r="WW372" s="4"/>
      <c r="WX372" s="4"/>
      <c r="WY372" s="4"/>
      <c r="WZ372" s="4"/>
      <c r="XA372" s="4"/>
      <c r="XB372" s="4"/>
      <c r="XC372" s="4"/>
      <c r="XD372" s="4"/>
      <c r="XE372" s="4"/>
      <c r="XF372" s="4"/>
      <c r="XG372" s="4"/>
      <c r="XH372" s="4"/>
      <c r="XI372" s="4"/>
      <c r="XJ372" s="4"/>
      <c r="XK372" s="4"/>
      <c r="XL372" s="4"/>
      <c r="XM372" s="4"/>
      <c r="XN372" s="4"/>
      <c r="XO372" s="4"/>
      <c r="XP372" s="4"/>
      <c r="XQ372" s="4"/>
      <c r="XR372" s="4"/>
      <c r="XS372" s="4"/>
      <c r="XT372" s="4"/>
      <c r="XU372" s="4"/>
      <c r="XV372" s="4"/>
      <c r="XW372" s="4"/>
      <c r="XX372" s="4"/>
      <c r="XY372" s="4"/>
      <c r="XZ372" s="4"/>
      <c r="YA372" s="4"/>
      <c r="YB372" s="4"/>
      <c r="YC372" s="4"/>
      <c r="YD372" s="4"/>
      <c r="YE372" s="4"/>
      <c r="YF372" s="4"/>
      <c r="YG372" s="4"/>
      <c r="YH372" s="4"/>
      <c r="YI372" s="4"/>
      <c r="YJ372" s="4"/>
      <c r="YK372" s="4"/>
      <c r="YL372" s="4"/>
      <c r="YM372" s="4"/>
      <c r="YN372" s="4"/>
      <c r="YO372" s="4"/>
      <c r="YP372" s="4"/>
      <c r="YQ372" s="4"/>
      <c r="YR372" s="4"/>
      <c r="YS372" s="4"/>
      <c r="YT372" s="4"/>
      <c r="YU372" s="4"/>
      <c r="YV372" s="4"/>
      <c r="YW372" s="4"/>
      <c r="YX372" s="4"/>
      <c r="YY372" s="4"/>
      <c r="YZ372" s="4"/>
      <c r="ZA372" s="4"/>
      <c r="ZB372" s="4"/>
      <c r="ZC372" s="4"/>
      <c r="ZD372" s="4"/>
      <c r="ZE372" s="4"/>
      <c r="ZF372" s="4"/>
      <c r="ZG372" s="4"/>
      <c r="ZH372" s="4"/>
      <c r="ZI372" s="4"/>
      <c r="ZJ372" s="4"/>
      <c r="ZK372" s="4"/>
      <c r="ZL372" s="4"/>
      <c r="ZM372" s="4"/>
      <c r="ZN372" s="4"/>
    </row>
    <row r="373" spans="1:690" s="5" customFormat="1" ht="14.1" customHeight="1" x14ac:dyDescent="0.25">
      <c r="A373" s="4"/>
      <c r="B373" s="36"/>
      <c r="C373" s="23"/>
      <c r="D373" s="14"/>
      <c r="E373" s="1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  <c r="UG373" s="4"/>
      <c r="UH373" s="4"/>
      <c r="UI373" s="4"/>
      <c r="UJ373" s="4"/>
      <c r="UK373" s="4"/>
      <c r="UL373" s="4"/>
      <c r="UM373" s="4"/>
      <c r="UN373" s="4"/>
      <c r="UO373" s="4"/>
      <c r="UP373" s="4"/>
      <c r="UQ373" s="4"/>
      <c r="UR373" s="4"/>
      <c r="US373" s="4"/>
      <c r="UT373" s="4"/>
      <c r="UU373" s="4"/>
      <c r="UV373" s="4"/>
      <c r="UW373" s="4"/>
      <c r="UX373" s="4"/>
      <c r="UY373" s="4"/>
      <c r="UZ373" s="4"/>
      <c r="VA373" s="4"/>
      <c r="VB373" s="4"/>
      <c r="VC373" s="4"/>
      <c r="VD373" s="4"/>
      <c r="VE373" s="4"/>
      <c r="VF373" s="4"/>
      <c r="VG373" s="4"/>
      <c r="VH373" s="4"/>
      <c r="VI373" s="4"/>
      <c r="VJ373" s="4"/>
      <c r="VK373" s="4"/>
      <c r="VL373" s="4"/>
      <c r="VM373" s="4"/>
      <c r="VN373" s="4"/>
      <c r="VO373" s="4"/>
      <c r="VP373" s="4"/>
      <c r="VQ373" s="4"/>
      <c r="VR373" s="4"/>
      <c r="VS373" s="4"/>
      <c r="VT373" s="4"/>
      <c r="VU373" s="4"/>
      <c r="VV373" s="4"/>
      <c r="VW373" s="4"/>
      <c r="VX373" s="4"/>
      <c r="VY373" s="4"/>
      <c r="VZ373" s="4"/>
      <c r="WA373" s="4"/>
      <c r="WB373" s="4"/>
      <c r="WC373" s="4"/>
      <c r="WD373" s="4"/>
      <c r="WE373" s="4"/>
      <c r="WF373" s="4"/>
      <c r="WG373" s="4"/>
      <c r="WH373" s="4"/>
      <c r="WI373" s="4"/>
      <c r="WJ373" s="4"/>
      <c r="WK373" s="4"/>
      <c r="WL373" s="4"/>
      <c r="WM373" s="4"/>
      <c r="WN373" s="4"/>
      <c r="WO373" s="4"/>
      <c r="WP373" s="4"/>
      <c r="WQ373" s="4"/>
      <c r="WR373" s="4"/>
      <c r="WS373" s="4"/>
      <c r="WT373" s="4"/>
      <c r="WU373" s="4"/>
      <c r="WV373" s="4"/>
      <c r="WW373" s="4"/>
      <c r="WX373" s="4"/>
      <c r="WY373" s="4"/>
      <c r="WZ373" s="4"/>
      <c r="XA373" s="4"/>
      <c r="XB373" s="4"/>
      <c r="XC373" s="4"/>
      <c r="XD373" s="4"/>
      <c r="XE373" s="4"/>
      <c r="XF373" s="4"/>
      <c r="XG373" s="4"/>
      <c r="XH373" s="4"/>
      <c r="XI373" s="4"/>
      <c r="XJ373" s="4"/>
      <c r="XK373" s="4"/>
      <c r="XL373" s="4"/>
      <c r="XM373" s="4"/>
      <c r="XN373" s="4"/>
      <c r="XO373" s="4"/>
      <c r="XP373" s="4"/>
      <c r="XQ373" s="4"/>
      <c r="XR373" s="4"/>
      <c r="XS373" s="4"/>
      <c r="XT373" s="4"/>
      <c r="XU373" s="4"/>
      <c r="XV373" s="4"/>
      <c r="XW373" s="4"/>
      <c r="XX373" s="4"/>
      <c r="XY373" s="4"/>
      <c r="XZ373" s="4"/>
      <c r="YA373" s="4"/>
      <c r="YB373" s="4"/>
      <c r="YC373" s="4"/>
      <c r="YD373" s="4"/>
      <c r="YE373" s="4"/>
      <c r="YF373" s="4"/>
      <c r="YG373" s="4"/>
      <c r="YH373" s="4"/>
      <c r="YI373" s="4"/>
      <c r="YJ373" s="4"/>
      <c r="YK373" s="4"/>
      <c r="YL373" s="4"/>
      <c r="YM373" s="4"/>
      <c r="YN373" s="4"/>
      <c r="YO373" s="4"/>
      <c r="YP373" s="4"/>
      <c r="YQ373" s="4"/>
      <c r="YR373" s="4"/>
      <c r="YS373" s="4"/>
      <c r="YT373" s="4"/>
      <c r="YU373" s="4"/>
      <c r="YV373" s="4"/>
      <c r="YW373" s="4"/>
      <c r="YX373" s="4"/>
      <c r="YY373" s="4"/>
      <c r="YZ373" s="4"/>
      <c r="ZA373" s="4"/>
      <c r="ZB373" s="4"/>
      <c r="ZC373" s="4"/>
      <c r="ZD373" s="4"/>
      <c r="ZE373" s="4"/>
      <c r="ZF373" s="4"/>
      <c r="ZG373" s="4"/>
      <c r="ZH373" s="4"/>
      <c r="ZI373" s="4"/>
      <c r="ZJ373" s="4"/>
      <c r="ZK373" s="4"/>
      <c r="ZL373" s="4"/>
      <c r="ZM373" s="4"/>
      <c r="ZN373" s="4"/>
    </row>
    <row r="374" spans="1:690" s="5" customFormat="1" ht="14.1" customHeight="1" x14ac:dyDescent="0.25">
      <c r="A374" s="4"/>
      <c r="B374" s="36"/>
      <c r="C374" s="23"/>
      <c r="D374" s="14"/>
      <c r="E374" s="1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  <c r="UG374" s="4"/>
      <c r="UH374" s="4"/>
      <c r="UI374" s="4"/>
      <c r="UJ374" s="4"/>
      <c r="UK374" s="4"/>
      <c r="UL374" s="4"/>
      <c r="UM374" s="4"/>
      <c r="UN374" s="4"/>
      <c r="UO374" s="4"/>
      <c r="UP374" s="4"/>
      <c r="UQ374" s="4"/>
      <c r="UR374" s="4"/>
      <c r="US374" s="4"/>
      <c r="UT374" s="4"/>
      <c r="UU374" s="4"/>
      <c r="UV374" s="4"/>
      <c r="UW374" s="4"/>
      <c r="UX374" s="4"/>
      <c r="UY374" s="4"/>
      <c r="UZ374" s="4"/>
      <c r="VA374" s="4"/>
      <c r="VB374" s="4"/>
      <c r="VC374" s="4"/>
      <c r="VD374" s="4"/>
      <c r="VE374" s="4"/>
      <c r="VF374" s="4"/>
      <c r="VG374" s="4"/>
      <c r="VH374" s="4"/>
      <c r="VI374" s="4"/>
      <c r="VJ374" s="4"/>
      <c r="VK374" s="4"/>
      <c r="VL374" s="4"/>
      <c r="VM374" s="4"/>
      <c r="VN374" s="4"/>
      <c r="VO374" s="4"/>
      <c r="VP374" s="4"/>
      <c r="VQ374" s="4"/>
      <c r="VR374" s="4"/>
      <c r="VS374" s="4"/>
      <c r="VT374" s="4"/>
      <c r="VU374" s="4"/>
      <c r="VV374" s="4"/>
      <c r="VW374" s="4"/>
      <c r="VX374" s="4"/>
      <c r="VY374" s="4"/>
      <c r="VZ374" s="4"/>
      <c r="WA374" s="4"/>
      <c r="WB374" s="4"/>
      <c r="WC374" s="4"/>
      <c r="WD374" s="4"/>
      <c r="WE374" s="4"/>
      <c r="WF374" s="4"/>
      <c r="WG374" s="4"/>
      <c r="WH374" s="4"/>
      <c r="WI374" s="4"/>
      <c r="WJ374" s="4"/>
      <c r="WK374" s="4"/>
      <c r="WL374" s="4"/>
      <c r="WM374" s="4"/>
      <c r="WN374" s="4"/>
      <c r="WO374" s="4"/>
      <c r="WP374" s="4"/>
      <c r="WQ374" s="4"/>
      <c r="WR374" s="4"/>
      <c r="WS374" s="4"/>
      <c r="WT374" s="4"/>
      <c r="WU374" s="4"/>
      <c r="WV374" s="4"/>
      <c r="WW374" s="4"/>
      <c r="WX374" s="4"/>
      <c r="WY374" s="4"/>
      <c r="WZ374" s="4"/>
      <c r="XA374" s="4"/>
      <c r="XB374" s="4"/>
      <c r="XC374" s="4"/>
      <c r="XD374" s="4"/>
      <c r="XE374" s="4"/>
      <c r="XF374" s="4"/>
      <c r="XG374" s="4"/>
      <c r="XH374" s="4"/>
      <c r="XI374" s="4"/>
      <c r="XJ374" s="4"/>
      <c r="XK374" s="4"/>
      <c r="XL374" s="4"/>
      <c r="XM374" s="4"/>
      <c r="XN374" s="4"/>
      <c r="XO374" s="4"/>
      <c r="XP374" s="4"/>
      <c r="XQ374" s="4"/>
      <c r="XR374" s="4"/>
      <c r="XS374" s="4"/>
      <c r="XT374" s="4"/>
      <c r="XU374" s="4"/>
      <c r="XV374" s="4"/>
      <c r="XW374" s="4"/>
      <c r="XX374" s="4"/>
      <c r="XY374" s="4"/>
      <c r="XZ374" s="4"/>
      <c r="YA374" s="4"/>
      <c r="YB374" s="4"/>
      <c r="YC374" s="4"/>
      <c r="YD374" s="4"/>
      <c r="YE374" s="4"/>
      <c r="YF374" s="4"/>
      <c r="YG374" s="4"/>
      <c r="YH374" s="4"/>
      <c r="YI374" s="4"/>
      <c r="YJ374" s="4"/>
      <c r="YK374" s="4"/>
      <c r="YL374" s="4"/>
      <c r="YM374" s="4"/>
      <c r="YN374" s="4"/>
      <c r="YO374" s="4"/>
      <c r="YP374" s="4"/>
      <c r="YQ374" s="4"/>
      <c r="YR374" s="4"/>
      <c r="YS374" s="4"/>
      <c r="YT374" s="4"/>
      <c r="YU374" s="4"/>
      <c r="YV374" s="4"/>
      <c r="YW374" s="4"/>
      <c r="YX374" s="4"/>
      <c r="YY374" s="4"/>
      <c r="YZ374" s="4"/>
      <c r="ZA374" s="4"/>
      <c r="ZB374" s="4"/>
      <c r="ZC374" s="4"/>
      <c r="ZD374" s="4"/>
      <c r="ZE374" s="4"/>
      <c r="ZF374" s="4"/>
      <c r="ZG374" s="4"/>
      <c r="ZH374" s="4"/>
      <c r="ZI374" s="4"/>
      <c r="ZJ374" s="4"/>
      <c r="ZK374" s="4"/>
      <c r="ZL374" s="4"/>
      <c r="ZM374" s="4"/>
      <c r="ZN374" s="4"/>
    </row>
    <row r="375" spans="1:690" s="5" customFormat="1" ht="14.1" customHeight="1" x14ac:dyDescent="0.25">
      <c r="A375" s="4"/>
      <c r="B375" s="36"/>
      <c r="C375" s="23"/>
      <c r="D375" s="14"/>
      <c r="E375" s="1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  <c r="UG375" s="4"/>
      <c r="UH375" s="4"/>
      <c r="UI375" s="4"/>
      <c r="UJ375" s="4"/>
      <c r="UK375" s="4"/>
      <c r="UL375" s="4"/>
      <c r="UM375" s="4"/>
      <c r="UN375" s="4"/>
      <c r="UO375" s="4"/>
      <c r="UP375" s="4"/>
      <c r="UQ375" s="4"/>
      <c r="UR375" s="4"/>
      <c r="US375" s="4"/>
      <c r="UT375" s="4"/>
      <c r="UU375" s="4"/>
      <c r="UV375" s="4"/>
      <c r="UW375" s="4"/>
      <c r="UX375" s="4"/>
      <c r="UY375" s="4"/>
      <c r="UZ375" s="4"/>
      <c r="VA375" s="4"/>
      <c r="VB375" s="4"/>
      <c r="VC375" s="4"/>
      <c r="VD375" s="4"/>
      <c r="VE375" s="4"/>
      <c r="VF375" s="4"/>
      <c r="VG375" s="4"/>
      <c r="VH375" s="4"/>
      <c r="VI375" s="4"/>
      <c r="VJ375" s="4"/>
      <c r="VK375" s="4"/>
      <c r="VL375" s="4"/>
      <c r="VM375" s="4"/>
      <c r="VN375" s="4"/>
      <c r="VO375" s="4"/>
      <c r="VP375" s="4"/>
      <c r="VQ375" s="4"/>
      <c r="VR375" s="4"/>
      <c r="VS375" s="4"/>
      <c r="VT375" s="4"/>
      <c r="VU375" s="4"/>
      <c r="VV375" s="4"/>
      <c r="VW375" s="4"/>
      <c r="VX375" s="4"/>
      <c r="VY375" s="4"/>
      <c r="VZ375" s="4"/>
      <c r="WA375" s="4"/>
      <c r="WB375" s="4"/>
      <c r="WC375" s="4"/>
      <c r="WD375" s="4"/>
      <c r="WE375" s="4"/>
      <c r="WF375" s="4"/>
      <c r="WG375" s="4"/>
      <c r="WH375" s="4"/>
      <c r="WI375" s="4"/>
      <c r="WJ375" s="4"/>
      <c r="WK375" s="4"/>
      <c r="WL375" s="4"/>
      <c r="WM375" s="4"/>
      <c r="WN375" s="4"/>
      <c r="WO375" s="4"/>
      <c r="WP375" s="4"/>
      <c r="WQ375" s="4"/>
      <c r="WR375" s="4"/>
      <c r="WS375" s="4"/>
      <c r="WT375" s="4"/>
      <c r="WU375" s="4"/>
      <c r="WV375" s="4"/>
      <c r="WW375" s="4"/>
      <c r="WX375" s="4"/>
      <c r="WY375" s="4"/>
      <c r="WZ375" s="4"/>
      <c r="XA375" s="4"/>
      <c r="XB375" s="4"/>
      <c r="XC375" s="4"/>
      <c r="XD375" s="4"/>
      <c r="XE375" s="4"/>
      <c r="XF375" s="4"/>
      <c r="XG375" s="4"/>
      <c r="XH375" s="4"/>
      <c r="XI375" s="4"/>
      <c r="XJ375" s="4"/>
      <c r="XK375" s="4"/>
      <c r="XL375" s="4"/>
      <c r="XM375" s="4"/>
      <c r="XN375" s="4"/>
      <c r="XO375" s="4"/>
      <c r="XP375" s="4"/>
      <c r="XQ375" s="4"/>
      <c r="XR375" s="4"/>
      <c r="XS375" s="4"/>
      <c r="XT375" s="4"/>
      <c r="XU375" s="4"/>
      <c r="XV375" s="4"/>
      <c r="XW375" s="4"/>
      <c r="XX375" s="4"/>
      <c r="XY375" s="4"/>
      <c r="XZ375" s="4"/>
      <c r="YA375" s="4"/>
      <c r="YB375" s="4"/>
      <c r="YC375" s="4"/>
      <c r="YD375" s="4"/>
      <c r="YE375" s="4"/>
      <c r="YF375" s="4"/>
      <c r="YG375" s="4"/>
      <c r="YH375" s="4"/>
      <c r="YI375" s="4"/>
      <c r="YJ375" s="4"/>
      <c r="YK375" s="4"/>
      <c r="YL375" s="4"/>
      <c r="YM375" s="4"/>
      <c r="YN375" s="4"/>
      <c r="YO375" s="4"/>
      <c r="YP375" s="4"/>
      <c r="YQ375" s="4"/>
      <c r="YR375" s="4"/>
      <c r="YS375" s="4"/>
      <c r="YT375" s="4"/>
      <c r="YU375" s="4"/>
      <c r="YV375" s="4"/>
      <c r="YW375" s="4"/>
      <c r="YX375" s="4"/>
      <c r="YY375" s="4"/>
      <c r="YZ375" s="4"/>
      <c r="ZA375" s="4"/>
      <c r="ZB375" s="4"/>
      <c r="ZC375" s="4"/>
      <c r="ZD375" s="4"/>
      <c r="ZE375" s="4"/>
      <c r="ZF375" s="4"/>
      <c r="ZG375" s="4"/>
      <c r="ZH375" s="4"/>
      <c r="ZI375" s="4"/>
      <c r="ZJ375" s="4"/>
      <c r="ZK375" s="4"/>
      <c r="ZL375" s="4"/>
      <c r="ZM375" s="4"/>
      <c r="ZN375" s="4"/>
    </row>
    <row r="376" spans="1:690" s="5" customFormat="1" ht="14.1" customHeight="1" x14ac:dyDescent="0.25">
      <c r="A376" s="4"/>
      <c r="B376" s="36"/>
      <c r="C376" s="23"/>
      <c r="D376" s="14"/>
      <c r="E376" s="1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  <c r="UG376" s="4"/>
      <c r="UH376" s="4"/>
      <c r="UI376" s="4"/>
      <c r="UJ376" s="4"/>
      <c r="UK376" s="4"/>
      <c r="UL376" s="4"/>
      <c r="UM376" s="4"/>
      <c r="UN376" s="4"/>
      <c r="UO376" s="4"/>
      <c r="UP376" s="4"/>
      <c r="UQ376" s="4"/>
      <c r="UR376" s="4"/>
      <c r="US376" s="4"/>
      <c r="UT376" s="4"/>
      <c r="UU376" s="4"/>
      <c r="UV376" s="4"/>
      <c r="UW376" s="4"/>
      <c r="UX376" s="4"/>
      <c r="UY376" s="4"/>
      <c r="UZ376" s="4"/>
      <c r="VA376" s="4"/>
      <c r="VB376" s="4"/>
      <c r="VC376" s="4"/>
      <c r="VD376" s="4"/>
      <c r="VE376" s="4"/>
      <c r="VF376" s="4"/>
      <c r="VG376" s="4"/>
      <c r="VH376" s="4"/>
      <c r="VI376" s="4"/>
      <c r="VJ376" s="4"/>
      <c r="VK376" s="4"/>
      <c r="VL376" s="4"/>
      <c r="VM376" s="4"/>
      <c r="VN376" s="4"/>
      <c r="VO376" s="4"/>
      <c r="VP376" s="4"/>
      <c r="VQ376" s="4"/>
      <c r="VR376" s="4"/>
      <c r="VS376" s="4"/>
      <c r="VT376" s="4"/>
      <c r="VU376" s="4"/>
      <c r="VV376" s="4"/>
      <c r="VW376" s="4"/>
      <c r="VX376" s="4"/>
      <c r="VY376" s="4"/>
      <c r="VZ376" s="4"/>
      <c r="WA376" s="4"/>
      <c r="WB376" s="4"/>
      <c r="WC376" s="4"/>
      <c r="WD376" s="4"/>
      <c r="WE376" s="4"/>
      <c r="WF376" s="4"/>
      <c r="WG376" s="4"/>
      <c r="WH376" s="4"/>
      <c r="WI376" s="4"/>
      <c r="WJ376" s="4"/>
      <c r="WK376" s="4"/>
      <c r="WL376" s="4"/>
      <c r="WM376" s="4"/>
      <c r="WN376" s="4"/>
      <c r="WO376" s="4"/>
      <c r="WP376" s="4"/>
      <c r="WQ376" s="4"/>
      <c r="WR376" s="4"/>
      <c r="WS376" s="4"/>
      <c r="WT376" s="4"/>
      <c r="WU376" s="4"/>
      <c r="WV376" s="4"/>
      <c r="WW376" s="4"/>
      <c r="WX376" s="4"/>
      <c r="WY376" s="4"/>
      <c r="WZ376" s="4"/>
      <c r="XA376" s="4"/>
      <c r="XB376" s="4"/>
      <c r="XC376" s="4"/>
      <c r="XD376" s="4"/>
      <c r="XE376" s="4"/>
      <c r="XF376" s="4"/>
      <c r="XG376" s="4"/>
      <c r="XH376" s="4"/>
      <c r="XI376" s="4"/>
      <c r="XJ376" s="4"/>
      <c r="XK376" s="4"/>
      <c r="XL376" s="4"/>
      <c r="XM376" s="4"/>
      <c r="XN376" s="4"/>
      <c r="XO376" s="4"/>
      <c r="XP376" s="4"/>
      <c r="XQ376" s="4"/>
      <c r="XR376" s="4"/>
      <c r="XS376" s="4"/>
      <c r="XT376" s="4"/>
      <c r="XU376" s="4"/>
      <c r="XV376" s="4"/>
      <c r="XW376" s="4"/>
      <c r="XX376" s="4"/>
      <c r="XY376" s="4"/>
      <c r="XZ376" s="4"/>
      <c r="YA376" s="4"/>
      <c r="YB376" s="4"/>
      <c r="YC376" s="4"/>
      <c r="YD376" s="4"/>
      <c r="YE376" s="4"/>
      <c r="YF376" s="4"/>
      <c r="YG376" s="4"/>
      <c r="YH376" s="4"/>
      <c r="YI376" s="4"/>
      <c r="YJ376" s="4"/>
      <c r="YK376" s="4"/>
      <c r="YL376" s="4"/>
      <c r="YM376" s="4"/>
      <c r="YN376" s="4"/>
      <c r="YO376" s="4"/>
      <c r="YP376" s="4"/>
      <c r="YQ376" s="4"/>
      <c r="YR376" s="4"/>
      <c r="YS376" s="4"/>
      <c r="YT376" s="4"/>
      <c r="YU376" s="4"/>
      <c r="YV376" s="4"/>
      <c r="YW376" s="4"/>
      <c r="YX376" s="4"/>
      <c r="YY376" s="4"/>
      <c r="YZ376" s="4"/>
      <c r="ZA376" s="4"/>
      <c r="ZB376" s="4"/>
      <c r="ZC376" s="4"/>
      <c r="ZD376" s="4"/>
      <c r="ZE376" s="4"/>
      <c r="ZF376" s="4"/>
      <c r="ZG376" s="4"/>
      <c r="ZH376" s="4"/>
      <c r="ZI376" s="4"/>
      <c r="ZJ376" s="4"/>
      <c r="ZK376" s="4"/>
      <c r="ZL376" s="4"/>
      <c r="ZM376" s="4"/>
      <c r="ZN376" s="4"/>
    </row>
    <row r="377" spans="1:690" s="5" customFormat="1" ht="14.1" customHeight="1" x14ac:dyDescent="0.25">
      <c r="A377" s="4"/>
      <c r="B377" s="36"/>
      <c r="C377" s="23"/>
      <c r="D377" s="14"/>
      <c r="E377" s="1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  <c r="UG377" s="4"/>
      <c r="UH377" s="4"/>
      <c r="UI377" s="4"/>
      <c r="UJ377" s="4"/>
      <c r="UK377" s="4"/>
      <c r="UL377" s="4"/>
      <c r="UM377" s="4"/>
      <c r="UN377" s="4"/>
      <c r="UO377" s="4"/>
      <c r="UP377" s="4"/>
      <c r="UQ377" s="4"/>
      <c r="UR377" s="4"/>
      <c r="US377" s="4"/>
      <c r="UT377" s="4"/>
      <c r="UU377" s="4"/>
      <c r="UV377" s="4"/>
      <c r="UW377" s="4"/>
      <c r="UX377" s="4"/>
      <c r="UY377" s="4"/>
      <c r="UZ377" s="4"/>
      <c r="VA377" s="4"/>
      <c r="VB377" s="4"/>
      <c r="VC377" s="4"/>
      <c r="VD377" s="4"/>
      <c r="VE377" s="4"/>
      <c r="VF377" s="4"/>
      <c r="VG377" s="4"/>
      <c r="VH377" s="4"/>
      <c r="VI377" s="4"/>
      <c r="VJ377" s="4"/>
      <c r="VK377" s="4"/>
      <c r="VL377" s="4"/>
      <c r="VM377" s="4"/>
      <c r="VN377" s="4"/>
      <c r="VO377" s="4"/>
      <c r="VP377" s="4"/>
      <c r="VQ377" s="4"/>
      <c r="VR377" s="4"/>
      <c r="VS377" s="4"/>
      <c r="VT377" s="4"/>
      <c r="VU377" s="4"/>
      <c r="VV377" s="4"/>
      <c r="VW377" s="4"/>
      <c r="VX377" s="4"/>
      <c r="VY377" s="4"/>
      <c r="VZ377" s="4"/>
      <c r="WA377" s="4"/>
      <c r="WB377" s="4"/>
      <c r="WC377" s="4"/>
      <c r="WD377" s="4"/>
      <c r="WE377" s="4"/>
      <c r="WF377" s="4"/>
      <c r="WG377" s="4"/>
      <c r="WH377" s="4"/>
      <c r="WI377" s="4"/>
      <c r="WJ377" s="4"/>
      <c r="WK377" s="4"/>
      <c r="WL377" s="4"/>
      <c r="WM377" s="4"/>
      <c r="WN377" s="4"/>
      <c r="WO377" s="4"/>
      <c r="WP377" s="4"/>
      <c r="WQ377" s="4"/>
      <c r="WR377" s="4"/>
      <c r="WS377" s="4"/>
      <c r="WT377" s="4"/>
      <c r="WU377" s="4"/>
      <c r="WV377" s="4"/>
      <c r="WW377" s="4"/>
      <c r="WX377" s="4"/>
      <c r="WY377" s="4"/>
      <c r="WZ377" s="4"/>
      <c r="XA377" s="4"/>
      <c r="XB377" s="4"/>
      <c r="XC377" s="4"/>
      <c r="XD377" s="4"/>
      <c r="XE377" s="4"/>
      <c r="XF377" s="4"/>
      <c r="XG377" s="4"/>
      <c r="XH377" s="4"/>
      <c r="XI377" s="4"/>
      <c r="XJ377" s="4"/>
      <c r="XK377" s="4"/>
      <c r="XL377" s="4"/>
      <c r="XM377" s="4"/>
      <c r="XN377" s="4"/>
      <c r="XO377" s="4"/>
      <c r="XP377" s="4"/>
      <c r="XQ377" s="4"/>
      <c r="XR377" s="4"/>
      <c r="XS377" s="4"/>
      <c r="XT377" s="4"/>
      <c r="XU377" s="4"/>
      <c r="XV377" s="4"/>
      <c r="XW377" s="4"/>
      <c r="XX377" s="4"/>
      <c r="XY377" s="4"/>
      <c r="XZ377" s="4"/>
      <c r="YA377" s="4"/>
      <c r="YB377" s="4"/>
      <c r="YC377" s="4"/>
      <c r="YD377" s="4"/>
      <c r="YE377" s="4"/>
      <c r="YF377" s="4"/>
      <c r="YG377" s="4"/>
      <c r="YH377" s="4"/>
      <c r="YI377" s="4"/>
      <c r="YJ377" s="4"/>
      <c r="YK377" s="4"/>
      <c r="YL377" s="4"/>
      <c r="YM377" s="4"/>
      <c r="YN377" s="4"/>
      <c r="YO377" s="4"/>
      <c r="YP377" s="4"/>
      <c r="YQ377" s="4"/>
      <c r="YR377" s="4"/>
      <c r="YS377" s="4"/>
      <c r="YT377" s="4"/>
      <c r="YU377" s="4"/>
      <c r="YV377" s="4"/>
      <c r="YW377" s="4"/>
      <c r="YX377" s="4"/>
      <c r="YY377" s="4"/>
      <c r="YZ377" s="4"/>
      <c r="ZA377" s="4"/>
      <c r="ZB377" s="4"/>
      <c r="ZC377" s="4"/>
      <c r="ZD377" s="4"/>
      <c r="ZE377" s="4"/>
      <c r="ZF377" s="4"/>
      <c r="ZG377" s="4"/>
      <c r="ZH377" s="4"/>
      <c r="ZI377" s="4"/>
      <c r="ZJ377" s="4"/>
      <c r="ZK377" s="4"/>
      <c r="ZL377" s="4"/>
      <c r="ZM377" s="4"/>
      <c r="ZN377" s="4"/>
    </row>
    <row r="378" spans="1:690" s="5" customFormat="1" ht="14.1" customHeight="1" x14ac:dyDescent="0.25">
      <c r="A378" s="4"/>
      <c r="B378" s="36"/>
      <c r="C378" s="23"/>
      <c r="D378" s="14"/>
      <c r="E378" s="1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  <c r="UG378" s="4"/>
      <c r="UH378" s="4"/>
      <c r="UI378" s="4"/>
      <c r="UJ378" s="4"/>
      <c r="UK378" s="4"/>
      <c r="UL378" s="4"/>
      <c r="UM378" s="4"/>
      <c r="UN378" s="4"/>
      <c r="UO378" s="4"/>
      <c r="UP378" s="4"/>
      <c r="UQ378" s="4"/>
      <c r="UR378" s="4"/>
      <c r="US378" s="4"/>
      <c r="UT378" s="4"/>
      <c r="UU378" s="4"/>
      <c r="UV378" s="4"/>
      <c r="UW378" s="4"/>
      <c r="UX378" s="4"/>
      <c r="UY378" s="4"/>
      <c r="UZ378" s="4"/>
      <c r="VA378" s="4"/>
      <c r="VB378" s="4"/>
      <c r="VC378" s="4"/>
      <c r="VD378" s="4"/>
      <c r="VE378" s="4"/>
      <c r="VF378" s="4"/>
      <c r="VG378" s="4"/>
      <c r="VH378" s="4"/>
      <c r="VI378" s="4"/>
      <c r="VJ378" s="4"/>
      <c r="VK378" s="4"/>
      <c r="VL378" s="4"/>
      <c r="VM378" s="4"/>
      <c r="VN378" s="4"/>
      <c r="VO378" s="4"/>
      <c r="VP378" s="4"/>
      <c r="VQ378" s="4"/>
      <c r="VR378" s="4"/>
      <c r="VS378" s="4"/>
      <c r="VT378" s="4"/>
      <c r="VU378" s="4"/>
      <c r="VV378" s="4"/>
      <c r="VW378" s="4"/>
      <c r="VX378" s="4"/>
      <c r="VY378" s="4"/>
      <c r="VZ378" s="4"/>
      <c r="WA378" s="4"/>
      <c r="WB378" s="4"/>
      <c r="WC378" s="4"/>
      <c r="WD378" s="4"/>
      <c r="WE378" s="4"/>
      <c r="WF378" s="4"/>
      <c r="WG378" s="4"/>
      <c r="WH378" s="4"/>
      <c r="WI378" s="4"/>
      <c r="WJ378" s="4"/>
      <c r="WK378" s="4"/>
      <c r="WL378" s="4"/>
      <c r="WM378" s="4"/>
      <c r="WN378" s="4"/>
      <c r="WO378" s="4"/>
      <c r="WP378" s="4"/>
      <c r="WQ378" s="4"/>
      <c r="WR378" s="4"/>
      <c r="WS378" s="4"/>
      <c r="WT378" s="4"/>
      <c r="WU378" s="4"/>
      <c r="WV378" s="4"/>
      <c r="WW378" s="4"/>
      <c r="WX378" s="4"/>
      <c r="WY378" s="4"/>
      <c r="WZ378" s="4"/>
      <c r="XA378" s="4"/>
      <c r="XB378" s="4"/>
      <c r="XC378" s="4"/>
      <c r="XD378" s="4"/>
      <c r="XE378" s="4"/>
      <c r="XF378" s="4"/>
      <c r="XG378" s="4"/>
      <c r="XH378" s="4"/>
      <c r="XI378" s="4"/>
      <c r="XJ378" s="4"/>
      <c r="XK378" s="4"/>
      <c r="XL378" s="4"/>
      <c r="XM378" s="4"/>
      <c r="XN378" s="4"/>
      <c r="XO378" s="4"/>
      <c r="XP378" s="4"/>
      <c r="XQ378" s="4"/>
      <c r="XR378" s="4"/>
      <c r="XS378" s="4"/>
      <c r="XT378" s="4"/>
      <c r="XU378" s="4"/>
      <c r="XV378" s="4"/>
      <c r="XW378" s="4"/>
      <c r="XX378" s="4"/>
      <c r="XY378" s="4"/>
      <c r="XZ378" s="4"/>
      <c r="YA378" s="4"/>
      <c r="YB378" s="4"/>
      <c r="YC378" s="4"/>
      <c r="YD378" s="4"/>
      <c r="YE378" s="4"/>
      <c r="YF378" s="4"/>
      <c r="YG378" s="4"/>
      <c r="YH378" s="4"/>
      <c r="YI378" s="4"/>
      <c r="YJ378" s="4"/>
      <c r="YK378" s="4"/>
      <c r="YL378" s="4"/>
      <c r="YM378" s="4"/>
      <c r="YN378" s="4"/>
      <c r="YO378" s="4"/>
      <c r="YP378" s="4"/>
      <c r="YQ378" s="4"/>
      <c r="YR378" s="4"/>
      <c r="YS378" s="4"/>
      <c r="YT378" s="4"/>
      <c r="YU378" s="4"/>
      <c r="YV378" s="4"/>
      <c r="YW378" s="4"/>
      <c r="YX378" s="4"/>
      <c r="YY378" s="4"/>
      <c r="YZ378" s="4"/>
      <c r="ZA378" s="4"/>
      <c r="ZB378" s="4"/>
      <c r="ZC378" s="4"/>
      <c r="ZD378" s="4"/>
      <c r="ZE378" s="4"/>
      <c r="ZF378" s="4"/>
      <c r="ZG378" s="4"/>
      <c r="ZH378" s="4"/>
      <c r="ZI378" s="4"/>
      <c r="ZJ378" s="4"/>
      <c r="ZK378" s="4"/>
      <c r="ZL378" s="4"/>
      <c r="ZM378" s="4"/>
      <c r="ZN378" s="4"/>
    </row>
    <row r="379" spans="1:690" s="5" customFormat="1" ht="14.1" customHeight="1" x14ac:dyDescent="0.25">
      <c r="A379" s="4"/>
      <c r="B379" s="36"/>
      <c r="C379" s="23"/>
      <c r="D379" s="14"/>
      <c r="E379" s="1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  <c r="UG379" s="4"/>
      <c r="UH379" s="4"/>
      <c r="UI379" s="4"/>
      <c r="UJ379" s="4"/>
      <c r="UK379" s="4"/>
      <c r="UL379" s="4"/>
      <c r="UM379" s="4"/>
      <c r="UN379" s="4"/>
      <c r="UO379" s="4"/>
      <c r="UP379" s="4"/>
      <c r="UQ379" s="4"/>
      <c r="UR379" s="4"/>
      <c r="US379" s="4"/>
      <c r="UT379" s="4"/>
      <c r="UU379" s="4"/>
      <c r="UV379" s="4"/>
      <c r="UW379" s="4"/>
      <c r="UX379" s="4"/>
      <c r="UY379" s="4"/>
      <c r="UZ379" s="4"/>
      <c r="VA379" s="4"/>
      <c r="VB379" s="4"/>
      <c r="VC379" s="4"/>
      <c r="VD379" s="4"/>
      <c r="VE379" s="4"/>
      <c r="VF379" s="4"/>
      <c r="VG379" s="4"/>
      <c r="VH379" s="4"/>
      <c r="VI379" s="4"/>
      <c r="VJ379" s="4"/>
      <c r="VK379" s="4"/>
      <c r="VL379" s="4"/>
      <c r="VM379" s="4"/>
      <c r="VN379" s="4"/>
      <c r="VO379" s="4"/>
      <c r="VP379" s="4"/>
      <c r="VQ379" s="4"/>
      <c r="VR379" s="4"/>
      <c r="VS379" s="4"/>
      <c r="VT379" s="4"/>
      <c r="VU379" s="4"/>
      <c r="VV379" s="4"/>
      <c r="VW379" s="4"/>
      <c r="VX379" s="4"/>
      <c r="VY379" s="4"/>
      <c r="VZ379" s="4"/>
      <c r="WA379" s="4"/>
      <c r="WB379" s="4"/>
      <c r="WC379" s="4"/>
      <c r="WD379" s="4"/>
      <c r="WE379" s="4"/>
      <c r="WF379" s="4"/>
      <c r="WG379" s="4"/>
      <c r="WH379" s="4"/>
      <c r="WI379" s="4"/>
      <c r="WJ379" s="4"/>
      <c r="WK379" s="4"/>
      <c r="WL379" s="4"/>
      <c r="WM379" s="4"/>
      <c r="WN379" s="4"/>
      <c r="WO379" s="4"/>
      <c r="WP379" s="4"/>
      <c r="WQ379" s="4"/>
      <c r="WR379" s="4"/>
      <c r="WS379" s="4"/>
      <c r="WT379" s="4"/>
      <c r="WU379" s="4"/>
      <c r="WV379" s="4"/>
      <c r="WW379" s="4"/>
      <c r="WX379" s="4"/>
      <c r="WY379" s="4"/>
      <c r="WZ379" s="4"/>
      <c r="XA379" s="4"/>
      <c r="XB379" s="4"/>
      <c r="XC379" s="4"/>
      <c r="XD379" s="4"/>
      <c r="XE379" s="4"/>
      <c r="XF379" s="4"/>
      <c r="XG379" s="4"/>
      <c r="XH379" s="4"/>
      <c r="XI379" s="4"/>
      <c r="XJ379" s="4"/>
      <c r="XK379" s="4"/>
      <c r="XL379" s="4"/>
      <c r="XM379" s="4"/>
      <c r="XN379" s="4"/>
      <c r="XO379" s="4"/>
      <c r="XP379" s="4"/>
      <c r="XQ379" s="4"/>
      <c r="XR379" s="4"/>
      <c r="XS379" s="4"/>
      <c r="XT379" s="4"/>
      <c r="XU379" s="4"/>
      <c r="XV379" s="4"/>
      <c r="XW379" s="4"/>
      <c r="XX379" s="4"/>
      <c r="XY379" s="4"/>
      <c r="XZ379" s="4"/>
      <c r="YA379" s="4"/>
      <c r="YB379" s="4"/>
      <c r="YC379" s="4"/>
      <c r="YD379" s="4"/>
      <c r="YE379" s="4"/>
      <c r="YF379" s="4"/>
      <c r="YG379" s="4"/>
      <c r="YH379" s="4"/>
      <c r="YI379" s="4"/>
      <c r="YJ379" s="4"/>
      <c r="YK379" s="4"/>
      <c r="YL379" s="4"/>
      <c r="YM379" s="4"/>
      <c r="YN379" s="4"/>
      <c r="YO379" s="4"/>
      <c r="YP379" s="4"/>
      <c r="YQ379" s="4"/>
      <c r="YR379" s="4"/>
      <c r="YS379" s="4"/>
      <c r="YT379" s="4"/>
      <c r="YU379" s="4"/>
      <c r="YV379" s="4"/>
      <c r="YW379" s="4"/>
      <c r="YX379" s="4"/>
      <c r="YY379" s="4"/>
      <c r="YZ379" s="4"/>
      <c r="ZA379" s="4"/>
      <c r="ZB379" s="4"/>
      <c r="ZC379" s="4"/>
      <c r="ZD379" s="4"/>
      <c r="ZE379" s="4"/>
      <c r="ZF379" s="4"/>
      <c r="ZG379" s="4"/>
      <c r="ZH379" s="4"/>
      <c r="ZI379" s="4"/>
      <c r="ZJ379" s="4"/>
      <c r="ZK379" s="4"/>
      <c r="ZL379" s="4"/>
      <c r="ZM379" s="4"/>
      <c r="ZN379" s="4"/>
    </row>
    <row r="380" spans="1:690" s="5" customFormat="1" ht="14.1" customHeight="1" x14ac:dyDescent="0.25">
      <c r="A380" s="4"/>
      <c r="B380" s="36"/>
      <c r="C380" s="23"/>
      <c r="D380" s="14"/>
      <c r="E380" s="1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  <c r="UG380" s="4"/>
      <c r="UH380" s="4"/>
      <c r="UI380" s="4"/>
      <c r="UJ380" s="4"/>
      <c r="UK380" s="4"/>
      <c r="UL380" s="4"/>
      <c r="UM380" s="4"/>
      <c r="UN380" s="4"/>
      <c r="UO380" s="4"/>
      <c r="UP380" s="4"/>
      <c r="UQ380" s="4"/>
      <c r="UR380" s="4"/>
      <c r="US380" s="4"/>
      <c r="UT380" s="4"/>
      <c r="UU380" s="4"/>
      <c r="UV380" s="4"/>
      <c r="UW380" s="4"/>
      <c r="UX380" s="4"/>
      <c r="UY380" s="4"/>
      <c r="UZ380" s="4"/>
      <c r="VA380" s="4"/>
      <c r="VB380" s="4"/>
      <c r="VC380" s="4"/>
      <c r="VD380" s="4"/>
      <c r="VE380" s="4"/>
      <c r="VF380" s="4"/>
      <c r="VG380" s="4"/>
      <c r="VH380" s="4"/>
      <c r="VI380" s="4"/>
      <c r="VJ380" s="4"/>
      <c r="VK380" s="4"/>
      <c r="VL380" s="4"/>
      <c r="VM380" s="4"/>
      <c r="VN380" s="4"/>
      <c r="VO380" s="4"/>
      <c r="VP380" s="4"/>
      <c r="VQ380" s="4"/>
      <c r="VR380" s="4"/>
      <c r="VS380" s="4"/>
      <c r="VT380" s="4"/>
      <c r="VU380" s="4"/>
      <c r="VV380" s="4"/>
      <c r="VW380" s="4"/>
      <c r="VX380" s="4"/>
      <c r="VY380" s="4"/>
      <c r="VZ380" s="4"/>
      <c r="WA380" s="4"/>
      <c r="WB380" s="4"/>
      <c r="WC380" s="4"/>
      <c r="WD380" s="4"/>
      <c r="WE380" s="4"/>
      <c r="WF380" s="4"/>
      <c r="WG380" s="4"/>
      <c r="WH380" s="4"/>
      <c r="WI380" s="4"/>
      <c r="WJ380" s="4"/>
      <c r="WK380" s="4"/>
      <c r="WL380" s="4"/>
      <c r="WM380" s="4"/>
      <c r="WN380" s="4"/>
      <c r="WO380" s="4"/>
      <c r="WP380" s="4"/>
      <c r="WQ380" s="4"/>
      <c r="WR380" s="4"/>
      <c r="WS380" s="4"/>
      <c r="WT380" s="4"/>
      <c r="WU380" s="4"/>
      <c r="WV380" s="4"/>
      <c r="WW380" s="4"/>
      <c r="WX380" s="4"/>
      <c r="WY380" s="4"/>
      <c r="WZ380" s="4"/>
      <c r="XA380" s="4"/>
      <c r="XB380" s="4"/>
      <c r="XC380" s="4"/>
      <c r="XD380" s="4"/>
      <c r="XE380" s="4"/>
      <c r="XF380" s="4"/>
      <c r="XG380" s="4"/>
      <c r="XH380" s="4"/>
      <c r="XI380" s="4"/>
      <c r="XJ380" s="4"/>
      <c r="XK380" s="4"/>
      <c r="XL380" s="4"/>
      <c r="XM380" s="4"/>
      <c r="XN380" s="4"/>
      <c r="XO380" s="4"/>
      <c r="XP380" s="4"/>
      <c r="XQ380" s="4"/>
      <c r="XR380" s="4"/>
      <c r="XS380" s="4"/>
      <c r="XT380" s="4"/>
      <c r="XU380" s="4"/>
      <c r="XV380" s="4"/>
      <c r="XW380" s="4"/>
      <c r="XX380" s="4"/>
      <c r="XY380" s="4"/>
      <c r="XZ380" s="4"/>
      <c r="YA380" s="4"/>
      <c r="YB380" s="4"/>
      <c r="YC380" s="4"/>
      <c r="YD380" s="4"/>
      <c r="YE380" s="4"/>
      <c r="YF380" s="4"/>
      <c r="YG380" s="4"/>
      <c r="YH380" s="4"/>
      <c r="YI380" s="4"/>
      <c r="YJ380" s="4"/>
      <c r="YK380" s="4"/>
      <c r="YL380" s="4"/>
      <c r="YM380" s="4"/>
      <c r="YN380" s="4"/>
      <c r="YO380" s="4"/>
      <c r="YP380" s="4"/>
      <c r="YQ380" s="4"/>
      <c r="YR380" s="4"/>
      <c r="YS380" s="4"/>
      <c r="YT380" s="4"/>
      <c r="YU380" s="4"/>
      <c r="YV380" s="4"/>
      <c r="YW380" s="4"/>
      <c r="YX380" s="4"/>
      <c r="YY380" s="4"/>
      <c r="YZ380" s="4"/>
      <c r="ZA380" s="4"/>
      <c r="ZB380" s="4"/>
      <c r="ZC380" s="4"/>
      <c r="ZD380" s="4"/>
      <c r="ZE380" s="4"/>
      <c r="ZF380" s="4"/>
      <c r="ZG380" s="4"/>
      <c r="ZH380" s="4"/>
      <c r="ZI380" s="4"/>
      <c r="ZJ380" s="4"/>
      <c r="ZK380" s="4"/>
      <c r="ZL380" s="4"/>
      <c r="ZM380" s="4"/>
      <c r="ZN380" s="4"/>
    </row>
    <row r="381" spans="1:690" s="5" customFormat="1" ht="14.1" customHeight="1" x14ac:dyDescent="0.25">
      <c r="A381" s="4"/>
      <c r="B381" s="36"/>
      <c r="C381" s="23"/>
      <c r="D381" s="14"/>
      <c r="E381" s="1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  <c r="UG381" s="4"/>
      <c r="UH381" s="4"/>
      <c r="UI381" s="4"/>
      <c r="UJ381" s="4"/>
      <c r="UK381" s="4"/>
      <c r="UL381" s="4"/>
      <c r="UM381" s="4"/>
      <c r="UN381" s="4"/>
      <c r="UO381" s="4"/>
      <c r="UP381" s="4"/>
      <c r="UQ381" s="4"/>
      <c r="UR381" s="4"/>
      <c r="US381" s="4"/>
      <c r="UT381" s="4"/>
      <c r="UU381" s="4"/>
      <c r="UV381" s="4"/>
      <c r="UW381" s="4"/>
      <c r="UX381" s="4"/>
      <c r="UY381" s="4"/>
      <c r="UZ381" s="4"/>
      <c r="VA381" s="4"/>
      <c r="VB381" s="4"/>
      <c r="VC381" s="4"/>
      <c r="VD381" s="4"/>
      <c r="VE381" s="4"/>
      <c r="VF381" s="4"/>
      <c r="VG381" s="4"/>
      <c r="VH381" s="4"/>
      <c r="VI381" s="4"/>
      <c r="VJ381" s="4"/>
      <c r="VK381" s="4"/>
      <c r="VL381" s="4"/>
      <c r="VM381" s="4"/>
      <c r="VN381" s="4"/>
      <c r="VO381" s="4"/>
      <c r="VP381" s="4"/>
      <c r="VQ381" s="4"/>
      <c r="VR381" s="4"/>
      <c r="VS381" s="4"/>
      <c r="VT381" s="4"/>
      <c r="VU381" s="4"/>
      <c r="VV381" s="4"/>
      <c r="VW381" s="4"/>
      <c r="VX381" s="4"/>
      <c r="VY381" s="4"/>
      <c r="VZ381" s="4"/>
      <c r="WA381" s="4"/>
      <c r="WB381" s="4"/>
      <c r="WC381" s="4"/>
      <c r="WD381" s="4"/>
      <c r="WE381" s="4"/>
      <c r="WF381" s="4"/>
      <c r="WG381" s="4"/>
      <c r="WH381" s="4"/>
      <c r="WI381" s="4"/>
      <c r="WJ381" s="4"/>
      <c r="WK381" s="4"/>
      <c r="WL381" s="4"/>
      <c r="WM381" s="4"/>
      <c r="WN381" s="4"/>
      <c r="WO381" s="4"/>
      <c r="WP381" s="4"/>
      <c r="WQ381" s="4"/>
      <c r="WR381" s="4"/>
      <c r="WS381" s="4"/>
      <c r="WT381" s="4"/>
      <c r="WU381" s="4"/>
      <c r="WV381" s="4"/>
      <c r="WW381" s="4"/>
      <c r="WX381" s="4"/>
      <c r="WY381" s="4"/>
      <c r="WZ381" s="4"/>
      <c r="XA381" s="4"/>
      <c r="XB381" s="4"/>
      <c r="XC381" s="4"/>
      <c r="XD381" s="4"/>
      <c r="XE381" s="4"/>
      <c r="XF381" s="4"/>
      <c r="XG381" s="4"/>
      <c r="XH381" s="4"/>
      <c r="XI381" s="4"/>
      <c r="XJ381" s="4"/>
      <c r="XK381" s="4"/>
      <c r="XL381" s="4"/>
      <c r="XM381" s="4"/>
      <c r="XN381" s="4"/>
      <c r="XO381" s="4"/>
      <c r="XP381" s="4"/>
      <c r="XQ381" s="4"/>
      <c r="XR381" s="4"/>
      <c r="XS381" s="4"/>
      <c r="XT381" s="4"/>
      <c r="XU381" s="4"/>
      <c r="XV381" s="4"/>
      <c r="XW381" s="4"/>
      <c r="XX381" s="4"/>
      <c r="XY381" s="4"/>
      <c r="XZ381" s="4"/>
      <c r="YA381" s="4"/>
      <c r="YB381" s="4"/>
      <c r="YC381" s="4"/>
      <c r="YD381" s="4"/>
      <c r="YE381" s="4"/>
      <c r="YF381" s="4"/>
      <c r="YG381" s="4"/>
      <c r="YH381" s="4"/>
      <c r="YI381" s="4"/>
      <c r="YJ381" s="4"/>
      <c r="YK381" s="4"/>
      <c r="YL381" s="4"/>
      <c r="YM381" s="4"/>
      <c r="YN381" s="4"/>
      <c r="YO381" s="4"/>
      <c r="YP381" s="4"/>
      <c r="YQ381" s="4"/>
      <c r="YR381" s="4"/>
      <c r="YS381" s="4"/>
      <c r="YT381" s="4"/>
      <c r="YU381" s="4"/>
      <c r="YV381" s="4"/>
      <c r="YW381" s="4"/>
      <c r="YX381" s="4"/>
      <c r="YY381" s="4"/>
      <c r="YZ381" s="4"/>
      <c r="ZA381" s="4"/>
      <c r="ZB381" s="4"/>
      <c r="ZC381" s="4"/>
      <c r="ZD381" s="4"/>
      <c r="ZE381" s="4"/>
      <c r="ZF381" s="4"/>
      <c r="ZG381" s="4"/>
      <c r="ZH381" s="4"/>
      <c r="ZI381" s="4"/>
      <c r="ZJ381" s="4"/>
      <c r="ZK381" s="4"/>
      <c r="ZL381" s="4"/>
      <c r="ZM381" s="4"/>
      <c r="ZN381" s="4"/>
    </row>
    <row r="382" spans="1:690" s="5" customFormat="1" ht="14.1" customHeight="1" x14ac:dyDescent="0.25">
      <c r="A382" s="4"/>
      <c r="B382" s="36"/>
      <c r="C382" s="23"/>
      <c r="D382" s="14"/>
      <c r="E382" s="1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  <c r="UG382" s="4"/>
      <c r="UH382" s="4"/>
      <c r="UI382" s="4"/>
      <c r="UJ382" s="4"/>
      <c r="UK382" s="4"/>
      <c r="UL382" s="4"/>
      <c r="UM382" s="4"/>
      <c r="UN382" s="4"/>
      <c r="UO382" s="4"/>
      <c r="UP382" s="4"/>
      <c r="UQ382" s="4"/>
      <c r="UR382" s="4"/>
      <c r="US382" s="4"/>
      <c r="UT382" s="4"/>
      <c r="UU382" s="4"/>
      <c r="UV382" s="4"/>
      <c r="UW382" s="4"/>
      <c r="UX382" s="4"/>
      <c r="UY382" s="4"/>
      <c r="UZ382" s="4"/>
      <c r="VA382" s="4"/>
      <c r="VB382" s="4"/>
      <c r="VC382" s="4"/>
      <c r="VD382" s="4"/>
      <c r="VE382" s="4"/>
      <c r="VF382" s="4"/>
      <c r="VG382" s="4"/>
      <c r="VH382" s="4"/>
      <c r="VI382" s="4"/>
      <c r="VJ382" s="4"/>
      <c r="VK382" s="4"/>
      <c r="VL382" s="4"/>
      <c r="VM382" s="4"/>
      <c r="VN382" s="4"/>
      <c r="VO382" s="4"/>
      <c r="VP382" s="4"/>
      <c r="VQ382" s="4"/>
      <c r="VR382" s="4"/>
      <c r="VS382" s="4"/>
      <c r="VT382" s="4"/>
      <c r="VU382" s="4"/>
      <c r="VV382" s="4"/>
      <c r="VW382" s="4"/>
      <c r="VX382" s="4"/>
      <c r="VY382" s="4"/>
      <c r="VZ382" s="4"/>
      <c r="WA382" s="4"/>
      <c r="WB382" s="4"/>
      <c r="WC382" s="4"/>
      <c r="WD382" s="4"/>
      <c r="WE382" s="4"/>
      <c r="WF382" s="4"/>
      <c r="WG382" s="4"/>
      <c r="WH382" s="4"/>
      <c r="WI382" s="4"/>
      <c r="WJ382" s="4"/>
      <c r="WK382" s="4"/>
      <c r="WL382" s="4"/>
      <c r="WM382" s="4"/>
      <c r="WN382" s="4"/>
      <c r="WO382" s="4"/>
      <c r="WP382" s="4"/>
      <c r="WQ382" s="4"/>
      <c r="WR382" s="4"/>
      <c r="WS382" s="4"/>
      <c r="WT382" s="4"/>
      <c r="WU382" s="4"/>
      <c r="WV382" s="4"/>
      <c r="WW382" s="4"/>
      <c r="WX382" s="4"/>
      <c r="WY382" s="4"/>
      <c r="WZ382" s="4"/>
      <c r="XA382" s="4"/>
      <c r="XB382" s="4"/>
      <c r="XC382" s="4"/>
      <c r="XD382" s="4"/>
      <c r="XE382" s="4"/>
      <c r="XF382" s="4"/>
      <c r="XG382" s="4"/>
      <c r="XH382" s="4"/>
      <c r="XI382" s="4"/>
      <c r="XJ382" s="4"/>
      <c r="XK382" s="4"/>
      <c r="XL382" s="4"/>
      <c r="XM382" s="4"/>
      <c r="XN382" s="4"/>
      <c r="XO382" s="4"/>
      <c r="XP382" s="4"/>
      <c r="XQ382" s="4"/>
      <c r="XR382" s="4"/>
      <c r="XS382" s="4"/>
      <c r="XT382" s="4"/>
      <c r="XU382" s="4"/>
      <c r="XV382" s="4"/>
      <c r="XW382" s="4"/>
      <c r="XX382" s="4"/>
      <c r="XY382" s="4"/>
      <c r="XZ382" s="4"/>
      <c r="YA382" s="4"/>
      <c r="YB382" s="4"/>
      <c r="YC382" s="4"/>
      <c r="YD382" s="4"/>
      <c r="YE382" s="4"/>
      <c r="YF382" s="4"/>
      <c r="YG382" s="4"/>
      <c r="YH382" s="4"/>
      <c r="YI382" s="4"/>
      <c r="YJ382" s="4"/>
      <c r="YK382" s="4"/>
      <c r="YL382" s="4"/>
      <c r="YM382" s="4"/>
      <c r="YN382" s="4"/>
      <c r="YO382" s="4"/>
      <c r="YP382" s="4"/>
      <c r="YQ382" s="4"/>
      <c r="YR382" s="4"/>
      <c r="YS382" s="4"/>
      <c r="YT382" s="4"/>
      <c r="YU382" s="4"/>
      <c r="YV382" s="4"/>
      <c r="YW382" s="4"/>
      <c r="YX382" s="4"/>
      <c r="YY382" s="4"/>
      <c r="YZ382" s="4"/>
      <c r="ZA382" s="4"/>
      <c r="ZB382" s="4"/>
      <c r="ZC382" s="4"/>
      <c r="ZD382" s="4"/>
      <c r="ZE382" s="4"/>
      <c r="ZF382" s="4"/>
      <c r="ZG382" s="4"/>
      <c r="ZH382" s="4"/>
      <c r="ZI382" s="4"/>
      <c r="ZJ382" s="4"/>
      <c r="ZK382" s="4"/>
      <c r="ZL382" s="4"/>
      <c r="ZM382" s="4"/>
      <c r="ZN382" s="4"/>
    </row>
    <row r="383" spans="1:690" s="5" customFormat="1" ht="14.1" customHeight="1" x14ac:dyDescent="0.25">
      <c r="A383" s="4"/>
      <c r="B383" s="36"/>
      <c r="C383" s="23"/>
      <c r="D383" s="14"/>
      <c r="E383" s="1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  <c r="UG383" s="4"/>
      <c r="UH383" s="4"/>
      <c r="UI383" s="4"/>
      <c r="UJ383" s="4"/>
      <c r="UK383" s="4"/>
      <c r="UL383" s="4"/>
      <c r="UM383" s="4"/>
      <c r="UN383" s="4"/>
      <c r="UO383" s="4"/>
      <c r="UP383" s="4"/>
      <c r="UQ383" s="4"/>
      <c r="UR383" s="4"/>
      <c r="US383" s="4"/>
      <c r="UT383" s="4"/>
      <c r="UU383" s="4"/>
      <c r="UV383" s="4"/>
      <c r="UW383" s="4"/>
      <c r="UX383" s="4"/>
      <c r="UY383" s="4"/>
      <c r="UZ383" s="4"/>
      <c r="VA383" s="4"/>
      <c r="VB383" s="4"/>
      <c r="VC383" s="4"/>
      <c r="VD383" s="4"/>
      <c r="VE383" s="4"/>
      <c r="VF383" s="4"/>
      <c r="VG383" s="4"/>
      <c r="VH383" s="4"/>
      <c r="VI383" s="4"/>
      <c r="VJ383" s="4"/>
      <c r="VK383" s="4"/>
      <c r="VL383" s="4"/>
      <c r="VM383" s="4"/>
      <c r="VN383" s="4"/>
      <c r="VO383" s="4"/>
      <c r="VP383" s="4"/>
      <c r="VQ383" s="4"/>
      <c r="VR383" s="4"/>
      <c r="VS383" s="4"/>
      <c r="VT383" s="4"/>
      <c r="VU383" s="4"/>
      <c r="VV383" s="4"/>
      <c r="VW383" s="4"/>
      <c r="VX383" s="4"/>
      <c r="VY383" s="4"/>
      <c r="VZ383" s="4"/>
      <c r="WA383" s="4"/>
      <c r="WB383" s="4"/>
      <c r="WC383" s="4"/>
      <c r="WD383" s="4"/>
      <c r="WE383" s="4"/>
      <c r="WF383" s="4"/>
      <c r="WG383" s="4"/>
      <c r="WH383" s="4"/>
      <c r="WI383" s="4"/>
      <c r="WJ383" s="4"/>
      <c r="WK383" s="4"/>
      <c r="WL383" s="4"/>
      <c r="WM383" s="4"/>
      <c r="WN383" s="4"/>
      <c r="WO383" s="4"/>
      <c r="WP383" s="4"/>
      <c r="WQ383" s="4"/>
      <c r="WR383" s="4"/>
      <c r="WS383" s="4"/>
      <c r="WT383" s="4"/>
      <c r="WU383" s="4"/>
      <c r="WV383" s="4"/>
      <c r="WW383" s="4"/>
      <c r="WX383" s="4"/>
      <c r="WY383" s="4"/>
      <c r="WZ383" s="4"/>
      <c r="XA383" s="4"/>
      <c r="XB383" s="4"/>
      <c r="XC383" s="4"/>
      <c r="XD383" s="4"/>
      <c r="XE383" s="4"/>
      <c r="XF383" s="4"/>
      <c r="XG383" s="4"/>
      <c r="XH383" s="4"/>
      <c r="XI383" s="4"/>
      <c r="XJ383" s="4"/>
      <c r="XK383" s="4"/>
      <c r="XL383" s="4"/>
      <c r="XM383" s="4"/>
      <c r="XN383" s="4"/>
      <c r="XO383" s="4"/>
      <c r="XP383" s="4"/>
      <c r="XQ383" s="4"/>
      <c r="XR383" s="4"/>
      <c r="XS383" s="4"/>
      <c r="XT383" s="4"/>
      <c r="XU383" s="4"/>
      <c r="XV383" s="4"/>
      <c r="XW383" s="4"/>
      <c r="XX383" s="4"/>
      <c r="XY383" s="4"/>
      <c r="XZ383" s="4"/>
      <c r="YA383" s="4"/>
      <c r="YB383" s="4"/>
      <c r="YC383" s="4"/>
      <c r="YD383" s="4"/>
      <c r="YE383" s="4"/>
      <c r="YF383" s="4"/>
      <c r="YG383" s="4"/>
      <c r="YH383" s="4"/>
      <c r="YI383" s="4"/>
      <c r="YJ383" s="4"/>
      <c r="YK383" s="4"/>
      <c r="YL383" s="4"/>
      <c r="YM383" s="4"/>
      <c r="YN383" s="4"/>
      <c r="YO383" s="4"/>
      <c r="YP383" s="4"/>
      <c r="YQ383" s="4"/>
      <c r="YR383" s="4"/>
      <c r="YS383" s="4"/>
      <c r="YT383" s="4"/>
      <c r="YU383" s="4"/>
      <c r="YV383" s="4"/>
      <c r="YW383" s="4"/>
      <c r="YX383" s="4"/>
      <c r="YY383" s="4"/>
      <c r="YZ383" s="4"/>
      <c r="ZA383" s="4"/>
      <c r="ZB383" s="4"/>
      <c r="ZC383" s="4"/>
      <c r="ZD383" s="4"/>
      <c r="ZE383" s="4"/>
      <c r="ZF383" s="4"/>
      <c r="ZG383" s="4"/>
      <c r="ZH383" s="4"/>
      <c r="ZI383" s="4"/>
      <c r="ZJ383" s="4"/>
      <c r="ZK383" s="4"/>
      <c r="ZL383" s="4"/>
      <c r="ZM383" s="4"/>
      <c r="ZN383" s="4"/>
    </row>
    <row r="384" spans="1:690" s="5" customFormat="1" ht="14.1" customHeight="1" x14ac:dyDescent="0.25">
      <c r="A384" s="4"/>
      <c r="B384" s="36"/>
      <c r="C384" s="23"/>
      <c r="D384" s="14"/>
      <c r="E384" s="1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  <c r="UG384" s="4"/>
      <c r="UH384" s="4"/>
      <c r="UI384" s="4"/>
      <c r="UJ384" s="4"/>
      <c r="UK384" s="4"/>
      <c r="UL384" s="4"/>
      <c r="UM384" s="4"/>
      <c r="UN384" s="4"/>
      <c r="UO384" s="4"/>
      <c r="UP384" s="4"/>
      <c r="UQ384" s="4"/>
      <c r="UR384" s="4"/>
      <c r="US384" s="4"/>
      <c r="UT384" s="4"/>
      <c r="UU384" s="4"/>
      <c r="UV384" s="4"/>
      <c r="UW384" s="4"/>
      <c r="UX384" s="4"/>
      <c r="UY384" s="4"/>
      <c r="UZ384" s="4"/>
      <c r="VA384" s="4"/>
      <c r="VB384" s="4"/>
      <c r="VC384" s="4"/>
      <c r="VD384" s="4"/>
      <c r="VE384" s="4"/>
      <c r="VF384" s="4"/>
      <c r="VG384" s="4"/>
      <c r="VH384" s="4"/>
      <c r="VI384" s="4"/>
      <c r="VJ384" s="4"/>
      <c r="VK384" s="4"/>
      <c r="VL384" s="4"/>
      <c r="VM384" s="4"/>
      <c r="VN384" s="4"/>
      <c r="VO384" s="4"/>
      <c r="VP384" s="4"/>
      <c r="VQ384" s="4"/>
      <c r="VR384" s="4"/>
      <c r="VS384" s="4"/>
      <c r="VT384" s="4"/>
      <c r="VU384" s="4"/>
      <c r="VV384" s="4"/>
      <c r="VW384" s="4"/>
      <c r="VX384" s="4"/>
      <c r="VY384" s="4"/>
      <c r="VZ384" s="4"/>
      <c r="WA384" s="4"/>
      <c r="WB384" s="4"/>
      <c r="WC384" s="4"/>
      <c r="WD384" s="4"/>
      <c r="WE384" s="4"/>
      <c r="WF384" s="4"/>
      <c r="WG384" s="4"/>
      <c r="WH384" s="4"/>
      <c r="WI384" s="4"/>
      <c r="WJ384" s="4"/>
      <c r="WK384" s="4"/>
      <c r="WL384" s="4"/>
      <c r="WM384" s="4"/>
      <c r="WN384" s="4"/>
      <c r="WO384" s="4"/>
      <c r="WP384" s="4"/>
      <c r="WQ384" s="4"/>
      <c r="WR384" s="4"/>
      <c r="WS384" s="4"/>
      <c r="WT384" s="4"/>
      <c r="WU384" s="4"/>
      <c r="WV384" s="4"/>
      <c r="WW384" s="4"/>
      <c r="WX384" s="4"/>
      <c r="WY384" s="4"/>
      <c r="WZ384" s="4"/>
      <c r="XA384" s="4"/>
      <c r="XB384" s="4"/>
      <c r="XC384" s="4"/>
      <c r="XD384" s="4"/>
      <c r="XE384" s="4"/>
      <c r="XF384" s="4"/>
      <c r="XG384" s="4"/>
      <c r="XH384" s="4"/>
      <c r="XI384" s="4"/>
      <c r="XJ384" s="4"/>
      <c r="XK384" s="4"/>
      <c r="XL384" s="4"/>
      <c r="XM384" s="4"/>
      <c r="XN384" s="4"/>
      <c r="XO384" s="4"/>
      <c r="XP384" s="4"/>
      <c r="XQ384" s="4"/>
      <c r="XR384" s="4"/>
      <c r="XS384" s="4"/>
      <c r="XT384" s="4"/>
      <c r="XU384" s="4"/>
      <c r="XV384" s="4"/>
      <c r="XW384" s="4"/>
      <c r="XX384" s="4"/>
      <c r="XY384" s="4"/>
      <c r="XZ384" s="4"/>
      <c r="YA384" s="4"/>
      <c r="YB384" s="4"/>
      <c r="YC384" s="4"/>
      <c r="YD384" s="4"/>
      <c r="YE384" s="4"/>
      <c r="YF384" s="4"/>
      <c r="YG384" s="4"/>
      <c r="YH384" s="4"/>
      <c r="YI384" s="4"/>
      <c r="YJ384" s="4"/>
      <c r="YK384" s="4"/>
      <c r="YL384" s="4"/>
      <c r="YM384" s="4"/>
      <c r="YN384" s="4"/>
      <c r="YO384" s="4"/>
      <c r="YP384" s="4"/>
      <c r="YQ384" s="4"/>
      <c r="YR384" s="4"/>
      <c r="YS384" s="4"/>
      <c r="YT384" s="4"/>
      <c r="YU384" s="4"/>
      <c r="YV384" s="4"/>
      <c r="YW384" s="4"/>
      <c r="YX384" s="4"/>
      <c r="YY384" s="4"/>
      <c r="YZ384" s="4"/>
      <c r="ZA384" s="4"/>
      <c r="ZB384" s="4"/>
      <c r="ZC384" s="4"/>
      <c r="ZD384" s="4"/>
      <c r="ZE384" s="4"/>
      <c r="ZF384" s="4"/>
      <c r="ZG384" s="4"/>
      <c r="ZH384" s="4"/>
      <c r="ZI384" s="4"/>
      <c r="ZJ384" s="4"/>
      <c r="ZK384" s="4"/>
      <c r="ZL384" s="4"/>
      <c r="ZM384" s="4"/>
      <c r="ZN384" s="4"/>
    </row>
    <row r="385" spans="1:690" s="5" customFormat="1" ht="14.1" customHeight="1" x14ac:dyDescent="0.25">
      <c r="A385" s="4"/>
      <c r="B385" s="36"/>
      <c r="C385" s="23"/>
      <c r="D385" s="14"/>
      <c r="E385" s="1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  <c r="UG385" s="4"/>
      <c r="UH385" s="4"/>
      <c r="UI385" s="4"/>
      <c r="UJ385" s="4"/>
      <c r="UK385" s="4"/>
      <c r="UL385" s="4"/>
      <c r="UM385" s="4"/>
      <c r="UN385" s="4"/>
      <c r="UO385" s="4"/>
      <c r="UP385" s="4"/>
      <c r="UQ385" s="4"/>
      <c r="UR385" s="4"/>
      <c r="US385" s="4"/>
      <c r="UT385" s="4"/>
      <c r="UU385" s="4"/>
      <c r="UV385" s="4"/>
      <c r="UW385" s="4"/>
      <c r="UX385" s="4"/>
      <c r="UY385" s="4"/>
      <c r="UZ385" s="4"/>
      <c r="VA385" s="4"/>
      <c r="VB385" s="4"/>
      <c r="VC385" s="4"/>
      <c r="VD385" s="4"/>
      <c r="VE385" s="4"/>
      <c r="VF385" s="4"/>
      <c r="VG385" s="4"/>
      <c r="VH385" s="4"/>
      <c r="VI385" s="4"/>
      <c r="VJ385" s="4"/>
      <c r="VK385" s="4"/>
      <c r="VL385" s="4"/>
      <c r="VM385" s="4"/>
      <c r="VN385" s="4"/>
      <c r="VO385" s="4"/>
      <c r="VP385" s="4"/>
      <c r="VQ385" s="4"/>
      <c r="VR385" s="4"/>
      <c r="VS385" s="4"/>
      <c r="VT385" s="4"/>
      <c r="VU385" s="4"/>
      <c r="VV385" s="4"/>
      <c r="VW385" s="4"/>
      <c r="VX385" s="4"/>
      <c r="VY385" s="4"/>
      <c r="VZ385" s="4"/>
      <c r="WA385" s="4"/>
      <c r="WB385" s="4"/>
      <c r="WC385" s="4"/>
      <c r="WD385" s="4"/>
      <c r="WE385" s="4"/>
      <c r="WF385" s="4"/>
      <c r="WG385" s="4"/>
      <c r="WH385" s="4"/>
      <c r="WI385" s="4"/>
      <c r="WJ385" s="4"/>
      <c r="WK385" s="4"/>
      <c r="WL385" s="4"/>
      <c r="WM385" s="4"/>
      <c r="WN385" s="4"/>
      <c r="WO385" s="4"/>
      <c r="WP385" s="4"/>
      <c r="WQ385" s="4"/>
      <c r="WR385" s="4"/>
      <c r="WS385" s="4"/>
      <c r="WT385" s="4"/>
      <c r="WU385" s="4"/>
      <c r="WV385" s="4"/>
      <c r="WW385" s="4"/>
      <c r="WX385" s="4"/>
      <c r="WY385" s="4"/>
      <c r="WZ385" s="4"/>
      <c r="XA385" s="4"/>
      <c r="XB385" s="4"/>
      <c r="XC385" s="4"/>
      <c r="XD385" s="4"/>
      <c r="XE385" s="4"/>
      <c r="XF385" s="4"/>
      <c r="XG385" s="4"/>
      <c r="XH385" s="4"/>
      <c r="XI385" s="4"/>
      <c r="XJ385" s="4"/>
      <c r="XK385" s="4"/>
      <c r="XL385" s="4"/>
      <c r="XM385" s="4"/>
      <c r="XN385" s="4"/>
      <c r="XO385" s="4"/>
      <c r="XP385" s="4"/>
      <c r="XQ385" s="4"/>
      <c r="XR385" s="4"/>
      <c r="XS385" s="4"/>
      <c r="XT385" s="4"/>
      <c r="XU385" s="4"/>
      <c r="XV385" s="4"/>
      <c r="XW385" s="4"/>
      <c r="XX385" s="4"/>
      <c r="XY385" s="4"/>
      <c r="XZ385" s="4"/>
      <c r="YA385" s="4"/>
      <c r="YB385" s="4"/>
      <c r="YC385" s="4"/>
      <c r="YD385" s="4"/>
      <c r="YE385" s="4"/>
      <c r="YF385" s="4"/>
      <c r="YG385" s="4"/>
      <c r="YH385" s="4"/>
      <c r="YI385" s="4"/>
      <c r="YJ385" s="4"/>
      <c r="YK385" s="4"/>
      <c r="YL385" s="4"/>
      <c r="YM385" s="4"/>
      <c r="YN385" s="4"/>
      <c r="YO385" s="4"/>
      <c r="YP385" s="4"/>
      <c r="YQ385" s="4"/>
      <c r="YR385" s="4"/>
      <c r="YS385" s="4"/>
      <c r="YT385" s="4"/>
      <c r="YU385" s="4"/>
      <c r="YV385" s="4"/>
      <c r="YW385" s="4"/>
      <c r="YX385" s="4"/>
      <c r="YY385" s="4"/>
      <c r="YZ385" s="4"/>
      <c r="ZA385" s="4"/>
      <c r="ZB385" s="4"/>
      <c r="ZC385" s="4"/>
      <c r="ZD385" s="4"/>
      <c r="ZE385" s="4"/>
      <c r="ZF385" s="4"/>
      <c r="ZG385" s="4"/>
      <c r="ZH385" s="4"/>
      <c r="ZI385" s="4"/>
      <c r="ZJ385" s="4"/>
      <c r="ZK385" s="4"/>
      <c r="ZL385" s="4"/>
      <c r="ZM385" s="4"/>
      <c r="ZN385" s="4"/>
    </row>
    <row r="386" spans="1:690" s="5" customFormat="1" ht="14.1" customHeight="1" x14ac:dyDescent="0.25">
      <c r="A386" s="4"/>
      <c r="B386" s="36"/>
      <c r="C386" s="23"/>
      <c r="D386" s="14"/>
      <c r="E386" s="1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  <c r="UG386" s="4"/>
      <c r="UH386" s="4"/>
      <c r="UI386" s="4"/>
      <c r="UJ386" s="4"/>
      <c r="UK386" s="4"/>
      <c r="UL386" s="4"/>
      <c r="UM386" s="4"/>
      <c r="UN386" s="4"/>
      <c r="UO386" s="4"/>
      <c r="UP386" s="4"/>
      <c r="UQ386" s="4"/>
      <c r="UR386" s="4"/>
      <c r="US386" s="4"/>
      <c r="UT386" s="4"/>
      <c r="UU386" s="4"/>
      <c r="UV386" s="4"/>
      <c r="UW386" s="4"/>
      <c r="UX386" s="4"/>
      <c r="UY386" s="4"/>
      <c r="UZ386" s="4"/>
      <c r="VA386" s="4"/>
      <c r="VB386" s="4"/>
      <c r="VC386" s="4"/>
      <c r="VD386" s="4"/>
      <c r="VE386" s="4"/>
      <c r="VF386" s="4"/>
      <c r="VG386" s="4"/>
      <c r="VH386" s="4"/>
      <c r="VI386" s="4"/>
      <c r="VJ386" s="4"/>
      <c r="VK386" s="4"/>
      <c r="VL386" s="4"/>
      <c r="VM386" s="4"/>
      <c r="VN386" s="4"/>
      <c r="VO386" s="4"/>
      <c r="VP386" s="4"/>
      <c r="VQ386" s="4"/>
      <c r="VR386" s="4"/>
      <c r="VS386" s="4"/>
      <c r="VT386" s="4"/>
      <c r="VU386" s="4"/>
      <c r="VV386" s="4"/>
      <c r="VW386" s="4"/>
      <c r="VX386" s="4"/>
      <c r="VY386" s="4"/>
      <c r="VZ386" s="4"/>
      <c r="WA386" s="4"/>
      <c r="WB386" s="4"/>
      <c r="WC386" s="4"/>
      <c r="WD386" s="4"/>
      <c r="WE386" s="4"/>
      <c r="WF386" s="4"/>
      <c r="WG386" s="4"/>
      <c r="WH386" s="4"/>
      <c r="WI386" s="4"/>
      <c r="WJ386" s="4"/>
      <c r="WK386" s="4"/>
      <c r="WL386" s="4"/>
      <c r="WM386" s="4"/>
      <c r="WN386" s="4"/>
      <c r="WO386" s="4"/>
      <c r="WP386" s="4"/>
      <c r="WQ386" s="4"/>
      <c r="WR386" s="4"/>
      <c r="WS386" s="4"/>
      <c r="WT386" s="4"/>
      <c r="WU386" s="4"/>
      <c r="WV386" s="4"/>
      <c r="WW386" s="4"/>
      <c r="WX386" s="4"/>
      <c r="WY386" s="4"/>
      <c r="WZ386" s="4"/>
      <c r="XA386" s="4"/>
      <c r="XB386" s="4"/>
      <c r="XC386" s="4"/>
      <c r="XD386" s="4"/>
      <c r="XE386" s="4"/>
      <c r="XF386" s="4"/>
      <c r="XG386" s="4"/>
      <c r="XH386" s="4"/>
      <c r="XI386" s="4"/>
      <c r="XJ386" s="4"/>
      <c r="XK386" s="4"/>
      <c r="XL386" s="4"/>
      <c r="XM386" s="4"/>
      <c r="XN386" s="4"/>
      <c r="XO386" s="4"/>
      <c r="XP386" s="4"/>
      <c r="XQ386" s="4"/>
      <c r="XR386" s="4"/>
      <c r="XS386" s="4"/>
      <c r="XT386" s="4"/>
      <c r="XU386" s="4"/>
      <c r="XV386" s="4"/>
      <c r="XW386" s="4"/>
      <c r="XX386" s="4"/>
      <c r="XY386" s="4"/>
      <c r="XZ386" s="4"/>
      <c r="YA386" s="4"/>
      <c r="YB386" s="4"/>
      <c r="YC386" s="4"/>
      <c r="YD386" s="4"/>
      <c r="YE386" s="4"/>
      <c r="YF386" s="4"/>
      <c r="YG386" s="4"/>
      <c r="YH386" s="4"/>
      <c r="YI386" s="4"/>
      <c r="YJ386" s="4"/>
      <c r="YK386" s="4"/>
      <c r="YL386" s="4"/>
      <c r="YM386" s="4"/>
      <c r="YN386" s="4"/>
      <c r="YO386" s="4"/>
      <c r="YP386" s="4"/>
      <c r="YQ386" s="4"/>
      <c r="YR386" s="4"/>
      <c r="YS386" s="4"/>
      <c r="YT386" s="4"/>
      <c r="YU386" s="4"/>
      <c r="YV386" s="4"/>
      <c r="YW386" s="4"/>
      <c r="YX386" s="4"/>
      <c r="YY386" s="4"/>
      <c r="YZ386" s="4"/>
      <c r="ZA386" s="4"/>
      <c r="ZB386" s="4"/>
      <c r="ZC386" s="4"/>
      <c r="ZD386" s="4"/>
      <c r="ZE386" s="4"/>
      <c r="ZF386" s="4"/>
      <c r="ZG386" s="4"/>
      <c r="ZH386" s="4"/>
      <c r="ZI386" s="4"/>
      <c r="ZJ386" s="4"/>
      <c r="ZK386" s="4"/>
      <c r="ZL386" s="4"/>
      <c r="ZM386" s="4"/>
      <c r="ZN386" s="4"/>
    </row>
    <row r="387" spans="1:690" s="5" customFormat="1" ht="14.1" customHeight="1" x14ac:dyDescent="0.25">
      <c r="A387" s="4"/>
      <c r="B387" s="36"/>
      <c r="C387" s="23"/>
      <c r="D387" s="14"/>
      <c r="E387" s="1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  <c r="UG387" s="4"/>
      <c r="UH387" s="4"/>
      <c r="UI387" s="4"/>
      <c r="UJ387" s="4"/>
      <c r="UK387" s="4"/>
      <c r="UL387" s="4"/>
      <c r="UM387" s="4"/>
      <c r="UN387" s="4"/>
      <c r="UO387" s="4"/>
      <c r="UP387" s="4"/>
      <c r="UQ387" s="4"/>
      <c r="UR387" s="4"/>
      <c r="US387" s="4"/>
      <c r="UT387" s="4"/>
      <c r="UU387" s="4"/>
      <c r="UV387" s="4"/>
      <c r="UW387" s="4"/>
      <c r="UX387" s="4"/>
      <c r="UY387" s="4"/>
      <c r="UZ387" s="4"/>
      <c r="VA387" s="4"/>
      <c r="VB387" s="4"/>
      <c r="VC387" s="4"/>
      <c r="VD387" s="4"/>
      <c r="VE387" s="4"/>
      <c r="VF387" s="4"/>
      <c r="VG387" s="4"/>
      <c r="VH387" s="4"/>
      <c r="VI387" s="4"/>
      <c r="VJ387" s="4"/>
      <c r="VK387" s="4"/>
      <c r="VL387" s="4"/>
      <c r="VM387" s="4"/>
      <c r="VN387" s="4"/>
      <c r="VO387" s="4"/>
      <c r="VP387" s="4"/>
      <c r="VQ387" s="4"/>
      <c r="VR387" s="4"/>
      <c r="VS387" s="4"/>
      <c r="VT387" s="4"/>
      <c r="VU387" s="4"/>
      <c r="VV387" s="4"/>
      <c r="VW387" s="4"/>
      <c r="VX387" s="4"/>
      <c r="VY387" s="4"/>
      <c r="VZ387" s="4"/>
      <c r="WA387" s="4"/>
      <c r="WB387" s="4"/>
      <c r="WC387" s="4"/>
      <c r="WD387" s="4"/>
      <c r="WE387" s="4"/>
      <c r="WF387" s="4"/>
      <c r="WG387" s="4"/>
      <c r="WH387" s="4"/>
      <c r="WI387" s="4"/>
      <c r="WJ387" s="4"/>
      <c r="WK387" s="4"/>
      <c r="WL387" s="4"/>
      <c r="WM387" s="4"/>
      <c r="WN387" s="4"/>
      <c r="WO387" s="4"/>
      <c r="WP387" s="4"/>
      <c r="WQ387" s="4"/>
      <c r="WR387" s="4"/>
      <c r="WS387" s="4"/>
      <c r="WT387" s="4"/>
      <c r="WU387" s="4"/>
      <c r="WV387" s="4"/>
      <c r="WW387" s="4"/>
      <c r="WX387" s="4"/>
      <c r="WY387" s="4"/>
      <c r="WZ387" s="4"/>
      <c r="XA387" s="4"/>
      <c r="XB387" s="4"/>
      <c r="XC387" s="4"/>
      <c r="XD387" s="4"/>
      <c r="XE387" s="4"/>
      <c r="XF387" s="4"/>
      <c r="XG387" s="4"/>
      <c r="XH387" s="4"/>
      <c r="XI387" s="4"/>
      <c r="XJ387" s="4"/>
      <c r="XK387" s="4"/>
      <c r="XL387" s="4"/>
      <c r="XM387" s="4"/>
      <c r="XN387" s="4"/>
      <c r="XO387" s="4"/>
      <c r="XP387" s="4"/>
      <c r="XQ387" s="4"/>
      <c r="XR387" s="4"/>
      <c r="XS387" s="4"/>
      <c r="XT387" s="4"/>
      <c r="XU387" s="4"/>
      <c r="XV387" s="4"/>
      <c r="XW387" s="4"/>
      <c r="XX387" s="4"/>
      <c r="XY387" s="4"/>
      <c r="XZ387" s="4"/>
      <c r="YA387" s="4"/>
      <c r="YB387" s="4"/>
      <c r="YC387" s="4"/>
      <c r="YD387" s="4"/>
      <c r="YE387" s="4"/>
      <c r="YF387" s="4"/>
      <c r="YG387" s="4"/>
      <c r="YH387" s="4"/>
      <c r="YI387" s="4"/>
      <c r="YJ387" s="4"/>
      <c r="YK387" s="4"/>
      <c r="YL387" s="4"/>
      <c r="YM387" s="4"/>
      <c r="YN387" s="4"/>
      <c r="YO387" s="4"/>
      <c r="YP387" s="4"/>
      <c r="YQ387" s="4"/>
      <c r="YR387" s="4"/>
      <c r="YS387" s="4"/>
      <c r="YT387" s="4"/>
      <c r="YU387" s="4"/>
      <c r="YV387" s="4"/>
      <c r="YW387" s="4"/>
      <c r="YX387" s="4"/>
      <c r="YY387" s="4"/>
      <c r="YZ387" s="4"/>
      <c r="ZA387" s="4"/>
      <c r="ZB387" s="4"/>
      <c r="ZC387" s="4"/>
      <c r="ZD387" s="4"/>
      <c r="ZE387" s="4"/>
      <c r="ZF387" s="4"/>
      <c r="ZG387" s="4"/>
      <c r="ZH387" s="4"/>
      <c r="ZI387" s="4"/>
      <c r="ZJ387" s="4"/>
      <c r="ZK387" s="4"/>
      <c r="ZL387" s="4"/>
      <c r="ZM387" s="4"/>
      <c r="ZN387" s="4"/>
    </row>
    <row r="388" spans="1:690" s="5" customFormat="1" ht="14.1" customHeight="1" x14ac:dyDescent="0.25">
      <c r="A388" s="4"/>
      <c r="B388" s="36"/>
      <c r="C388" s="23"/>
      <c r="D388" s="14"/>
      <c r="E388" s="1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  <c r="UG388" s="4"/>
      <c r="UH388" s="4"/>
      <c r="UI388" s="4"/>
      <c r="UJ388" s="4"/>
      <c r="UK388" s="4"/>
      <c r="UL388" s="4"/>
      <c r="UM388" s="4"/>
      <c r="UN388" s="4"/>
      <c r="UO388" s="4"/>
      <c r="UP388" s="4"/>
      <c r="UQ388" s="4"/>
      <c r="UR388" s="4"/>
      <c r="US388" s="4"/>
      <c r="UT388" s="4"/>
      <c r="UU388" s="4"/>
      <c r="UV388" s="4"/>
      <c r="UW388" s="4"/>
      <c r="UX388" s="4"/>
      <c r="UY388" s="4"/>
      <c r="UZ388" s="4"/>
      <c r="VA388" s="4"/>
      <c r="VB388" s="4"/>
      <c r="VC388" s="4"/>
      <c r="VD388" s="4"/>
      <c r="VE388" s="4"/>
      <c r="VF388" s="4"/>
      <c r="VG388" s="4"/>
      <c r="VH388" s="4"/>
      <c r="VI388" s="4"/>
      <c r="VJ388" s="4"/>
      <c r="VK388" s="4"/>
      <c r="VL388" s="4"/>
      <c r="VM388" s="4"/>
      <c r="VN388" s="4"/>
      <c r="VO388" s="4"/>
      <c r="VP388" s="4"/>
      <c r="VQ388" s="4"/>
      <c r="VR388" s="4"/>
      <c r="VS388" s="4"/>
      <c r="VT388" s="4"/>
      <c r="VU388" s="4"/>
      <c r="VV388" s="4"/>
      <c r="VW388" s="4"/>
      <c r="VX388" s="4"/>
      <c r="VY388" s="4"/>
      <c r="VZ388" s="4"/>
      <c r="WA388" s="4"/>
      <c r="WB388" s="4"/>
      <c r="WC388" s="4"/>
      <c r="WD388" s="4"/>
      <c r="WE388" s="4"/>
      <c r="WF388" s="4"/>
      <c r="WG388" s="4"/>
      <c r="WH388" s="4"/>
      <c r="WI388" s="4"/>
      <c r="WJ388" s="4"/>
      <c r="WK388" s="4"/>
      <c r="WL388" s="4"/>
      <c r="WM388" s="4"/>
      <c r="WN388" s="4"/>
      <c r="WO388" s="4"/>
      <c r="WP388" s="4"/>
      <c r="WQ388" s="4"/>
      <c r="WR388" s="4"/>
      <c r="WS388" s="4"/>
      <c r="WT388" s="4"/>
      <c r="WU388" s="4"/>
      <c r="WV388" s="4"/>
      <c r="WW388" s="4"/>
      <c r="WX388" s="4"/>
      <c r="WY388" s="4"/>
      <c r="WZ388" s="4"/>
      <c r="XA388" s="4"/>
      <c r="XB388" s="4"/>
      <c r="XC388" s="4"/>
      <c r="XD388" s="4"/>
      <c r="XE388" s="4"/>
      <c r="XF388" s="4"/>
      <c r="XG388" s="4"/>
      <c r="XH388" s="4"/>
      <c r="XI388" s="4"/>
      <c r="XJ388" s="4"/>
      <c r="XK388" s="4"/>
      <c r="XL388" s="4"/>
      <c r="XM388" s="4"/>
      <c r="XN388" s="4"/>
      <c r="XO388" s="4"/>
      <c r="XP388" s="4"/>
      <c r="XQ388" s="4"/>
      <c r="XR388" s="4"/>
      <c r="XS388" s="4"/>
      <c r="XT388" s="4"/>
      <c r="XU388" s="4"/>
      <c r="XV388" s="4"/>
      <c r="XW388" s="4"/>
      <c r="XX388" s="4"/>
      <c r="XY388" s="4"/>
      <c r="XZ388" s="4"/>
      <c r="YA388" s="4"/>
      <c r="YB388" s="4"/>
      <c r="YC388" s="4"/>
      <c r="YD388" s="4"/>
      <c r="YE388" s="4"/>
      <c r="YF388" s="4"/>
      <c r="YG388" s="4"/>
      <c r="YH388" s="4"/>
      <c r="YI388" s="4"/>
      <c r="YJ388" s="4"/>
      <c r="YK388" s="4"/>
      <c r="YL388" s="4"/>
      <c r="YM388" s="4"/>
      <c r="YN388" s="4"/>
      <c r="YO388" s="4"/>
      <c r="YP388" s="4"/>
      <c r="YQ388" s="4"/>
      <c r="YR388" s="4"/>
      <c r="YS388" s="4"/>
      <c r="YT388" s="4"/>
      <c r="YU388" s="4"/>
      <c r="YV388" s="4"/>
      <c r="YW388" s="4"/>
      <c r="YX388" s="4"/>
      <c r="YY388" s="4"/>
      <c r="YZ388" s="4"/>
      <c r="ZA388" s="4"/>
      <c r="ZB388" s="4"/>
      <c r="ZC388" s="4"/>
      <c r="ZD388" s="4"/>
      <c r="ZE388" s="4"/>
      <c r="ZF388" s="4"/>
      <c r="ZG388" s="4"/>
      <c r="ZH388" s="4"/>
      <c r="ZI388" s="4"/>
      <c r="ZJ388" s="4"/>
      <c r="ZK388" s="4"/>
      <c r="ZL388" s="4"/>
      <c r="ZM388" s="4"/>
      <c r="ZN388" s="4"/>
    </row>
    <row r="389" spans="1:690" s="5" customFormat="1" ht="14.1" customHeight="1" x14ac:dyDescent="0.25">
      <c r="A389" s="4"/>
      <c r="B389" s="36"/>
      <c r="C389" s="23"/>
      <c r="D389" s="14"/>
      <c r="E389" s="1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  <c r="UG389" s="4"/>
      <c r="UH389" s="4"/>
      <c r="UI389" s="4"/>
      <c r="UJ389" s="4"/>
      <c r="UK389" s="4"/>
      <c r="UL389" s="4"/>
      <c r="UM389" s="4"/>
      <c r="UN389" s="4"/>
      <c r="UO389" s="4"/>
      <c r="UP389" s="4"/>
      <c r="UQ389" s="4"/>
      <c r="UR389" s="4"/>
      <c r="US389" s="4"/>
      <c r="UT389" s="4"/>
      <c r="UU389" s="4"/>
      <c r="UV389" s="4"/>
      <c r="UW389" s="4"/>
      <c r="UX389" s="4"/>
      <c r="UY389" s="4"/>
      <c r="UZ389" s="4"/>
      <c r="VA389" s="4"/>
      <c r="VB389" s="4"/>
      <c r="VC389" s="4"/>
      <c r="VD389" s="4"/>
      <c r="VE389" s="4"/>
      <c r="VF389" s="4"/>
      <c r="VG389" s="4"/>
      <c r="VH389" s="4"/>
      <c r="VI389" s="4"/>
      <c r="VJ389" s="4"/>
      <c r="VK389" s="4"/>
      <c r="VL389" s="4"/>
      <c r="VM389" s="4"/>
      <c r="VN389" s="4"/>
      <c r="VO389" s="4"/>
      <c r="VP389" s="4"/>
      <c r="VQ389" s="4"/>
      <c r="VR389" s="4"/>
      <c r="VS389" s="4"/>
      <c r="VT389" s="4"/>
      <c r="VU389" s="4"/>
      <c r="VV389" s="4"/>
      <c r="VW389" s="4"/>
      <c r="VX389" s="4"/>
      <c r="VY389" s="4"/>
      <c r="VZ389" s="4"/>
      <c r="WA389" s="4"/>
      <c r="WB389" s="4"/>
      <c r="WC389" s="4"/>
      <c r="WD389" s="4"/>
      <c r="WE389" s="4"/>
      <c r="WF389" s="4"/>
      <c r="WG389" s="4"/>
      <c r="WH389" s="4"/>
      <c r="WI389" s="4"/>
      <c r="WJ389" s="4"/>
      <c r="WK389" s="4"/>
      <c r="WL389" s="4"/>
      <c r="WM389" s="4"/>
      <c r="WN389" s="4"/>
      <c r="WO389" s="4"/>
      <c r="WP389" s="4"/>
      <c r="WQ389" s="4"/>
      <c r="WR389" s="4"/>
      <c r="WS389" s="4"/>
      <c r="WT389" s="4"/>
      <c r="WU389" s="4"/>
      <c r="WV389" s="4"/>
      <c r="WW389" s="4"/>
      <c r="WX389" s="4"/>
      <c r="WY389" s="4"/>
      <c r="WZ389" s="4"/>
      <c r="XA389" s="4"/>
      <c r="XB389" s="4"/>
      <c r="XC389" s="4"/>
      <c r="XD389" s="4"/>
      <c r="XE389" s="4"/>
      <c r="XF389" s="4"/>
      <c r="XG389" s="4"/>
      <c r="XH389" s="4"/>
      <c r="XI389" s="4"/>
      <c r="XJ389" s="4"/>
      <c r="XK389" s="4"/>
      <c r="XL389" s="4"/>
      <c r="XM389" s="4"/>
      <c r="XN389" s="4"/>
      <c r="XO389" s="4"/>
      <c r="XP389" s="4"/>
      <c r="XQ389" s="4"/>
      <c r="XR389" s="4"/>
      <c r="XS389" s="4"/>
      <c r="XT389" s="4"/>
      <c r="XU389" s="4"/>
      <c r="XV389" s="4"/>
      <c r="XW389" s="4"/>
      <c r="XX389" s="4"/>
      <c r="XY389" s="4"/>
      <c r="XZ389" s="4"/>
      <c r="YA389" s="4"/>
      <c r="YB389" s="4"/>
      <c r="YC389" s="4"/>
      <c r="YD389" s="4"/>
      <c r="YE389" s="4"/>
      <c r="YF389" s="4"/>
      <c r="YG389" s="4"/>
      <c r="YH389" s="4"/>
      <c r="YI389" s="4"/>
      <c r="YJ389" s="4"/>
      <c r="YK389" s="4"/>
      <c r="YL389" s="4"/>
      <c r="YM389" s="4"/>
      <c r="YN389" s="4"/>
      <c r="YO389" s="4"/>
      <c r="YP389" s="4"/>
      <c r="YQ389" s="4"/>
      <c r="YR389" s="4"/>
      <c r="YS389" s="4"/>
      <c r="YT389" s="4"/>
      <c r="YU389" s="4"/>
      <c r="YV389" s="4"/>
      <c r="YW389" s="4"/>
      <c r="YX389" s="4"/>
      <c r="YY389" s="4"/>
      <c r="YZ389" s="4"/>
      <c r="ZA389" s="4"/>
      <c r="ZB389" s="4"/>
      <c r="ZC389" s="4"/>
      <c r="ZD389" s="4"/>
      <c r="ZE389" s="4"/>
      <c r="ZF389" s="4"/>
      <c r="ZG389" s="4"/>
      <c r="ZH389" s="4"/>
      <c r="ZI389" s="4"/>
      <c r="ZJ389" s="4"/>
      <c r="ZK389" s="4"/>
      <c r="ZL389" s="4"/>
      <c r="ZM389" s="4"/>
      <c r="ZN389" s="4"/>
    </row>
    <row r="390" spans="1:690" s="5" customFormat="1" ht="14.1" customHeight="1" x14ac:dyDescent="0.25">
      <c r="A390" s="4"/>
      <c r="B390" s="36"/>
      <c r="C390" s="23"/>
      <c r="D390" s="14"/>
      <c r="E390" s="1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  <c r="UG390" s="4"/>
      <c r="UH390" s="4"/>
      <c r="UI390" s="4"/>
      <c r="UJ390" s="4"/>
      <c r="UK390" s="4"/>
      <c r="UL390" s="4"/>
      <c r="UM390" s="4"/>
      <c r="UN390" s="4"/>
      <c r="UO390" s="4"/>
      <c r="UP390" s="4"/>
      <c r="UQ390" s="4"/>
      <c r="UR390" s="4"/>
      <c r="US390" s="4"/>
      <c r="UT390" s="4"/>
      <c r="UU390" s="4"/>
      <c r="UV390" s="4"/>
      <c r="UW390" s="4"/>
      <c r="UX390" s="4"/>
      <c r="UY390" s="4"/>
      <c r="UZ390" s="4"/>
      <c r="VA390" s="4"/>
      <c r="VB390" s="4"/>
      <c r="VC390" s="4"/>
      <c r="VD390" s="4"/>
      <c r="VE390" s="4"/>
      <c r="VF390" s="4"/>
      <c r="VG390" s="4"/>
      <c r="VH390" s="4"/>
      <c r="VI390" s="4"/>
      <c r="VJ390" s="4"/>
      <c r="VK390" s="4"/>
      <c r="VL390" s="4"/>
      <c r="VM390" s="4"/>
      <c r="VN390" s="4"/>
      <c r="VO390" s="4"/>
      <c r="VP390" s="4"/>
      <c r="VQ390" s="4"/>
      <c r="VR390" s="4"/>
      <c r="VS390" s="4"/>
      <c r="VT390" s="4"/>
      <c r="VU390" s="4"/>
      <c r="VV390" s="4"/>
      <c r="VW390" s="4"/>
      <c r="VX390" s="4"/>
      <c r="VY390" s="4"/>
      <c r="VZ390" s="4"/>
      <c r="WA390" s="4"/>
      <c r="WB390" s="4"/>
      <c r="WC390" s="4"/>
      <c r="WD390" s="4"/>
      <c r="WE390" s="4"/>
      <c r="WF390" s="4"/>
      <c r="WG390" s="4"/>
      <c r="WH390" s="4"/>
      <c r="WI390" s="4"/>
      <c r="WJ390" s="4"/>
      <c r="WK390" s="4"/>
      <c r="WL390" s="4"/>
      <c r="WM390" s="4"/>
      <c r="WN390" s="4"/>
      <c r="WO390" s="4"/>
      <c r="WP390" s="4"/>
      <c r="WQ390" s="4"/>
      <c r="WR390" s="4"/>
      <c r="WS390" s="4"/>
      <c r="WT390" s="4"/>
      <c r="WU390" s="4"/>
      <c r="WV390" s="4"/>
      <c r="WW390" s="4"/>
      <c r="WX390" s="4"/>
      <c r="WY390" s="4"/>
      <c r="WZ390" s="4"/>
      <c r="XA390" s="4"/>
      <c r="XB390" s="4"/>
      <c r="XC390" s="4"/>
      <c r="XD390" s="4"/>
      <c r="XE390" s="4"/>
      <c r="XF390" s="4"/>
      <c r="XG390" s="4"/>
      <c r="XH390" s="4"/>
      <c r="XI390" s="4"/>
      <c r="XJ390" s="4"/>
      <c r="XK390" s="4"/>
      <c r="XL390" s="4"/>
      <c r="XM390" s="4"/>
      <c r="XN390" s="4"/>
      <c r="XO390" s="4"/>
      <c r="XP390" s="4"/>
      <c r="XQ390" s="4"/>
      <c r="XR390" s="4"/>
      <c r="XS390" s="4"/>
      <c r="XT390" s="4"/>
      <c r="XU390" s="4"/>
      <c r="XV390" s="4"/>
      <c r="XW390" s="4"/>
      <c r="XX390" s="4"/>
      <c r="XY390" s="4"/>
      <c r="XZ390" s="4"/>
      <c r="YA390" s="4"/>
      <c r="YB390" s="4"/>
      <c r="YC390" s="4"/>
      <c r="YD390" s="4"/>
      <c r="YE390" s="4"/>
      <c r="YF390" s="4"/>
      <c r="YG390" s="4"/>
      <c r="YH390" s="4"/>
      <c r="YI390" s="4"/>
      <c r="YJ390" s="4"/>
      <c r="YK390" s="4"/>
      <c r="YL390" s="4"/>
      <c r="YM390" s="4"/>
      <c r="YN390" s="4"/>
      <c r="YO390" s="4"/>
      <c r="YP390" s="4"/>
      <c r="YQ390" s="4"/>
      <c r="YR390" s="4"/>
      <c r="YS390" s="4"/>
      <c r="YT390" s="4"/>
      <c r="YU390" s="4"/>
      <c r="YV390" s="4"/>
      <c r="YW390" s="4"/>
      <c r="YX390" s="4"/>
      <c r="YY390" s="4"/>
      <c r="YZ390" s="4"/>
      <c r="ZA390" s="4"/>
      <c r="ZB390" s="4"/>
      <c r="ZC390" s="4"/>
      <c r="ZD390" s="4"/>
      <c r="ZE390" s="4"/>
      <c r="ZF390" s="4"/>
      <c r="ZG390" s="4"/>
      <c r="ZH390" s="4"/>
      <c r="ZI390" s="4"/>
      <c r="ZJ390" s="4"/>
      <c r="ZK390" s="4"/>
      <c r="ZL390" s="4"/>
      <c r="ZM390" s="4"/>
      <c r="ZN390" s="4"/>
    </row>
    <row r="391" spans="1:690" s="5" customFormat="1" ht="14.1" customHeight="1" x14ac:dyDescent="0.25">
      <c r="A391" s="4"/>
      <c r="B391" s="36"/>
      <c r="C391" s="23"/>
      <c r="D391" s="14"/>
      <c r="E391" s="1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  <c r="UG391" s="4"/>
      <c r="UH391" s="4"/>
      <c r="UI391" s="4"/>
      <c r="UJ391" s="4"/>
      <c r="UK391" s="4"/>
      <c r="UL391" s="4"/>
      <c r="UM391" s="4"/>
      <c r="UN391" s="4"/>
      <c r="UO391" s="4"/>
      <c r="UP391" s="4"/>
      <c r="UQ391" s="4"/>
      <c r="UR391" s="4"/>
      <c r="US391" s="4"/>
      <c r="UT391" s="4"/>
      <c r="UU391" s="4"/>
      <c r="UV391" s="4"/>
      <c r="UW391" s="4"/>
      <c r="UX391" s="4"/>
      <c r="UY391" s="4"/>
      <c r="UZ391" s="4"/>
      <c r="VA391" s="4"/>
      <c r="VB391" s="4"/>
      <c r="VC391" s="4"/>
      <c r="VD391" s="4"/>
      <c r="VE391" s="4"/>
      <c r="VF391" s="4"/>
      <c r="VG391" s="4"/>
      <c r="VH391" s="4"/>
      <c r="VI391" s="4"/>
      <c r="VJ391" s="4"/>
      <c r="VK391" s="4"/>
      <c r="VL391" s="4"/>
      <c r="VM391" s="4"/>
      <c r="VN391" s="4"/>
      <c r="VO391" s="4"/>
      <c r="VP391" s="4"/>
      <c r="VQ391" s="4"/>
      <c r="VR391" s="4"/>
      <c r="VS391" s="4"/>
      <c r="VT391" s="4"/>
      <c r="VU391" s="4"/>
      <c r="VV391" s="4"/>
      <c r="VW391" s="4"/>
      <c r="VX391" s="4"/>
      <c r="VY391" s="4"/>
      <c r="VZ391" s="4"/>
      <c r="WA391" s="4"/>
      <c r="WB391" s="4"/>
      <c r="WC391" s="4"/>
      <c r="WD391" s="4"/>
      <c r="WE391" s="4"/>
      <c r="WF391" s="4"/>
      <c r="WG391" s="4"/>
      <c r="WH391" s="4"/>
      <c r="WI391" s="4"/>
      <c r="WJ391" s="4"/>
      <c r="WK391" s="4"/>
      <c r="WL391" s="4"/>
      <c r="WM391" s="4"/>
      <c r="WN391" s="4"/>
      <c r="WO391" s="4"/>
      <c r="WP391" s="4"/>
      <c r="WQ391" s="4"/>
      <c r="WR391" s="4"/>
      <c r="WS391" s="4"/>
      <c r="WT391" s="4"/>
      <c r="WU391" s="4"/>
      <c r="WV391" s="4"/>
      <c r="WW391" s="4"/>
      <c r="WX391" s="4"/>
      <c r="WY391" s="4"/>
      <c r="WZ391" s="4"/>
      <c r="XA391" s="4"/>
      <c r="XB391" s="4"/>
      <c r="XC391" s="4"/>
      <c r="XD391" s="4"/>
      <c r="XE391" s="4"/>
      <c r="XF391" s="4"/>
      <c r="XG391" s="4"/>
      <c r="XH391" s="4"/>
      <c r="XI391" s="4"/>
      <c r="XJ391" s="4"/>
      <c r="XK391" s="4"/>
      <c r="XL391" s="4"/>
      <c r="XM391" s="4"/>
      <c r="XN391" s="4"/>
      <c r="XO391" s="4"/>
      <c r="XP391" s="4"/>
      <c r="XQ391" s="4"/>
      <c r="XR391" s="4"/>
      <c r="XS391" s="4"/>
      <c r="XT391" s="4"/>
      <c r="XU391" s="4"/>
      <c r="XV391" s="4"/>
      <c r="XW391" s="4"/>
      <c r="XX391" s="4"/>
      <c r="XY391" s="4"/>
      <c r="XZ391" s="4"/>
      <c r="YA391" s="4"/>
      <c r="YB391" s="4"/>
      <c r="YC391" s="4"/>
      <c r="YD391" s="4"/>
      <c r="YE391" s="4"/>
      <c r="YF391" s="4"/>
      <c r="YG391" s="4"/>
      <c r="YH391" s="4"/>
      <c r="YI391" s="4"/>
      <c r="YJ391" s="4"/>
      <c r="YK391" s="4"/>
      <c r="YL391" s="4"/>
      <c r="YM391" s="4"/>
      <c r="YN391" s="4"/>
      <c r="YO391" s="4"/>
      <c r="YP391" s="4"/>
      <c r="YQ391" s="4"/>
      <c r="YR391" s="4"/>
      <c r="YS391" s="4"/>
      <c r="YT391" s="4"/>
      <c r="YU391" s="4"/>
      <c r="YV391" s="4"/>
      <c r="YW391" s="4"/>
      <c r="YX391" s="4"/>
      <c r="YY391" s="4"/>
      <c r="YZ391" s="4"/>
      <c r="ZA391" s="4"/>
      <c r="ZB391" s="4"/>
      <c r="ZC391" s="4"/>
      <c r="ZD391" s="4"/>
      <c r="ZE391" s="4"/>
      <c r="ZF391" s="4"/>
      <c r="ZG391" s="4"/>
      <c r="ZH391" s="4"/>
      <c r="ZI391" s="4"/>
      <c r="ZJ391" s="4"/>
      <c r="ZK391" s="4"/>
      <c r="ZL391" s="4"/>
      <c r="ZM391" s="4"/>
      <c r="ZN391" s="4"/>
    </row>
    <row r="392" spans="1:690" s="5" customFormat="1" ht="14.1" customHeight="1" x14ac:dyDescent="0.25">
      <c r="A392" s="4"/>
      <c r="B392" s="36"/>
      <c r="C392" s="23"/>
      <c r="D392" s="14"/>
      <c r="E392" s="1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  <c r="UG392" s="4"/>
      <c r="UH392" s="4"/>
      <c r="UI392" s="4"/>
      <c r="UJ392" s="4"/>
      <c r="UK392" s="4"/>
      <c r="UL392" s="4"/>
      <c r="UM392" s="4"/>
      <c r="UN392" s="4"/>
      <c r="UO392" s="4"/>
      <c r="UP392" s="4"/>
      <c r="UQ392" s="4"/>
      <c r="UR392" s="4"/>
      <c r="US392" s="4"/>
      <c r="UT392" s="4"/>
      <c r="UU392" s="4"/>
      <c r="UV392" s="4"/>
      <c r="UW392" s="4"/>
      <c r="UX392" s="4"/>
      <c r="UY392" s="4"/>
      <c r="UZ392" s="4"/>
      <c r="VA392" s="4"/>
      <c r="VB392" s="4"/>
      <c r="VC392" s="4"/>
      <c r="VD392" s="4"/>
      <c r="VE392" s="4"/>
      <c r="VF392" s="4"/>
      <c r="VG392" s="4"/>
      <c r="VH392" s="4"/>
      <c r="VI392" s="4"/>
      <c r="VJ392" s="4"/>
      <c r="VK392" s="4"/>
      <c r="VL392" s="4"/>
      <c r="VM392" s="4"/>
      <c r="VN392" s="4"/>
      <c r="VO392" s="4"/>
      <c r="VP392" s="4"/>
      <c r="VQ392" s="4"/>
      <c r="VR392" s="4"/>
      <c r="VS392" s="4"/>
      <c r="VT392" s="4"/>
      <c r="VU392" s="4"/>
      <c r="VV392" s="4"/>
      <c r="VW392" s="4"/>
      <c r="VX392" s="4"/>
      <c r="VY392" s="4"/>
      <c r="VZ392" s="4"/>
      <c r="WA392" s="4"/>
      <c r="WB392" s="4"/>
      <c r="WC392" s="4"/>
      <c r="WD392" s="4"/>
      <c r="WE392" s="4"/>
      <c r="WF392" s="4"/>
      <c r="WG392" s="4"/>
      <c r="WH392" s="4"/>
      <c r="WI392" s="4"/>
      <c r="WJ392" s="4"/>
      <c r="WK392" s="4"/>
      <c r="WL392" s="4"/>
      <c r="WM392" s="4"/>
      <c r="WN392" s="4"/>
      <c r="WO392" s="4"/>
      <c r="WP392" s="4"/>
      <c r="WQ392" s="4"/>
      <c r="WR392" s="4"/>
      <c r="WS392" s="4"/>
      <c r="WT392" s="4"/>
      <c r="WU392" s="4"/>
      <c r="WV392" s="4"/>
      <c r="WW392" s="4"/>
      <c r="WX392" s="4"/>
      <c r="WY392" s="4"/>
      <c r="WZ392" s="4"/>
      <c r="XA392" s="4"/>
      <c r="XB392" s="4"/>
      <c r="XC392" s="4"/>
      <c r="XD392" s="4"/>
      <c r="XE392" s="4"/>
      <c r="XF392" s="4"/>
      <c r="XG392" s="4"/>
      <c r="XH392" s="4"/>
      <c r="XI392" s="4"/>
      <c r="XJ392" s="4"/>
      <c r="XK392" s="4"/>
      <c r="XL392" s="4"/>
      <c r="XM392" s="4"/>
      <c r="XN392" s="4"/>
      <c r="XO392" s="4"/>
      <c r="XP392" s="4"/>
      <c r="XQ392" s="4"/>
      <c r="XR392" s="4"/>
      <c r="XS392" s="4"/>
      <c r="XT392" s="4"/>
      <c r="XU392" s="4"/>
      <c r="XV392" s="4"/>
      <c r="XW392" s="4"/>
      <c r="XX392" s="4"/>
      <c r="XY392" s="4"/>
      <c r="XZ392" s="4"/>
      <c r="YA392" s="4"/>
      <c r="YB392" s="4"/>
      <c r="YC392" s="4"/>
      <c r="YD392" s="4"/>
      <c r="YE392" s="4"/>
      <c r="YF392" s="4"/>
      <c r="YG392" s="4"/>
      <c r="YH392" s="4"/>
      <c r="YI392" s="4"/>
      <c r="YJ392" s="4"/>
      <c r="YK392" s="4"/>
      <c r="YL392" s="4"/>
      <c r="YM392" s="4"/>
      <c r="YN392" s="4"/>
      <c r="YO392" s="4"/>
      <c r="YP392" s="4"/>
      <c r="YQ392" s="4"/>
      <c r="YR392" s="4"/>
      <c r="YS392" s="4"/>
      <c r="YT392" s="4"/>
      <c r="YU392" s="4"/>
      <c r="YV392" s="4"/>
      <c r="YW392" s="4"/>
      <c r="YX392" s="4"/>
      <c r="YY392" s="4"/>
      <c r="YZ392" s="4"/>
      <c r="ZA392" s="4"/>
      <c r="ZB392" s="4"/>
      <c r="ZC392" s="4"/>
      <c r="ZD392" s="4"/>
      <c r="ZE392" s="4"/>
      <c r="ZF392" s="4"/>
      <c r="ZG392" s="4"/>
      <c r="ZH392" s="4"/>
      <c r="ZI392" s="4"/>
      <c r="ZJ392" s="4"/>
      <c r="ZK392" s="4"/>
      <c r="ZL392" s="4"/>
      <c r="ZM392" s="4"/>
      <c r="ZN392" s="4"/>
    </row>
    <row r="393" spans="1:690" s="5" customFormat="1" ht="14.1" customHeight="1" x14ac:dyDescent="0.25">
      <c r="A393" s="4"/>
      <c r="B393" s="36"/>
      <c r="C393" s="23"/>
      <c r="D393" s="14"/>
      <c r="E393" s="1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V393" s="4"/>
      <c r="UW393" s="4"/>
      <c r="UX393" s="4"/>
      <c r="UY393" s="4"/>
      <c r="UZ393" s="4"/>
      <c r="VA393" s="4"/>
      <c r="VB393" s="4"/>
      <c r="VC393" s="4"/>
      <c r="VD393" s="4"/>
      <c r="VE393" s="4"/>
      <c r="VF393" s="4"/>
      <c r="VG393" s="4"/>
      <c r="VH393" s="4"/>
      <c r="VI393" s="4"/>
      <c r="VJ393" s="4"/>
      <c r="VK393" s="4"/>
      <c r="VL393" s="4"/>
      <c r="VM393" s="4"/>
      <c r="VN393" s="4"/>
      <c r="VO393" s="4"/>
      <c r="VP393" s="4"/>
      <c r="VQ393" s="4"/>
      <c r="VR393" s="4"/>
      <c r="VS393" s="4"/>
      <c r="VT393" s="4"/>
      <c r="VU393" s="4"/>
      <c r="VV393" s="4"/>
      <c r="VW393" s="4"/>
      <c r="VX393" s="4"/>
      <c r="VY393" s="4"/>
      <c r="VZ393" s="4"/>
      <c r="WA393" s="4"/>
      <c r="WB393" s="4"/>
      <c r="WC393" s="4"/>
      <c r="WD393" s="4"/>
      <c r="WE393" s="4"/>
      <c r="WF393" s="4"/>
      <c r="WG393" s="4"/>
      <c r="WH393" s="4"/>
      <c r="WI393" s="4"/>
      <c r="WJ393" s="4"/>
      <c r="WK393" s="4"/>
      <c r="WL393" s="4"/>
      <c r="WM393" s="4"/>
      <c r="WN393" s="4"/>
      <c r="WO393" s="4"/>
      <c r="WP393" s="4"/>
      <c r="WQ393" s="4"/>
      <c r="WR393" s="4"/>
      <c r="WS393" s="4"/>
      <c r="WT393" s="4"/>
      <c r="WU393" s="4"/>
      <c r="WV393" s="4"/>
      <c r="WW393" s="4"/>
      <c r="WX393" s="4"/>
      <c r="WY393" s="4"/>
      <c r="WZ393" s="4"/>
      <c r="XA393" s="4"/>
      <c r="XB393" s="4"/>
      <c r="XC393" s="4"/>
      <c r="XD393" s="4"/>
      <c r="XE393" s="4"/>
      <c r="XF393" s="4"/>
      <c r="XG393" s="4"/>
      <c r="XH393" s="4"/>
      <c r="XI393" s="4"/>
      <c r="XJ393" s="4"/>
      <c r="XK393" s="4"/>
      <c r="XL393" s="4"/>
      <c r="XM393" s="4"/>
      <c r="XN393" s="4"/>
      <c r="XO393" s="4"/>
      <c r="XP393" s="4"/>
      <c r="XQ393" s="4"/>
      <c r="XR393" s="4"/>
      <c r="XS393" s="4"/>
      <c r="XT393" s="4"/>
      <c r="XU393" s="4"/>
      <c r="XV393" s="4"/>
      <c r="XW393" s="4"/>
      <c r="XX393" s="4"/>
      <c r="XY393" s="4"/>
      <c r="XZ393" s="4"/>
      <c r="YA393" s="4"/>
      <c r="YB393" s="4"/>
      <c r="YC393" s="4"/>
      <c r="YD393" s="4"/>
      <c r="YE393" s="4"/>
      <c r="YF393" s="4"/>
      <c r="YG393" s="4"/>
      <c r="YH393" s="4"/>
      <c r="YI393" s="4"/>
      <c r="YJ393" s="4"/>
      <c r="YK393" s="4"/>
      <c r="YL393" s="4"/>
      <c r="YM393" s="4"/>
      <c r="YN393" s="4"/>
      <c r="YO393" s="4"/>
      <c r="YP393" s="4"/>
      <c r="YQ393" s="4"/>
      <c r="YR393" s="4"/>
      <c r="YS393" s="4"/>
      <c r="YT393" s="4"/>
      <c r="YU393" s="4"/>
      <c r="YV393" s="4"/>
      <c r="YW393" s="4"/>
      <c r="YX393" s="4"/>
      <c r="YY393" s="4"/>
      <c r="YZ393" s="4"/>
      <c r="ZA393" s="4"/>
      <c r="ZB393" s="4"/>
      <c r="ZC393" s="4"/>
      <c r="ZD393" s="4"/>
      <c r="ZE393" s="4"/>
      <c r="ZF393" s="4"/>
      <c r="ZG393" s="4"/>
      <c r="ZH393" s="4"/>
      <c r="ZI393" s="4"/>
      <c r="ZJ393" s="4"/>
      <c r="ZK393" s="4"/>
      <c r="ZL393" s="4"/>
      <c r="ZM393" s="4"/>
      <c r="ZN393" s="4"/>
    </row>
    <row r="394" spans="1:690" s="5" customFormat="1" ht="14.1" customHeight="1" x14ac:dyDescent="0.25">
      <c r="A394" s="4"/>
      <c r="B394" s="36"/>
      <c r="C394" s="23"/>
      <c r="D394" s="14"/>
      <c r="E394" s="1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  <c r="UG394" s="4"/>
      <c r="UH394" s="4"/>
      <c r="UI394" s="4"/>
      <c r="UJ394" s="4"/>
      <c r="UK394" s="4"/>
      <c r="UL394" s="4"/>
      <c r="UM394" s="4"/>
      <c r="UN394" s="4"/>
      <c r="UO394" s="4"/>
      <c r="UP394" s="4"/>
      <c r="UQ394" s="4"/>
      <c r="UR394" s="4"/>
      <c r="US394" s="4"/>
      <c r="UT394" s="4"/>
      <c r="UU394" s="4"/>
      <c r="UV394" s="4"/>
      <c r="UW394" s="4"/>
      <c r="UX394" s="4"/>
      <c r="UY394" s="4"/>
      <c r="UZ394" s="4"/>
      <c r="VA394" s="4"/>
      <c r="VB394" s="4"/>
      <c r="VC394" s="4"/>
      <c r="VD394" s="4"/>
      <c r="VE394" s="4"/>
      <c r="VF394" s="4"/>
      <c r="VG394" s="4"/>
      <c r="VH394" s="4"/>
      <c r="VI394" s="4"/>
      <c r="VJ394" s="4"/>
      <c r="VK394" s="4"/>
      <c r="VL394" s="4"/>
      <c r="VM394" s="4"/>
      <c r="VN394" s="4"/>
      <c r="VO394" s="4"/>
      <c r="VP394" s="4"/>
      <c r="VQ394" s="4"/>
      <c r="VR394" s="4"/>
      <c r="VS394" s="4"/>
      <c r="VT394" s="4"/>
      <c r="VU394" s="4"/>
      <c r="VV394" s="4"/>
      <c r="VW394" s="4"/>
      <c r="VX394" s="4"/>
      <c r="VY394" s="4"/>
      <c r="VZ394" s="4"/>
      <c r="WA394" s="4"/>
      <c r="WB394" s="4"/>
      <c r="WC394" s="4"/>
      <c r="WD394" s="4"/>
      <c r="WE394" s="4"/>
      <c r="WF394" s="4"/>
      <c r="WG394" s="4"/>
      <c r="WH394" s="4"/>
      <c r="WI394" s="4"/>
      <c r="WJ394" s="4"/>
      <c r="WK394" s="4"/>
      <c r="WL394" s="4"/>
      <c r="WM394" s="4"/>
      <c r="WN394" s="4"/>
      <c r="WO394" s="4"/>
      <c r="WP394" s="4"/>
      <c r="WQ394" s="4"/>
      <c r="WR394" s="4"/>
      <c r="WS394" s="4"/>
      <c r="WT394" s="4"/>
      <c r="WU394" s="4"/>
      <c r="WV394" s="4"/>
      <c r="WW394" s="4"/>
      <c r="WX394" s="4"/>
      <c r="WY394" s="4"/>
      <c r="WZ394" s="4"/>
      <c r="XA394" s="4"/>
      <c r="XB394" s="4"/>
      <c r="XC394" s="4"/>
      <c r="XD394" s="4"/>
      <c r="XE394" s="4"/>
      <c r="XF394" s="4"/>
      <c r="XG394" s="4"/>
      <c r="XH394" s="4"/>
      <c r="XI394" s="4"/>
      <c r="XJ394" s="4"/>
      <c r="XK394" s="4"/>
      <c r="XL394" s="4"/>
      <c r="XM394" s="4"/>
      <c r="XN394" s="4"/>
      <c r="XO394" s="4"/>
      <c r="XP394" s="4"/>
      <c r="XQ394" s="4"/>
      <c r="XR394" s="4"/>
      <c r="XS394" s="4"/>
      <c r="XT394" s="4"/>
      <c r="XU394" s="4"/>
      <c r="XV394" s="4"/>
      <c r="XW394" s="4"/>
      <c r="XX394" s="4"/>
      <c r="XY394" s="4"/>
      <c r="XZ394" s="4"/>
      <c r="YA394" s="4"/>
      <c r="YB394" s="4"/>
      <c r="YC394" s="4"/>
      <c r="YD394" s="4"/>
      <c r="YE394" s="4"/>
      <c r="YF394" s="4"/>
      <c r="YG394" s="4"/>
      <c r="YH394" s="4"/>
      <c r="YI394" s="4"/>
      <c r="YJ394" s="4"/>
      <c r="YK394" s="4"/>
      <c r="YL394" s="4"/>
      <c r="YM394" s="4"/>
      <c r="YN394" s="4"/>
      <c r="YO394" s="4"/>
      <c r="YP394" s="4"/>
      <c r="YQ394" s="4"/>
      <c r="YR394" s="4"/>
      <c r="YS394" s="4"/>
      <c r="YT394" s="4"/>
      <c r="YU394" s="4"/>
      <c r="YV394" s="4"/>
      <c r="YW394" s="4"/>
      <c r="YX394" s="4"/>
      <c r="YY394" s="4"/>
      <c r="YZ394" s="4"/>
      <c r="ZA394" s="4"/>
      <c r="ZB394" s="4"/>
      <c r="ZC394" s="4"/>
      <c r="ZD394" s="4"/>
      <c r="ZE394" s="4"/>
      <c r="ZF394" s="4"/>
      <c r="ZG394" s="4"/>
      <c r="ZH394" s="4"/>
      <c r="ZI394" s="4"/>
      <c r="ZJ394" s="4"/>
      <c r="ZK394" s="4"/>
      <c r="ZL394" s="4"/>
      <c r="ZM394" s="4"/>
      <c r="ZN394" s="4"/>
    </row>
    <row r="395" spans="1:690" s="5" customFormat="1" ht="14.1" customHeight="1" x14ac:dyDescent="0.25">
      <c r="A395" s="4"/>
      <c r="B395" s="36"/>
      <c r="C395" s="23"/>
      <c r="D395" s="14"/>
      <c r="E395" s="1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  <c r="UG395" s="4"/>
      <c r="UH395" s="4"/>
      <c r="UI395" s="4"/>
      <c r="UJ395" s="4"/>
      <c r="UK395" s="4"/>
      <c r="UL395" s="4"/>
      <c r="UM395" s="4"/>
      <c r="UN395" s="4"/>
      <c r="UO395" s="4"/>
      <c r="UP395" s="4"/>
      <c r="UQ395" s="4"/>
      <c r="UR395" s="4"/>
      <c r="US395" s="4"/>
      <c r="UT395" s="4"/>
      <c r="UU395" s="4"/>
      <c r="UV395" s="4"/>
      <c r="UW395" s="4"/>
      <c r="UX395" s="4"/>
      <c r="UY395" s="4"/>
      <c r="UZ395" s="4"/>
      <c r="VA395" s="4"/>
      <c r="VB395" s="4"/>
      <c r="VC395" s="4"/>
      <c r="VD395" s="4"/>
      <c r="VE395" s="4"/>
      <c r="VF395" s="4"/>
      <c r="VG395" s="4"/>
      <c r="VH395" s="4"/>
      <c r="VI395" s="4"/>
      <c r="VJ395" s="4"/>
      <c r="VK395" s="4"/>
      <c r="VL395" s="4"/>
      <c r="VM395" s="4"/>
      <c r="VN395" s="4"/>
      <c r="VO395" s="4"/>
      <c r="VP395" s="4"/>
      <c r="VQ395" s="4"/>
      <c r="VR395" s="4"/>
      <c r="VS395" s="4"/>
      <c r="VT395" s="4"/>
      <c r="VU395" s="4"/>
      <c r="VV395" s="4"/>
      <c r="VW395" s="4"/>
      <c r="VX395" s="4"/>
      <c r="VY395" s="4"/>
      <c r="VZ395" s="4"/>
      <c r="WA395" s="4"/>
      <c r="WB395" s="4"/>
      <c r="WC395" s="4"/>
      <c r="WD395" s="4"/>
      <c r="WE395" s="4"/>
      <c r="WF395" s="4"/>
      <c r="WG395" s="4"/>
      <c r="WH395" s="4"/>
      <c r="WI395" s="4"/>
      <c r="WJ395" s="4"/>
      <c r="WK395" s="4"/>
      <c r="WL395" s="4"/>
      <c r="WM395" s="4"/>
      <c r="WN395" s="4"/>
      <c r="WO395" s="4"/>
      <c r="WP395" s="4"/>
      <c r="WQ395" s="4"/>
      <c r="WR395" s="4"/>
      <c r="WS395" s="4"/>
      <c r="WT395" s="4"/>
      <c r="WU395" s="4"/>
      <c r="WV395" s="4"/>
      <c r="WW395" s="4"/>
      <c r="WX395" s="4"/>
      <c r="WY395" s="4"/>
      <c r="WZ395" s="4"/>
      <c r="XA395" s="4"/>
      <c r="XB395" s="4"/>
      <c r="XC395" s="4"/>
      <c r="XD395" s="4"/>
      <c r="XE395" s="4"/>
      <c r="XF395" s="4"/>
      <c r="XG395" s="4"/>
      <c r="XH395" s="4"/>
      <c r="XI395" s="4"/>
      <c r="XJ395" s="4"/>
      <c r="XK395" s="4"/>
      <c r="XL395" s="4"/>
      <c r="XM395" s="4"/>
      <c r="XN395" s="4"/>
      <c r="XO395" s="4"/>
      <c r="XP395" s="4"/>
      <c r="XQ395" s="4"/>
      <c r="XR395" s="4"/>
      <c r="XS395" s="4"/>
      <c r="XT395" s="4"/>
      <c r="XU395" s="4"/>
      <c r="XV395" s="4"/>
      <c r="XW395" s="4"/>
      <c r="XX395" s="4"/>
      <c r="XY395" s="4"/>
      <c r="XZ395" s="4"/>
      <c r="YA395" s="4"/>
      <c r="YB395" s="4"/>
      <c r="YC395" s="4"/>
      <c r="YD395" s="4"/>
      <c r="YE395" s="4"/>
      <c r="YF395" s="4"/>
      <c r="YG395" s="4"/>
      <c r="YH395" s="4"/>
      <c r="YI395" s="4"/>
      <c r="YJ395" s="4"/>
      <c r="YK395" s="4"/>
      <c r="YL395" s="4"/>
      <c r="YM395" s="4"/>
      <c r="YN395" s="4"/>
      <c r="YO395" s="4"/>
      <c r="YP395" s="4"/>
      <c r="YQ395" s="4"/>
      <c r="YR395" s="4"/>
      <c r="YS395" s="4"/>
      <c r="YT395" s="4"/>
      <c r="YU395" s="4"/>
      <c r="YV395" s="4"/>
      <c r="YW395" s="4"/>
      <c r="YX395" s="4"/>
      <c r="YY395" s="4"/>
      <c r="YZ395" s="4"/>
      <c r="ZA395" s="4"/>
      <c r="ZB395" s="4"/>
      <c r="ZC395" s="4"/>
      <c r="ZD395" s="4"/>
      <c r="ZE395" s="4"/>
      <c r="ZF395" s="4"/>
      <c r="ZG395" s="4"/>
      <c r="ZH395" s="4"/>
      <c r="ZI395" s="4"/>
      <c r="ZJ395" s="4"/>
      <c r="ZK395" s="4"/>
      <c r="ZL395" s="4"/>
      <c r="ZM395" s="4"/>
      <c r="ZN395" s="4"/>
    </row>
    <row r="396" spans="1:690" s="5" customFormat="1" ht="14.1" customHeight="1" x14ac:dyDescent="0.25">
      <c r="A396" s="4"/>
      <c r="B396" s="36"/>
      <c r="C396" s="23"/>
      <c r="D396" s="14"/>
      <c r="E396" s="1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  <c r="UG396" s="4"/>
      <c r="UH396" s="4"/>
      <c r="UI396" s="4"/>
      <c r="UJ396" s="4"/>
      <c r="UK396" s="4"/>
      <c r="UL396" s="4"/>
      <c r="UM396" s="4"/>
      <c r="UN396" s="4"/>
      <c r="UO396" s="4"/>
      <c r="UP396" s="4"/>
      <c r="UQ396" s="4"/>
      <c r="UR396" s="4"/>
      <c r="US396" s="4"/>
      <c r="UT396" s="4"/>
      <c r="UU396" s="4"/>
      <c r="UV396" s="4"/>
      <c r="UW396" s="4"/>
      <c r="UX396" s="4"/>
      <c r="UY396" s="4"/>
      <c r="UZ396" s="4"/>
      <c r="VA396" s="4"/>
      <c r="VB396" s="4"/>
      <c r="VC396" s="4"/>
      <c r="VD396" s="4"/>
      <c r="VE396" s="4"/>
      <c r="VF396" s="4"/>
      <c r="VG396" s="4"/>
      <c r="VH396" s="4"/>
      <c r="VI396" s="4"/>
      <c r="VJ396" s="4"/>
      <c r="VK396" s="4"/>
      <c r="VL396" s="4"/>
      <c r="VM396" s="4"/>
      <c r="VN396" s="4"/>
      <c r="VO396" s="4"/>
      <c r="VP396" s="4"/>
      <c r="VQ396" s="4"/>
      <c r="VR396" s="4"/>
      <c r="VS396" s="4"/>
      <c r="VT396" s="4"/>
      <c r="VU396" s="4"/>
      <c r="VV396" s="4"/>
      <c r="VW396" s="4"/>
      <c r="VX396" s="4"/>
      <c r="VY396" s="4"/>
      <c r="VZ396" s="4"/>
      <c r="WA396" s="4"/>
      <c r="WB396" s="4"/>
      <c r="WC396" s="4"/>
      <c r="WD396" s="4"/>
      <c r="WE396" s="4"/>
      <c r="WF396" s="4"/>
      <c r="WG396" s="4"/>
      <c r="WH396" s="4"/>
      <c r="WI396" s="4"/>
      <c r="WJ396" s="4"/>
      <c r="WK396" s="4"/>
      <c r="WL396" s="4"/>
      <c r="WM396" s="4"/>
      <c r="WN396" s="4"/>
      <c r="WO396" s="4"/>
      <c r="WP396" s="4"/>
      <c r="WQ396" s="4"/>
      <c r="WR396" s="4"/>
      <c r="WS396" s="4"/>
      <c r="WT396" s="4"/>
      <c r="WU396" s="4"/>
      <c r="WV396" s="4"/>
      <c r="WW396" s="4"/>
      <c r="WX396" s="4"/>
      <c r="WY396" s="4"/>
      <c r="WZ396" s="4"/>
      <c r="XA396" s="4"/>
      <c r="XB396" s="4"/>
      <c r="XC396" s="4"/>
      <c r="XD396" s="4"/>
      <c r="XE396" s="4"/>
      <c r="XF396" s="4"/>
      <c r="XG396" s="4"/>
      <c r="XH396" s="4"/>
      <c r="XI396" s="4"/>
      <c r="XJ396" s="4"/>
      <c r="XK396" s="4"/>
      <c r="XL396" s="4"/>
      <c r="XM396" s="4"/>
      <c r="XN396" s="4"/>
      <c r="XO396" s="4"/>
      <c r="XP396" s="4"/>
      <c r="XQ396" s="4"/>
      <c r="XR396" s="4"/>
      <c r="XS396" s="4"/>
      <c r="XT396" s="4"/>
      <c r="XU396" s="4"/>
      <c r="XV396" s="4"/>
      <c r="XW396" s="4"/>
      <c r="XX396" s="4"/>
      <c r="XY396" s="4"/>
      <c r="XZ396" s="4"/>
      <c r="YA396" s="4"/>
      <c r="YB396" s="4"/>
      <c r="YC396" s="4"/>
      <c r="YD396" s="4"/>
      <c r="YE396" s="4"/>
      <c r="YF396" s="4"/>
      <c r="YG396" s="4"/>
      <c r="YH396" s="4"/>
      <c r="YI396" s="4"/>
      <c r="YJ396" s="4"/>
      <c r="YK396" s="4"/>
      <c r="YL396" s="4"/>
      <c r="YM396" s="4"/>
      <c r="YN396" s="4"/>
      <c r="YO396" s="4"/>
      <c r="YP396" s="4"/>
      <c r="YQ396" s="4"/>
      <c r="YR396" s="4"/>
      <c r="YS396" s="4"/>
      <c r="YT396" s="4"/>
      <c r="YU396" s="4"/>
      <c r="YV396" s="4"/>
      <c r="YW396" s="4"/>
      <c r="YX396" s="4"/>
      <c r="YY396" s="4"/>
      <c r="YZ396" s="4"/>
      <c r="ZA396" s="4"/>
      <c r="ZB396" s="4"/>
      <c r="ZC396" s="4"/>
      <c r="ZD396" s="4"/>
      <c r="ZE396" s="4"/>
      <c r="ZF396" s="4"/>
      <c r="ZG396" s="4"/>
      <c r="ZH396" s="4"/>
      <c r="ZI396" s="4"/>
      <c r="ZJ396" s="4"/>
      <c r="ZK396" s="4"/>
      <c r="ZL396" s="4"/>
      <c r="ZM396" s="4"/>
      <c r="ZN396" s="4"/>
    </row>
    <row r="397" spans="1:690" s="5" customFormat="1" ht="14.1" customHeight="1" x14ac:dyDescent="0.25">
      <c r="A397" s="4"/>
      <c r="B397" s="36"/>
      <c r="C397" s="23"/>
      <c r="D397" s="14"/>
      <c r="E397" s="1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  <c r="UG397" s="4"/>
      <c r="UH397" s="4"/>
      <c r="UI397" s="4"/>
      <c r="UJ397" s="4"/>
      <c r="UK397" s="4"/>
      <c r="UL397" s="4"/>
      <c r="UM397" s="4"/>
      <c r="UN397" s="4"/>
      <c r="UO397" s="4"/>
      <c r="UP397" s="4"/>
      <c r="UQ397" s="4"/>
      <c r="UR397" s="4"/>
      <c r="US397" s="4"/>
      <c r="UT397" s="4"/>
      <c r="UU397" s="4"/>
      <c r="UV397" s="4"/>
      <c r="UW397" s="4"/>
      <c r="UX397" s="4"/>
      <c r="UY397" s="4"/>
      <c r="UZ397" s="4"/>
      <c r="VA397" s="4"/>
      <c r="VB397" s="4"/>
      <c r="VC397" s="4"/>
      <c r="VD397" s="4"/>
      <c r="VE397" s="4"/>
      <c r="VF397" s="4"/>
      <c r="VG397" s="4"/>
      <c r="VH397" s="4"/>
      <c r="VI397" s="4"/>
      <c r="VJ397" s="4"/>
      <c r="VK397" s="4"/>
      <c r="VL397" s="4"/>
      <c r="VM397" s="4"/>
      <c r="VN397" s="4"/>
      <c r="VO397" s="4"/>
      <c r="VP397" s="4"/>
      <c r="VQ397" s="4"/>
      <c r="VR397" s="4"/>
      <c r="VS397" s="4"/>
      <c r="VT397" s="4"/>
      <c r="VU397" s="4"/>
      <c r="VV397" s="4"/>
      <c r="VW397" s="4"/>
      <c r="VX397" s="4"/>
      <c r="VY397" s="4"/>
      <c r="VZ397" s="4"/>
      <c r="WA397" s="4"/>
      <c r="WB397" s="4"/>
      <c r="WC397" s="4"/>
      <c r="WD397" s="4"/>
      <c r="WE397" s="4"/>
      <c r="WF397" s="4"/>
      <c r="WG397" s="4"/>
      <c r="WH397" s="4"/>
      <c r="WI397" s="4"/>
      <c r="WJ397" s="4"/>
      <c r="WK397" s="4"/>
      <c r="WL397" s="4"/>
      <c r="WM397" s="4"/>
      <c r="WN397" s="4"/>
      <c r="WO397" s="4"/>
      <c r="WP397" s="4"/>
      <c r="WQ397" s="4"/>
      <c r="WR397" s="4"/>
      <c r="WS397" s="4"/>
      <c r="WT397" s="4"/>
      <c r="WU397" s="4"/>
      <c r="WV397" s="4"/>
      <c r="WW397" s="4"/>
      <c r="WX397" s="4"/>
      <c r="WY397" s="4"/>
      <c r="WZ397" s="4"/>
      <c r="XA397" s="4"/>
      <c r="XB397" s="4"/>
      <c r="XC397" s="4"/>
      <c r="XD397" s="4"/>
      <c r="XE397" s="4"/>
      <c r="XF397" s="4"/>
      <c r="XG397" s="4"/>
      <c r="XH397" s="4"/>
      <c r="XI397" s="4"/>
      <c r="XJ397" s="4"/>
      <c r="XK397" s="4"/>
      <c r="XL397" s="4"/>
      <c r="XM397" s="4"/>
      <c r="XN397" s="4"/>
      <c r="XO397" s="4"/>
      <c r="XP397" s="4"/>
      <c r="XQ397" s="4"/>
      <c r="XR397" s="4"/>
      <c r="XS397" s="4"/>
      <c r="XT397" s="4"/>
      <c r="XU397" s="4"/>
      <c r="XV397" s="4"/>
      <c r="XW397" s="4"/>
      <c r="XX397" s="4"/>
      <c r="XY397" s="4"/>
      <c r="XZ397" s="4"/>
      <c r="YA397" s="4"/>
      <c r="YB397" s="4"/>
      <c r="YC397" s="4"/>
      <c r="YD397" s="4"/>
      <c r="YE397" s="4"/>
      <c r="YF397" s="4"/>
      <c r="YG397" s="4"/>
      <c r="YH397" s="4"/>
      <c r="YI397" s="4"/>
      <c r="YJ397" s="4"/>
      <c r="YK397" s="4"/>
      <c r="YL397" s="4"/>
      <c r="YM397" s="4"/>
      <c r="YN397" s="4"/>
      <c r="YO397" s="4"/>
      <c r="YP397" s="4"/>
      <c r="YQ397" s="4"/>
      <c r="YR397" s="4"/>
      <c r="YS397" s="4"/>
      <c r="YT397" s="4"/>
      <c r="YU397" s="4"/>
      <c r="YV397" s="4"/>
      <c r="YW397" s="4"/>
      <c r="YX397" s="4"/>
      <c r="YY397" s="4"/>
      <c r="YZ397" s="4"/>
      <c r="ZA397" s="4"/>
      <c r="ZB397" s="4"/>
      <c r="ZC397" s="4"/>
      <c r="ZD397" s="4"/>
      <c r="ZE397" s="4"/>
      <c r="ZF397" s="4"/>
      <c r="ZG397" s="4"/>
      <c r="ZH397" s="4"/>
      <c r="ZI397" s="4"/>
      <c r="ZJ397" s="4"/>
      <c r="ZK397" s="4"/>
      <c r="ZL397" s="4"/>
      <c r="ZM397" s="4"/>
      <c r="ZN397" s="4"/>
    </row>
    <row r="398" spans="1:690" s="5" customFormat="1" ht="14.1" customHeight="1" x14ac:dyDescent="0.25">
      <c r="A398" s="4"/>
      <c r="B398" s="36"/>
      <c r="C398" s="23"/>
      <c r="D398" s="14"/>
      <c r="E398" s="1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  <c r="UG398" s="4"/>
      <c r="UH398" s="4"/>
      <c r="UI398" s="4"/>
      <c r="UJ398" s="4"/>
      <c r="UK398" s="4"/>
      <c r="UL398" s="4"/>
      <c r="UM398" s="4"/>
      <c r="UN398" s="4"/>
      <c r="UO398" s="4"/>
      <c r="UP398" s="4"/>
      <c r="UQ398" s="4"/>
      <c r="UR398" s="4"/>
      <c r="US398" s="4"/>
      <c r="UT398" s="4"/>
      <c r="UU398" s="4"/>
      <c r="UV398" s="4"/>
      <c r="UW398" s="4"/>
      <c r="UX398" s="4"/>
      <c r="UY398" s="4"/>
      <c r="UZ398" s="4"/>
      <c r="VA398" s="4"/>
      <c r="VB398" s="4"/>
      <c r="VC398" s="4"/>
      <c r="VD398" s="4"/>
      <c r="VE398" s="4"/>
      <c r="VF398" s="4"/>
      <c r="VG398" s="4"/>
      <c r="VH398" s="4"/>
      <c r="VI398" s="4"/>
      <c r="VJ398" s="4"/>
      <c r="VK398" s="4"/>
      <c r="VL398" s="4"/>
      <c r="VM398" s="4"/>
      <c r="VN398" s="4"/>
      <c r="VO398" s="4"/>
      <c r="VP398" s="4"/>
      <c r="VQ398" s="4"/>
      <c r="VR398" s="4"/>
      <c r="VS398" s="4"/>
      <c r="VT398" s="4"/>
      <c r="VU398" s="4"/>
      <c r="VV398" s="4"/>
      <c r="VW398" s="4"/>
      <c r="VX398" s="4"/>
      <c r="VY398" s="4"/>
      <c r="VZ398" s="4"/>
      <c r="WA398" s="4"/>
      <c r="WB398" s="4"/>
      <c r="WC398" s="4"/>
      <c r="WD398" s="4"/>
      <c r="WE398" s="4"/>
      <c r="WF398" s="4"/>
      <c r="WG398" s="4"/>
      <c r="WH398" s="4"/>
      <c r="WI398" s="4"/>
      <c r="WJ398" s="4"/>
      <c r="WK398" s="4"/>
      <c r="WL398" s="4"/>
      <c r="WM398" s="4"/>
      <c r="WN398" s="4"/>
      <c r="WO398" s="4"/>
      <c r="WP398" s="4"/>
      <c r="WQ398" s="4"/>
      <c r="WR398" s="4"/>
      <c r="WS398" s="4"/>
      <c r="WT398" s="4"/>
      <c r="WU398" s="4"/>
      <c r="WV398" s="4"/>
      <c r="WW398" s="4"/>
      <c r="WX398" s="4"/>
      <c r="WY398" s="4"/>
      <c r="WZ398" s="4"/>
      <c r="XA398" s="4"/>
      <c r="XB398" s="4"/>
      <c r="XC398" s="4"/>
      <c r="XD398" s="4"/>
      <c r="XE398" s="4"/>
      <c r="XF398" s="4"/>
      <c r="XG398" s="4"/>
      <c r="XH398" s="4"/>
      <c r="XI398" s="4"/>
      <c r="XJ398" s="4"/>
      <c r="XK398" s="4"/>
      <c r="XL398" s="4"/>
      <c r="XM398" s="4"/>
      <c r="XN398" s="4"/>
      <c r="XO398" s="4"/>
      <c r="XP398" s="4"/>
      <c r="XQ398" s="4"/>
      <c r="XR398" s="4"/>
      <c r="XS398" s="4"/>
      <c r="XT398" s="4"/>
      <c r="XU398" s="4"/>
      <c r="XV398" s="4"/>
      <c r="XW398" s="4"/>
      <c r="XX398" s="4"/>
      <c r="XY398" s="4"/>
      <c r="XZ398" s="4"/>
      <c r="YA398" s="4"/>
      <c r="YB398" s="4"/>
      <c r="YC398" s="4"/>
      <c r="YD398" s="4"/>
      <c r="YE398" s="4"/>
      <c r="YF398" s="4"/>
      <c r="YG398" s="4"/>
      <c r="YH398" s="4"/>
      <c r="YI398" s="4"/>
      <c r="YJ398" s="4"/>
      <c r="YK398" s="4"/>
      <c r="YL398" s="4"/>
      <c r="YM398" s="4"/>
      <c r="YN398" s="4"/>
      <c r="YO398" s="4"/>
      <c r="YP398" s="4"/>
      <c r="YQ398" s="4"/>
      <c r="YR398" s="4"/>
      <c r="YS398" s="4"/>
      <c r="YT398" s="4"/>
      <c r="YU398" s="4"/>
      <c r="YV398" s="4"/>
      <c r="YW398" s="4"/>
      <c r="YX398" s="4"/>
      <c r="YY398" s="4"/>
      <c r="YZ398" s="4"/>
      <c r="ZA398" s="4"/>
      <c r="ZB398" s="4"/>
      <c r="ZC398" s="4"/>
      <c r="ZD398" s="4"/>
      <c r="ZE398" s="4"/>
      <c r="ZF398" s="4"/>
      <c r="ZG398" s="4"/>
      <c r="ZH398" s="4"/>
      <c r="ZI398" s="4"/>
      <c r="ZJ398" s="4"/>
      <c r="ZK398" s="4"/>
      <c r="ZL398" s="4"/>
      <c r="ZM398" s="4"/>
      <c r="ZN398" s="4"/>
    </row>
    <row r="399" spans="1:690" s="5" customFormat="1" ht="14.1" customHeight="1" x14ac:dyDescent="0.25">
      <c r="A399" s="4"/>
      <c r="B399" s="36"/>
      <c r="C399" s="23"/>
      <c r="D399" s="14"/>
      <c r="E399" s="1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  <c r="UG399" s="4"/>
      <c r="UH399" s="4"/>
      <c r="UI399" s="4"/>
      <c r="UJ399" s="4"/>
      <c r="UK399" s="4"/>
      <c r="UL399" s="4"/>
      <c r="UM399" s="4"/>
      <c r="UN399" s="4"/>
      <c r="UO399" s="4"/>
      <c r="UP399" s="4"/>
      <c r="UQ399" s="4"/>
      <c r="UR399" s="4"/>
      <c r="US399" s="4"/>
      <c r="UT399" s="4"/>
      <c r="UU399" s="4"/>
      <c r="UV399" s="4"/>
      <c r="UW399" s="4"/>
      <c r="UX399" s="4"/>
      <c r="UY399" s="4"/>
      <c r="UZ399" s="4"/>
      <c r="VA399" s="4"/>
      <c r="VB399" s="4"/>
      <c r="VC399" s="4"/>
      <c r="VD399" s="4"/>
      <c r="VE399" s="4"/>
      <c r="VF399" s="4"/>
      <c r="VG399" s="4"/>
      <c r="VH399" s="4"/>
      <c r="VI399" s="4"/>
      <c r="VJ399" s="4"/>
      <c r="VK399" s="4"/>
      <c r="VL399" s="4"/>
      <c r="VM399" s="4"/>
      <c r="VN399" s="4"/>
      <c r="VO399" s="4"/>
      <c r="VP399" s="4"/>
      <c r="VQ399" s="4"/>
      <c r="VR399" s="4"/>
      <c r="VS399" s="4"/>
      <c r="VT399" s="4"/>
      <c r="VU399" s="4"/>
      <c r="VV399" s="4"/>
      <c r="VW399" s="4"/>
      <c r="VX399" s="4"/>
      <c r="VY399" s="4"/>
      <c r="VZ399" s="4"/>
      <c r="WA399" s="4"/>
      <c r="WB399" s="4"/>
      <c r="WC399" s="4"/>
      <c r="WD399" s="4"/>
      <c r="WE399" s="4"/>
      <c r="WF399" s="4"/>
      <c r="WG399" s="4"/>
      <c r="WH399" s="4"/>
      <c r="WI399" s="4"/>
      <c r="WJ399" s="4"/>
      <c r="WK399" s="4"/>
      <c r="WL399" s="4"/>
      <c r="WM399" s="4"/>
      <c r="WN399" s="4"/>
      <c r="WO399" s="4"/>
      <c r="WP399" s="4"/>
      <c r="WQ399" s="4"/>
      <c r="WR399" s="4"/>
      <c r="WS399" s="4"/>
      <c r="WT399" s="4"/>
      <c r="WU399" s="4"/>
      <c r="WV399" s="4"/>
      <c r="WW399" s="4"/>
      <c r="WX399" s="4"/>
      <c r="WY399" s="4"/>
      <c r="WZ399" s="4"/>
      <c r="XA399" s="4"/>
      <c r="XB399" s="4"/>
      <c r="XC399" s="4"/>
      <c r="XD399" s="4"/>
      <c r="XE399" s="4"/>
      <c r="XF399" s="4"/>
      <c r="XG399" s="4"/>
      <c r="XH399" s="4"/>
      <c r="XI399" s="4"/>
      <c r="XJ399" s="4"/>
      <c r="XK399" s="4"/>
      <c r="XL399" s="4"/>
      <c r="XM399" s="4"/>
      <c r="XN399" s="4"/>
      <c r="XO399" s="4"/>
      <c r="XP399" s="4"/>
      <c r="XQ399" s="4"/>
      <c r="XR399" s="4"/>
      <c r="XS399" s="4"/>
      <c r="XT399" s="4"/>
      <c r="XU399" s="4"/>
      <c r="XV399" s="4"/>
      <c r="XW399" s="4"/>
      <c r="XX399" s="4"/>
      <c r="XY399" s="4"/>
      <c r="XZ399" s="4"/>
      <c r="YA399" s="4"/>
      <c r="YB399" s="4"/>
      <c r="YC399" s="4"/>
      <c r="YD399" s="4"/>
      <c r="YE399" s="4"/>
      <c r="YF399" s="4"/>
      <c r="YG399" s="4"/>
      <c r="YH399" s="4"/>
      <c r="YI399" s="4"/>
      <c r="YJ399" s="4"/>
      <c r="YK399" s="4"/>
      <c r="YL399" s="4"/>
      <c r="YM399" s="4"/>
      <c r="YN399" s="4"/>
      <c r="YO399" s="4"/>
      <c r="YP399" s="4"/>
      <c r="YQ399" s="4"/>
      <c r="YR399" s="4"/>
      <c r="YS399" s="4"/>
      <c r="YT399" s="4"/>
      <c r="YU399" s="4"/>
      <c r="YV399" s="4"/>
      <c r="YW399" s="4"/>
      <c r="YX399" s="4"/>
      <c r="YY399" s="4"/>
      <c r="YZ399" s="4"/>
      <c r="ZA399" s="4"/>
      <c r="ZB399" s="4"/>
      <c r="ZC399" s="4"/>
      <c r="ZD399" s="4"/>
      <c r="ZE399" s="4"/>
      <c r="ZF399" s="4"/>
      <c r="ZG399" s="4"/>
      <c r="ZH399" s="4"/>
      <c r="ZI399" s="4"/>
      <c r="ZJ399" s="4"/>
      <c r="ZK399" s="4"/>
      <c r="ZL399" s="4"/>
      <c r="ZM399" s="4"/>
      <c r="ZN399" s="4"/>
    </row>
    <row r="400" spans="1:690" s="5" customFormat="1" ht="14.1" customHeight="1" x14ac:dyDescent="0.25">
      <c r="A400" s="4"/>
      <c r="B400" s="36"/>
      <c r="C400" s="23"/>
      <c r="D400" s="14"/>
      <c r="E400" s="1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  <c r="UG400" s="4"/>
      <c r="UH400" s="4"/>
      <c r="UI400" s="4"/>
      <c r="UJ400" s="4"/>
      <c r="UK400" s="4"/>
      <c r="UL400" s="4"/>
      <c r="UM400" s="4"/>
      <c r="UN400" s="4"/>
      <c r="UO400" s="4"/>
      <c r="UP400" s="4"/>
      <c r="UQ400" s="4"/>
      <c r="UR400" s="4"/>
      <c r="US400" s="4"/>
      <c r="UT400" s="4"/>
      <c r="UU400" s="4"/>
      <c r="UV400" s="4"/>
      <c r="UW400" s="4"/>
      <c r="UX400" s="4"/>
      <c r="UY400" s="4"/>
      <c r="UZ400" s="4"/>
      <c r="VA400" s="4"/>
      <c r="VB400" s="4"/>
      <c r="VC400" s="4"/>
      <c r="VD400" s="4"/>
      <c r="VE400" s="4"/>
      <c r="VF400" s="4"/>
      <c r="VG400" s="4"/>
      <c r="VH400" s="4"/>
      <c r="VI400" s="4"/>
      <c r="VJ400" s="4"/>
      <c r="VK400" s="4"/>
      <c r="VL400" s="4"/>
      <c r="VM400" s="4"/>
      <c r="VN400" s="4"/>
      <c r="VO400" s="4"/>
      <c r="VP400" s="4"/>
      <c r="VQ400" s="4"/>
      <c r="VR400" s="4"/>
      <c r="VS400" s="4"/>
      <c r="VT400" s="4"/>
      <c r="VU400" s="4"/>
      <c r="VV400" s="4"/>
      <c r="VW400" s="4"/>
      <c r="VX400" s="4"/>
      <c r="VY400" s="4"/>
      <c r="VZ400" s="4"/>
      <c r="WA400" s="4"/>
      <c r="WB400" s="4"/>
      <c r="WC400" s="4"/>
      <c r="WD400" s="4"/>
      <c r="WE400" s="4"/>
      <c r="WF400" s="4"/>
      <c r="WG400" s="4"/>
      <c r="WH400" s="4"/>
      <c r="WI400" s="4"/>
      <c r="WJ400" s="4"/>
      <c r="WK400" s="4"/>
      <c r="WL400" s="4"/>
      <c r="WM400" s="4"/>
      <c r="WN400" s="4"/>
      <c r="WO400" s="4"/>
      <c r="WP400" s="4"/>
      <c r="WQ400" s="4"/>
      <c r="WR400" s="4"/>
      <c r="WS400" s="4"/>
      <c r="WT400" s="4"/>
      <c r="WU400" s="4"/>
      <c r="WV400" s="4"/>
      <c r="WW400" s="4"/>
      <c r="WX400" s="4"/>
      <c r="WY400" s="4"/>
      <c r="WZ400" s="4"/>
      <c r="XA400" s="4"/>
      <c r="XB400" s="4"/>
      <c r="XC400" s="4"/>
      <c r="XD400" s="4"/>
      <c r="XE400" s="4"/>
      <c r="XF400" s="4"/>
      <c r="XG400" s="4"/>
      <c r="XH400" s="4"/>
      <c r="XI400" s="4"/>
      <c r="XJ400" s="4"/>
      <c r="XK400" s="4"/>
      <c r="XL400" s="4"/>
      <c r="XM400" s="4"/>
      <c r="XN400" s="4"/>
      <c r="XO400" s="4"/>
      <c r="XP400" s="4"/>
      <c r="XQ400" s="4"/>
      <c r="XR400" s="4"/>
      <c r="XS400" s="4"/>
      <c r="XT400" s="4"/>
      <c r="XU400" s="4"/>
      <c r="XV400" s="4"/>
      <c r="XW400" s="4"/>
      <c r="XX400" s="4"/>
      <c r="XY400" s="4"/>
      <c r="XZ400" s="4"/>
      <c r="YA400" s="4"/>
      <c r="YB400" s="4"/>
      <c r="YC400" s="4"/>
      <c r="YD400" s="4"/>
      <c r="YE400" s="4"/>
      <c r="YF400" s="4"/>
      <c r="YG400" s="4"/>
      <c r="YH400" s="4"/>
      <c r="YI400" s="4"/>
      <c r="YJ400" s="4"/>
      <c r="YK400" s="4"/>
      <c r="YL400" s="4"/>
      <c r="YM400" s="4"/>
      <c r="YN400" s="4"/>
      <c r="YO400" s="4"/>
      <c r="YP400" s="4"/>
      <c r="YQ400" s="4"/>
      <c r="YR400" s="4"/>
      <c r="YS400" s="4"/>
      <c r="YT400" s="4"/>
      <c r="YU400" s="4"/>
      <c r="YV400" s="4"/>
      <c r="YW400" s="4"/>
      <c r="YX400" s="4"/>
      <c r="YY400" s="4"/>
      <c r="YZ400" s="4"/>
      <c r="ZA400" s="4"/>
      <c r="ZB400" s="4"/>
      <c r="ZC400" s="4"/>
      <c r="ZD400" s="4"/>
      <c r="ZE400" s="4"/>
      <c r="ZF400" s="4"/>
      <c r="ZG400" s="4"/>
      <c r="ZH400" s="4"/>
      <c r="ZI400" s="4"/>
      <c r="ZJ400" s="4"/>
      <c r="ZK400" s="4"/>
      <c r="ZL400" s="4"/>
      <c r="ZM400" s="4"/>
      <c r="ZN400" s="4"/>
    </row>
    <row r="401" spans="1:690" s="5" customFormat="1" ht="14.1" customHeight="1" x14ac:dyDescent="0.25">
      <c r="A401" s="4"/>
      <c r="B401" s="36"/>
      <c r="C401" s="23"/>
      <c r="D401" s="14"/>
      <c r="E401" s="1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  <c r="UG401" s="4"/>
      <c r="UH401" s="4"/>
      <c r="UI401" s="4"/>
      <c r="UJ401" s="4"/>
      <c r="UK401" s="4"/>
      <c r="UL401" s="4"/>
      <c r="UM401" s="4"/>
      <c r="UN401" s="4"/>
      <c r="UO401" s="4"/>
      <c r="UP401" s="4"/>
      <c r="UQ401" s="4"/>
      <c r="UR401" s="4"/>
      <c r="US401" s="4"/>
      <c r="UT401" s="4"/>
      <c r="UU401" s="4"/>
      <c r="UV401" s="4"/>
      <c r="UW401" s="4"/>
      <c r="UX401" s="4"/>
      <c r="UY401" s="4"/>
      <c r="UZ401" s="4"/>
      <c r="VA401" s="4"/>
      <c r="VB401" s="4"/>
      <c r="VC401" s="4"/>
      <c r="VD401" s="4"/>
      <c r="VE401" s="4"/>
      <c r="VF401" s="4"/>
      <c r="VG401" s="4"/>
      <c r="VH401" s="4"/>
      <c r="VI401" s="4"/>
      <c r="VJ401" s="4"/>
      <c r="VK401" s="4"/>
      <c r="VL401" s="4"/>
      <c r="VM401" s="4"/>
      <c r="VN401" s="4"/>
      <c r="VO401" s="4"/>
      <c r="VP401" s="4"/>
      <c r="VQ401" s="4"/>
      <c r="VR401" s="4"/>
      <c r="VS401" s="4"/>
      <c r="VT401" s="4"/>
      <c r="VU401" s="4"/>
      <c r="VV401" s="4"/>
      <c r="VW401" s="4"/>
      <c r="VX401" s="4"/>
      <c r="VY401" s="4"/>
      <c r="VZ401" s="4"/>
      <c r="WA401" s="4"/>
      <c r="WB401" s="4"/>
      <c r="WC401" s="4"/>
      <c r="WD401" s="4"/>
      <c r="WE401" s="4"/>
      <c r="WF401" s="4"/>
      <c r="WG401" s="4"/>
      <c r="WH401" s="4"/>
      <c r="WI401" s="4"/>
      <c r="WJ401" s="4"/>
      <c r="WK401" s="4"/>
      <c r="WL401" s="4"/>
      <c r="WM401" s="4"/>
      <c r="WN401" s="4"/>
      <c r="WO401" s="4"/>
      <c r="WP401" s="4"/>
      <c r="WQ401" s="4"/>
      <c r="WR401" s="4"/>
      <c r="WS401" s="4"/>
      <c r="WT401" s="4"/>
      <c r="WU401" s="4"/>
      <c r="WV401" s="4"/>
      <c r="WW401" s="4"/>
      <c r="WX401" s="4"/>
      <c r="WY401" s="4"/>
      <c r="WZ401" s="4"/>
      <c r="XA401" s="4"/>
      <c r="XB401" s="4"/>
      <c r="XC401" s="4"/>
      <c r="XD401" s="4"/>
      <c r="XE401" s="4"/>
      <c r="XF401" s="4"/>
      <c r="XG401" s="4"/>
      <c r="XH401" s="4"/>
      <c r="XI401" s="4"/>
      <c r="XJ401" s="4"/>
      <c r="XK401" s="4"/>
      <c r="XL401" s="4"/>
      <c r="XM401" s="4"/>
      <c r="XN401" s="4"/>
      <c r="XO401" s="4"/>
      <c r="XP401" s="4"/>
      <c r="XQ401" s="4"/>
      <c r="XR401" s="4"/>
      <c r="XS401" s="4"/>
      <c r="XT401" s="4"/>
      <c r="XU401" s="4"/>
      <c r="XV401" s="4"/>
      <c r="XW401" s="4"/>
      <c r="XX401" s="4"/>
      <c r="XY401" s="4"/>
      <c r="XZ401" s="4"/>
      <c r="YA401" s="4"/>
      <c r="YB401" s="4"/>
      <c r="YC401" s="4"/>
      <c r="YD401" s="4"/>
      <c r="YE401" s="4"/>
      <c r="YF401" s="4"/>
      <c r="YG401" s="4"/>
      <c r="YH401" s="4"/>
      <c r="YI401" s="4"/>
      <c r="YJ401" s="4"/>
      <c r="YK401" s="4"/>
      <c r="YL401" s="4"/>
      <c r="YM401" s="4"/>
      <c r="YN401" s="4"/>
      <c r="YO401" s="4"/>
      <c r="YP401" s="4"/>
      <c r="YQ401" s="4"/>
      <c r="YR401" s="4"/>
      <c r="YS401" s="4"/>
      <c r="YT401" s="4"/>
      <c r="YU401" s="4"/>
      <c r="YV401" s="4"/>
      <c r="YW401" s="4"/>
      <c r="YX401" s="4"/>
      <c r="YY401" s="4"/>
      <c r="YZ401" s="4"/>
      <c r="ZA401" s="4"/>
      <c r="ZB401" s="4"/>
      <c r="ZC401" s="4"/>
      <c r="ZD401" s="4"/>
      <c r="ZE401" s="4"/>
      <c r="ZF401" s="4"/>
      <c r="ZG401" s="4"/>
      <c r="ZH401" s="4"/>
      <c r="ZI401" s="4"/>
      <c r="ZJ401" s="4"/>
      <c r="ZK401" s="4"/>
      <c r="ZL401" s="4"/>
      <c r="ZM401" s="4"/>
      <c r="ZN401" s="4"/>
    </row>
    <row r="402" spans="1:690" s="5" customFormat="1" ht="14.1" customHeight="1" x14ac:dyDescent="0.25">
      <c r="A402" s="4"/>
      <c r="B402" s="36"/>
      <c r="C402" s="23"/>
      <c r="D402" s="14"/>
      <c r="E402" s="1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  <c r="UG402" s="4"/>
      <c r="UH402" s="4"/>
      <c r="UI402" s="4"/>
      <c r="UJ402" s="4"/>
      <c r="UK402" s="4"/>
      <c r="UL402" s="4"/>
      <c r="UM402" s="4"/>
      <c r="UN402" s="4"/>
      <c r="UO402" s="4"/>
      <c r="UP402" s="4"/>
      <c r="UQ402" s="4"/>
      <c r="UR402" s="4"/>
      <c r="US402" s="4"/>
      <c r="UT402" s="4"/>
      <c r="UU402" s="4"/>
      <c r="UV402" s="4"/>
      <c r="UW402" s="4"/>
      <c r="UX402" s="4"/>
      <c r="UY402" s="4"/>
      <c r="UZ402" s="4"/>
      <c r="VA402" s="4"/>
      <c r="VB402" s="4"/>
      <c r="VC402" s="4"/>
      <c r="VD402" s="4"/>
      <c r="VE402" s="4"/>
      <c r="VF402" s="4"/>
      <c r="VG402" s="4"/>
      <c r="VH402" s="4"/>
      <c r="VI402" s="4"/>
      <c r="VJ402" s="4"/>
      <c r="VK402" s="4"/>
      <c r="VL402" s="4"/>
      <c r="VM402" s="4"/>
      <c r="VN402" s="4"/>
      <c r="VO402" s="4"/>
      <c r="VP402" s="4"/>
      <c r="VQ402" s="4"/>
      <c r="VR402" s="4"/>
      <c r="VS402" s="4"/>
      <c r="VT402" s="4"/>
      <c r="VU402" s="4"/>
      <c r="VV402" s="4"/>
      <c r="VW402" s="4"/>
      <c r="VX402" s="4"/>
      <c r="VY402" s="4"/>
      <c r="VZ402" s="4"/>
      <c r="WA402" s="4"/>
      <c r="WB402" s="4"/>
      <c r="WC402" s="4"/>
      <c r="WD402" s="4"/>
      <c r="WE402" s="4"/>
      <c r="WF402" s="4"/>
      <c r="WG402" s="4"/>
      <c r="WH402" s="4"/>
      <c r="WI402" s="4"/>
      <c r="WJ402" s="4"/>
      <c r="WK402" s="4"/>
      <c r="WL402" s="4"/>
      <c r="WM402" s="4"/>
      <c r="WN402" s="4"/>
      <c r="WO402" s="4"/>
      <c r="WP402" s="4"/>
      <c r="WQ402" s="4"/>
      <c r="WR402" s="4"/>
      <c r="WS402" s="4"/>
      <c r="WT402" s="4"/>
      <c r="WU402" s="4"/>
      <c r="WV402" s="4"/>
      <c r="WW402" s="4"/>
      <c r="WX402" s="4"/>
      <c r="WY402" s="4"/>
      <c r="WZ402" s="4"/>
      <c r="XA402" s="4"/>
      <c r="XB402" s="4"/>
      <c r="XC402" s="4"/>
      <c r="XD402" s="4"/>
      <c r="XE402" s="4"/>
      <c r="XF402" s="4"/>
      <c r="XG402" s="4"/>
      <c r="XH402" s="4"/>
      <c r="XI402" s="4"/>
      <c r="XJ402" s="4"/>
      <c r="XK402" s="4"/>
      <c r="XL402" s="4"/>
      <c r="XM402" s="4"/>
      <c r="XN402" s="4"/>
      <c r="XO402" s="4"/>
      <c r="XP402" s="4"/>
      <c r="XQ402" s="4"/>
      <c r="XR402" s="4"/>
      <c r="XS402" s="4"/>
      <c r="XT402" s="4"/>
      <c r="XU402" s="4"/>
      <c r="XV402" s="4"/>
      <c r="XW402" s="4"/>
      <c r="XX402" s="4"/>
      <c r="XY402" s="4"/>
      <c r="XZ402" s="4"/>
      <c r="YA402" s="4"/>
      <c r="YB402" s="4"/>
      <c r="YC402" s="4"/>
      <c r="YD402" s="4"/>
      <c r="YE402" s="4"/>
      <c r="YF402" s="4"/>
      <c r="YG402" s="4"/>
      <c r="YH402" s="4"/>
      <c r="YI402" s="4"/>
      <c r="YJ402" s="4"/>
      <c r="YK402" s="4"/>
      <c r="YL402" s="4"/>
      <c r="YM402" s="4"/>
      <c r="YN402" s="4"/>
      <c r="YO402" s="4"/>
      <c r="YP402" s="4"/>
      <c r="YQ402" s="4"/>
      <c r="YR402" s="4"/>
      <c r="YS402" s="4"/>
      <c r="YT402" s="4"/>
      <c r="YU402" s="4"/>
      <c r="YV402" s="4"/>
      <c r="YW402" s="4"/>
      <c r="YX402" s="4"/>
      <c r="YY402" s="4"/>
      <c r="YZ402" s="4"/>
      <c r="ZA402" s="4"/>
      <c r="ZB402" s="4"/>
      <c r="ZC402" s="4"/>
      <c r="ZD402" s="4"/>
      <c r="ZE402" s="4"/>
      <c r="ZF402" s="4"/>
      <c r="ZG402" s="4"/>
      <c r="ZH402" s="4"/>
      <c r="ZI402" s="4"/>
      <c r="ZJ402" s="4"/>
      <c r="ZK402" s="4"/>
      <c r="ZL402" s="4"/>
      <c r="ZM402" s="4"/>
      <c r="ZN402" s="4"/>
    </row>
    <row r="403" spans="1:690" s="5" customFormat="1" ht="14.1" customHeight="1" x14ac:dyDescent="0.25">
      <c r="A403" s="4"/>
      <c r="B403" s="36"/>
      <c r="C403" s="23"/>
      <c r="D403" s="14"/>
      <c r="E403" s="1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  <c r="UG403" s="4"/>
      <c r="UH403" s="4"/>
      <c r="UI403" s="4"/>
      <c r="UJ403" s="4"/>
      <c r="UK403" s="4"/>
      <c r="UL403" s="4"/>
      <c r="UM403" s="4"/>
      <c r="UN403" s="4"/>
      <c r="UO403" s="4"/>
      <c r="UP403" s="4"/>
      <c r="UQ403" s="4"/>
      <c r="UR403" s="4"/>
      <c r="US403" s="4"/>
      <c r="UT403" s="4"/>
      <c r="UU403" s="4"/>
      <c r="UV403" s="4"/>
      <c r="UW403" s="4"/>
      <c r="UX403" s="4"/>
      <c r="UY403" s="4"/>
      <c r="UZ403" s="4"/>
      <c r="VA403" s="4"/>
      <c r="VB403" s="4"/>
      <c r="VC403" s="4"/>
      <c r="VD403" s="4"/>
      <c r="VE403" s="4"/>
      <c r="VF403" s="4"/>
      <c r="VG403" s="4"/>
      <c r="VH403" s="4"/>
      <c r="VI403" s="4"/>
      <c r="VJ403" s="4"/>
      <c r="VK403" s="4"/>
      <c r="VL403" s="4"/>
      <c r="VM403" s="4"/>
      <c r="VN403" s="4"/>
      <c r="VO403" s="4"/>
      <c r="VP403" s="4"/>
      <c r="VQ403" s="4"/>
      <c r="VR403" s="4"/>
      <c r="VS403" s="4"/>
      <c r="VT403" s="4"/>
      <c r="VU403" s="4"/>
      <c r="VV403" s="4"/>
      <c r="VW403" s="4"/>
      <c r="VX403" s="4"/>
      <c r="VY403" s="4"/>
      <c r="VZ403" s="4"/>
      <c r="WA403" s="4"/>
      <c r="WB403" s="4"/>
      <c r="WC403" s="4"/>
      <c r="WD403" s="4"/>
      <c r="WE403" s="4"/>
      <c r="WF403" s="4"/>
      <c r="WG403" s="4"/>
      <c r="WH403" s="4"/>
      <c r="WI403" s="4"/>
      <c r="WJ403" s="4"/>
      <c r="WK403" s="4"/>
      <c r="WL403" s="4"/>
      <c r="WM403" s="4"/>
      <c r="WN403" s="4"/>
      <c r="WO403" s="4"/>
      <c r="WP403" s="4"/>
      <c r="WQ403" s="4"/>
      <c r="WR403" s="4"/>
      <c r="WS403" s="4"/>
      <c r="WT403" s="4"/>
      <c r="WU403" s="4"/>
      <c r="WV403" s="4"/>
      <c r="WW403" s="4"/>
      <c r="WX403" s="4"/>
      <c r="WY403" s="4"/>
      <c r="WZ403" s="4"/>
      <c r="XA403" s="4"/>
      <c r="XB403" s="4"/>
      <c r="XC403" s="4"/>
      <c r="XD403" s="4"/>
      <c r="XE403" s="4"/>
      <c r="XF403" s="4"/>
      <c r="XG403" s="4"/>
      <c r="XH403" s="4"/>
      <c r="XI403" s="4"/>
      <c r="XJ403" s="4"/>
      <c r="XK403" s="4"/>
      <c r="XL403" s="4"/>
      <c r="XM403" s="4"/>
      <c r="XN403" s="4"/>
      <c r="XO403" s="4"/>
      <c r="XP403" s="4"/>
      <c r="XQ403" s="4"/>
      <c r="XR403" s="4"/>
      <c r="XS403" s="4"/>
      <c r="XT403" s="4"/>
      <c r="XU403" s="4"/>
      <c r="XV403" s="4"/>
      <c r="XW403" s="4"/>
      <c r="XX403" s="4"/>
      <c r="XY403" s="4"/>
      <c r="XZ403" s="4"/>
      <c r="YA403" s="4"/>
      <c r="YB403" s="4"/>
      <c r="YC403" s="4"/>
      <c r="YD403" s="4"/>
      <c r="YE403" s="4"/>
      <c r="YF403" s="4"/>
      <c r="YG403" s="4"/>
      <c r="YH403" s="4"/>
      <c r="YI403" s="4"/>
      <c r="YJ403" s="4"/>
      <c r="YK403" s="4"/>
      <c r="YL403" s="4"/>
      <c r="YM403" s="4"/>
      <c r="YN403" s="4"/>
      <c r="YO403" s="4"/>
      <c r="YP403" s="4"/>
      <c r="YQ403" s="4"/>
      <c r="YR403" s="4"/>
      <c r="YS403" s="4"/>
      <c r="YT403" s="4"/>
      <c r="YU403" s="4"/>
      <c r="YV403" s="4"/>
      <c r="YW403" s="4"/>
      <c r="YX403" s="4"/>
      <c r="YY403" s="4"/>
      <c r="YZ403" s="4"/>
      <c r="ZA403" s="4"/>
      <c r="ZB403" s="4"/>
      <c r="ZC403" s="4"/>
      <c r="ZD403" s="4"/>
      <c r="ZE403" s="4"/>
      <c r="ZF403" s="4"/>
      <c r="ZG403" s="4"/>
      <c r="ZH403" s="4"/>
      <c r="ZI403" s="4"/>
      <c r="ZJ403" s="4"/>
      <c r="ZK403" s="4"/>
      <c r="ZL403" s="4"/>
      <c r="ZM403" s="4"/>
      <c r="ZN403" s="4"/>
    </row>
    <row r="404" spans="1:690" s="5" customFormat="1" ht="14.1" customHeight="1" x14ac:dyDescent="0.25">
      <c r="A404" s="4"/>
      <c r="B404" s="36"/>
      <c r="C404" s="23"/>
      <c r="D404" s="14"/>
      <c r="E404" s="1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WP404" s="4"/>
      <c r="WQ404" s="4"/>
      <c r="WR404" s="4"/>
      <c r="WS404" s="4"/>
      <c r="WT404" s="4"/>
      <c r="WU404" s="4"/>
      <c r="WV404" s="4"/>
      <c r="WW404" s="4"/>
      <c r="WX404" s="4"/>
      <c r="WY404" s="4"/>
      <c r="WZ404" s="4"/>
      <c r="XA404" s="4"/>
      <c r="XB404" s="4"/>
      <c r="XC404" s="4"/>
      <c r="XD404" s="4"/>
      <c r="XE404" s="4"/>
      <c r="XF404" s="4"/>
      <c r="XG404" s="4"/>
      <c r="XH404" s="4"/>
      <c r="XI404" s="4"/>
      <c r="XJ404" s="4"/>
      <c r="XK404" s="4"/>
      <c r="XL404" s="4"/>
      <c r="XM404" s="4"/>
      <c r="XN404" s="4"/>
      <c r="XO404" s="4"/>
      <c r="XP404" s="4"/>
      <c r="XQ404" s="4"/>
      <c r="XR404" s="4"/>
      <c r="XS404" s="4"/>
      <c r="XT404" s="4"/>
      <c r="XU404" s="4"/>
      <c r="XV404" s="4"/>
      <c r="XW404" s="4"/>
      <c r="XX404" s="4"/>
      <c r="XY404" s="4"/>
      <c r="XZ404" s="4"/>
      <c r="YA404" s="4"/>
      <c r="YB404" s="4"/>
      <c r="YC404" s="4"/>
      <c r="YD404" s="4"/>
      <c r="YE404" s="4"/>
      <c r="YF404" s="4"/>
      <c r="YG404" s="4"/>
      <c r="YH404" s="4"/>
      <c r="YI404" s="4"/>
      <c r="YJ404" s="4"/>
      <c r="YK404" s="4"/>
      <c r="YL404" s="4"/>
      <c r="YM404" s="4"/>
      <c r="YN404" s="4"/>
      <c r="YO404" s="4"/>
      <c r="YP404" s="4"/>
      <c r="YQ404" s="4"/>
      <c r="YR404" s="4"/>
      <c r="YS404" s="4"/>
      <c r="YT404" s="4"/>
      <c r="YU404" s="4"/>
      <c r="YV404" s="4"/>
      <c r="YW404" s="4"/>
      <c r="YX404" s="4"/>
      <c r="YY404" s="4"/>
      <c r="YZ404" s="4"/>
      <c r="ZA404" s="4"/>
      <c r="ZB404" s="4"/>
      <c r="ZC404" s="4"/>
      <c r="ZD404" s="4"/>
      <c r="ZE404" s="4"/>
      <c r="ZF404" s="4"/>
      <c r="ZG404" s="4"/>
      <c r="ZH404" s="4"/>
      <c r="ZI404" s="4"/>
      <c r="ZJ404" s="4"/>
      <c r="ZK404" s="4"/>
      <c r="ZL404" s="4"/>
      <c r="ZM404" s="4"/>
      <c r="ZN404" s="4"/>
    </row>
    <row r="405" spans="1:690" s="5" customFormat="1" ht="14.1" customHeight="1" x14ac:dyDescent="0.25">
      <c r="A405" s="4"/>
      <c r="B405" s="36"/>
      <c r="C405" s="23"/>
      <c r="D405" s="14"/>
      <c r="E405" s="1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  <c r="UG405" s="4"/>
      <c r="UH405" s="4"/>
      <c r="UI405" s="4"/>
      <c r="UJ405" s="4"/>
      <c r="UK405" s="4"/>
      <c r="UL405" s="4"/>
      <c r="UM405" s="4"/>
      <c r="UN405" s="4"/>
      <c r="UO405" s="4"/>
      <c r="UP405" s="4"/>
      <c r="UQ405" s="4"/>
      <c r="UR405" s="4"/>
      <c r="US405" s="4"/>
      <c r="UT405" s="4"/>
      <c r="UU405" s="4"/>
      <c r="UV405" s="4"/>
      <c r="UW405" s="4"/>
      <c r="UX405" s="4"/>
      <c r="UY405" s="4"/>
      <c r="UZ405" s="4"/>
      <c r="VA405" s="4"/>
      <c r="VB405" s="4"/>
      <c r="VC405" s="4"/>
      <c r="VD405" s="4"/>
      <c r="VE405" s="4"/>
      <c r="VF405" s="4"/>
      <c r="VG405" s="4"/>
      <c r="VH405" s="4"/>
      <c r="VI405" s="4"/>
      <c r="VJ405" s="4"/>
      <c r="VK405" s="4"/>
      <c r="VL405" s="4"/>
      <c r="VM405" s="4"/>
      <c r="VN405" s="4"/>
      <c r="VO405" s="4"/>
      <c r="VP405" s="4"/>
      <c r="VQ405" s="4"/>
      <c r="VR405" s="4"/>
      <c r="VS405" s="4"/>
      <c r="VT405" s="4"/>
      <c r="VU405" s="4"/>
      <c r="VV405" s="4"/>
      <c r="VW405" s="4"/>
      <c r="VX405" s="4"/>
      <c r="VY405" s="4"/>
      <c r="VZ405" s="4"/>
      <c r="WA405" s="4"/>
      <c r="WB405" s="4"/>
      <c r="WC405" s="4"/>
      <c r="WD405" s="4"/>
      <c r="WE405" s="4"/>
      <c r="WF405" s="4"/>
      <c r="WG405" s="4"/>
      <c r="WH405" s="4"/>
      <c r="WI405" s="4"/>
      <c r="WJ405" s="4"/>
      <c r="WK405" s="4"/>
      <c r="WL405" s="4"/>
      <c r="WM405" s="4"/>
      <c r="WN405" s="4"/>
      <c r="WO405" s="4"/>
      <c r="WP405" s="4"/>
      <c r="WQ405" s="4"/>
      <c r="WR405" s="4"/>
      <c r="WS405" s="4"/>
      <c r="WT405" s="4"/>
      <c r="WU405" s="4"/>
      <c r="WV405" s="4"/>
      <c r="WW405" s="4"/>
      <c r="WX405" s="4"/>
      <c r="WY405" s="4"/>
      <c r="WZ405" s="4"/>
      <c r="XA405" s="4"/>
      <c r="XB405" s="4"/>
      <c r="XC405" s="4"/>
      <c r="XD405" s="4"/>
      <c r="XE405" s="4"/>
      <c r="XF405" s="4"/>
      <c r="XG405" s="4"/>
      <c r="XH405" s="4"/>
      <c r="XI405" s="4"/>
      <c r="XJ405" s="4"/>
      <c r="XK405" s="4"/>
      <c r="XL405" s="4"/>
      <c r="XM405" s="4"/>
      <c r="XN405" s="4"/>
      <c r="XO405" s="4"/>
      <c r="XP405" s="4"/>
      <c r="XQ405" s="4"/>
      <c r="XR405" s="4"/>
      <c r="XS405" s="4"/>
      <c r="XT405" s="4"/>
      <c r="XU405" s="4"/>
      <c r="XV405" s="4"/>
      <c r="XW405" s="4"/>
      <c r="XX405" s="4"/>
      <c r="XY405" s="4"/>
      <c r="XZ405" s="4"/>
      <c r="YA405" s="4"/>
      <c r="YB405" s="4"/>
      <c r="YC405" s="4"/>
      <c r="YD405" s="4"/>
      <c r="YE405" s="4"/>
      <c r="YF405" s="4"/>
      <c r="YG405" s="4"/>
      <c r="YH405" s="4"/>
      <c r="YI405" s="4"/>
      <c r="YJ405" s="4"/>
      <c r="YK405" s="4"/>
      <c r="YL405" s="4"/>
      <c r="YM405" s="4"/>
      <c r="YN405" s="4"/>
      <c r="YO405" s="4"/>
      <c r="YP405" s="4"/>
      <c r="YQ405" s="4"/>
      <c r="YR405" s="4"/>
      <c r="YS405" s="4"/>
      <c r="YT405" s="4"/>
      <c r="YU405" s="4"/>
      <c r="YV405" s="4"/>
      <c r="YW405" s="4"/>
      <c r="YX405" s="4"/>
      <c r="YY405" s="4"/>
      <c r="YZ405" s="4"/>
      <c r="ZA405" s="4"/>
      <c r="ZB405" s="4"/>
      <c r="ZC405" s="4"/>
      <c r="ZD405" s="4"/>
      <c r="ZE405" s="4"/>
      <c r="ZF405" s="4"/>
      <c r="ZG405" s="4"/>
      <c r="ZH405" s="4"/>
      <c r="ZI405" s="4"/>
      <c r="ZJ405" s="4"/>
      <c r="ZK405" s="4"/>
      <c r="ZL405" s="4"/>
      <c r="ZM405" s="4"/>
      <c r="ZN405" s="4"/>
    </row>
    <row r="406" spans="1:690" s="5" customFormat="1" ht="14.1" customHeight="1" x14ac:dyDescent="0.25">
      <c r="A406" s="4"/>
      <c r="B406" s="36"/>
      <c r="C406" s="23"/>
      <c r="D406" s="14"/>
      <c r="E406" s="1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  <c r="UG406" s="4"/>
      <c r="UH406" s="4"/>
      <c r="UI406" s="4"/>
      <c r="UJ406" s="4"/>
      <c r="UK406" s="4"/>
      <c r="UL406" s="4"/>
      <c r="UM406" s="4"/>
      <c r="UN406" s="4"/>
      <c r="UO406" s="4"/>
      <c r="UP406" s="4"/>
      <c r="UQ406" s="4"/>
      <c r="UR406" s="4"/>
      <c r="US406" s="4"/>
      <c r="UT406" s="4"/>
      <c r="UU406" s="4"/>
      <c r="UV406" s="4"/>
      <c r="UW406" s="4"/>
      <c r="UX406" s="4"/>
      <c r="UY406" s="4"/>
      <c r="UZ406" s="4"/>
      <c r="VA406" s="4"/>
      <c r="VB406" s="4"/>
      <c r="VC406" s="4"/>
      <c r="VD406" s="4"/>
      <c r="VE406" s="4"/>
      <c r="VF406" s="4"/>
      <c r="VG406" s="4"/>
      <c r="VH406" s="4"/>
      <c r="VI406" s="4"/>
      <c r="VJ406" s="4"/>
      <c r="VK406" s="4"/>
      <c r="VL406" s="4"/>
      <c r="VM406" s="4"/>
      <c r="VN406" s="4"/>
      <c r="VO406" s="4"/>
      <c r="VP406" s="4"/>
      <c r="VQ406" s="4"/>
      <c r="VR406" s="4"/>
      <c r="VS406" s="4"/>
      <c r="VT406" s="4"/>
      <c r="VU406" s="4"/>
      <c r="VV406" s="4"/>
      <c r="VW406" s="4"/>
      <c r="VX406" s="4"/>
      <c r="VY406" s="4"/>
      <c r="VZ406" s="4"/>
      <c r="WA406" s="4"/>
      <c r="WB406" s="4"/>
      <c r="WC406" s="4"/>
      <c r="WD406" s="4"/>
      <c r="WE406" s="4"/>
      <c r="WF406" s="4"/>
      <c r="WG406" s="4"/>
      <c r="WH406" s="4"/>
      <c r="WI406" s="4"/>
      <c r="WJ406" s="4"/>
      <c r="WK406" s="4"/>
      <c r="WL406" s="4"/>
      <c r="WM406" s="4"/>
      <c r="WN406" s="4"/>
      <c r="WO406" s="4"/>
      <c r="WP406" s="4"/>
      <c r="WQ406" s="4"/>
      <c r="WR406" s="4"/>
      <c r="WS406" s="4"/>
      <c r="WT406" s="4"/>
      <c r="WU406" s="4"/>
      <c r="WV406" s="4"/>
      <c r="WW406" s="4"/>
      <c r="WX406" s="4"/>
      <c r="WY406" s="4"/>
      <c r="WZ406" s="4"/>
      <c r="XA406" s="4"/>
      <c r="XB406" s="4"/>
      <c r="XC406" s="4"/>
      <c r="XD406" s="4"/>
      <c r="XE406" s="4"/>
      <c r="XF406" s="4"/>
      <c r="XG406" s="4"/>
      <c r="XH406" s="4"/>
      <c r="XI406" s="4"/>
      <c r="XJ406" s="4"/>
      <c r="XK406" s="4"/>
      <c r="XL406" s="4"/>
      <c r="XM406" s="4"/>
      <c r="XN406" s="4"/>
      <c r="XO406" s="4"/>
      <c r="XP406" s="4"/>
      <c r="XQ406" s="4"/>
      <c r="XR406" s="4"/>
      <c r="XS406" s="4"/>
      <c r="XT406" s="4"/>
      <c r="XU406" s="4"/>
      <c r="XV406" s="4"/>
      <c r="XW406" s="4"/>
      <c r="XX406" s="4"/>
      <c r="XY406" s="4"/>
      <c r="XZ406" s="4"/>
      <c r="YA406" s="4"/>
      <c r="YB406" s="4"/>
      <c r="YC406" s="4"/>
      <c r="YD406" s="4"/>
      <c r="YE406" s="4"/>
      <c r="YF406" s="4"/>
      <c r="YG406" s="4"/>
      <c r="YH406" s="4"/>
      <c r="YI406" s="4"/>
      <c r="YJ406" s="4"/>
      <c r="YK406" s="4"/>
      <c r="YL406" s="4"/>
      <c r="YM406" s="4"/>
      <c r="YN406" s="4"/>
      <c r="YO406" s="4"/>
      <c r="YP406" s="4"/>
      <c r="YQ406" s="4"/>
      <c r="YR406" s="4"/>
      <c r="YS406" s="4"/>
      <c r="YT406" s="4"/>
      <c r="YU406" s="4"/>
      <c r="YV406" s="4"/>
      <c r="YW406" s="4"/>
      <c r="YX406" s="4"/>
      <c r="YY406" s="4"/>
      <c r="YZ406" s="4"/>
      <c r="ZA406" s="4"/>
      <c r="ZB406" s="4"/>
      <c r="ZC406" s="4"/>
      <c r="ZD406" s="4"/>
      <c r="ZE406" s="4"/>
      <c r="ZF406" s="4"/>
      <c r="ZG406" s="4"/>
      <c r="ZH406" s="4"/>
      <c r="ZI406" s="4"/>
      <c r="ZJ406" s="4"/>
      <c r="ZK406" s="4"/>
      <c r="ZL406" s="4"/>
      <c r="ZM406" s="4"/>
      <c r="ZN406" s="4"/>
    </row>
    <row r="407" spans="1:690" s="5" customFormat="1" ht="14.1" customHeight="1" x14ac:dyDescent="0.25">
      <c r="A407" s="4"/>
      <c r="B407" s="36"/>
      <c r="C407" s="23"/>
      <c r="D407" s="14"/>
      <c r="E407" s="1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  <c r="UG407" s="4"/>
      <c r="UH407" s="4"/>
      <c r="UI407" s="4"/>
      <c r="UJ407" s="4"/>
      <c r="UK407" s="4"/>
      <c r="UL407" s="4"/>
      <c r="UM407" s="4"/>
      <c r="UN407" s="4"/>
      <c r="UO407" s="4"/>
      <c r="UP407" s="4"/>
      <c r="UQ407" s="4"/>
      <c r="UR407" s="4"/>
      <c r="US407" s="4"/>
      <c r="UT407" s="4"/>
      <c r="UU407" s="4"/>
      <c r="UV407" s="4"/>
      <c r="UW407" s="4"/>
      <c r="UX407" s="4"/>
      <c r="UY407" s="4"/>
      <c r="UZ407" s="4"/>
      <c r="VA407" s="4"/>
      <c r="VB407" s="4"/>
      <c r="VC407" s="4"/>
      <c r="VD407" s="4"/>
      <c r="VE407" s="4"/>
      <c r="VF407" s="4"/>
      <c r="VG407" s="4"/>
      <c r="VH407" s="4"/>
      <c r="VI407" s="4"/>
      <c r="VJ407" s="4"/>
      <c r="VK407" s="4"/>
      <c r="VL407" s="4"/>
      <c r="VM407" s="4"/>
      <c r="VN407" s="4"/>
      <c r="VO407" s="4"/>
      <c r="VP407" s="4"/>
      <c r="VQ407" s="4"/>
      <c r="VR407" s="4"/>
      <c r="VS407" s="4"/>
      <c r="VT407" s="4"/>
      <c r="VU407" s="4"/>
      <c r="VV407" s="4"/>
      <c r="VW407" s="4"/>
      <c r="VX407" s="4"/>
      <c r="VY407" s="4"/>
      <c r="VZ407" s="4"/>
      <c r="WA407" s="4"/>
      <c r="WB407" s="4"/>
      <c r="WC407" s="4"/>
      <c r="WD407" s="4"/>
      <c r="WE407" s="4"/>
      <c r="WF407" s="4"/>
      <c r="WG407" s="4"/>
      <c r="WH407" s="4"/>
      <c r="WI407" s="4"/>
      <c r="WJ407" s="4"/>
      <c r="WK407" s="4"/>
      <c r="WL407" s="4"/>
      <c r="WM407" s="4"/>
      <c r="WN407" s="4"/>
      <c r="WO407" s="4"/>
      <c r="WP407" s="4"/>
      <c r="WQ407" s="4"/>
      <c r="WR407" s="4"/>
      <c r="WS407" s="4"/>
      <c r="WT407" s="4"/>
      <c r="WU407" s="4"/>
      <c r="WV407" s="4"/>
      <c r="WW407" s="4"/>
      <c r="WX407" s="4"/>
      <c r="WY407" s="4"/>
      <c r="WZ407" s="4"/>
      <c r="XA407" s="4"/>
      <c r="XB407" s="4"/>
      <c r="XC407" s="4"/>
      <c r="XD407" s="4"/>
      <c r="XE407" s="4"/>
      <c r="XF407" s="4"/>
      <c r="XG407" s="4"/>
      <c r="XH407" s="4"/>
      <c r="XI407" s="4"/>
      <c r="XJ407" s="4"/>
      <c r="XK407" s="4"/>
      <c r="XL407" s="4"/>
      <c r="XM407" s="4"/>
      <c r="XN407" s="4"/>
      <c r="XO407" s="4"/>
      <c r="XP407" s="4"/>
      <c r="XQ407" s="4"/>
      <c r="XR407" s="4"/>
      <c r="XS407" s="4"/>
      <c r="XT407" s="4"/>
      <c r="XU407" s="4"/>
      <c r="XV407" s="4"/>
      <c r="XW407" s="4"/>
      <c r="XX407" s="4"/>
      <c r="XY407" s="4"/>
      <c r="XZ407" s="4"/>
      <c r="YA407" s="4"/>
      <c r="YB407" s="4"/>
      <c r="YC407" s="4"/>
      <c r="YD407" s="4"/>
      <c r="YE407" s="4"/>
      <c r="YF407" s="4"/>
      <c r="YG407" s="4"/>
      <c r="YH407" s="4"/>
      <c r="YI407" s="4"/>
      <c r="YJ407" s="4"/>
      <c r="YK407" s="4"/>
      <c r="YL407" s="4"/>
      <c r="YM407" s="4"/>
      <c r="YN407" s="4"/>
      <c r="YO407" s="4"/>
      <c r="YP407" s="4"/>
      <c r="YQ407" s="4"/>
      <c r="YR407" s="4"/>
      <c r="YS407" s="4"/>
      <c r="YT407" s="4"/>
      <c r="YU407" s="4"/>
      <c r="YV407" s="4"/>
      <c r="YW407" s="4"/>
      <c r="YX407" s="4"/>
      <c r="YY407" s="4"/>
      <c r="YZ407" s="4"/>
      <c r="ZA407" s="4"/>
      <c r="ZB407" s="4"/>
      <c r="ZC407" s="4"/>
      <c r="ZD407" s="4"/>
      <c r="ZE407" s="4"/>
      <c r="ZF407" s="4"/>
      <c r="ZG407" s="4"/>
      <c r="ZH407" s="4"/>
      <c r="ZI407" s="4"/>
      <c r="ZJ407" s="4"/>
      <c r="ZK407" s="4"/>
      <c r="ZL407" s="4"/>
      <c r="ZM407" s="4"/>
      <c r="ZN407" s="4"/>
    </row>
    <row r="408" spans="1:690" s="5" customFormat="1" ht="14.1" customHeight="1" x14ac:dyDescent="0.25">
      <c r="A408" s="4"/>
      <c r="B408" s="36"/>
      <c r="C408" s="23"/>
      <c r="D408" s="14"/>
      <c r="E408" s="1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  <c r="UG408" s="4"/>
      <c r="UH408" s="4"/>
      <c r="UI408" s="4"/>
      <c r="UJ408" s="4"/>
      <c r="UK408" s="4"/>
      <c r="UL408" s="4"/>
      <c r="UM408" s="4"/>
      <c r="UN408" s="4"/>
      <c r="UO408" s="4"/>
      <c r="UP408" s="4"/>
      <c r="UQ408" s="4"/>
      <c r="UR408" s="4"/>
      <c r="US408" s="4"/>
      <c r="UT408" s="4"/>
      <c r="UU408" s="4"/>
      <c r="UV408" s="4"/>
      <c r="UW408" s="4"/>
      <c r="UX408" s="4"/>
      <c r="UY408" s="4"/>
      <c r="UZ408" s="4"/>
      <c r="VA408" s="4"/>
      <c r="VB408" s="4"/>
      <c r="VC408" s="4"/>
      <c r="VD408" s="4"/>
      <c r="VE408" s="4"/>
      <c r="VF408" s="4"/>
      <c r="VG408" s="4"/>
      <c r="VH408" s="4"/>
      <c r="VI408" s="4"/>
      <c r="VJ408" s="4"/>
      <c r="VK408" s="4"/>
      <c r="VL408" s="4"/>
      <c r="VM408" s="4"/>
      <c r="VN408" s="4"/>
      <c r="VO408" s="4"/>
      <c r="VP408" s="4"/>
      <c r="VQ408" s="4"/>
      <c r="VR408" s="4"/>
      <c r="VS408" s="4"/>
      <c r="VT408" s="4"/>
      <c r="VU408" s="4"/>
      <c r="VV408" s="4"/>
      <c r="VW408" s="4"/>
      <c r="VX408" s="4"/>
      <c r="VY408" s="4"/>
      <c r="VZ408" s="4"/>
      <c r="WA408" s="4"/>
      <c r="WB408" s="4"/>
      <c r="WC408" s="4"/>
      <c r="WD408" s="4"/>
      <c r="WE408" s="4"/>
      <c r="WF408" s="4"/>
      <c r="WG408" s="4"/>
      <c r="WH408" s="4"/>
      <c r="WI408" s="4"/>
      <c r="WJ408" s="4"/>
      <c r="WK408" s="4"/>
      <c r="WL408" s="4"/>
      <c r="WM408" s="4"/>
      <c r="WN408" s="4"/>
      <c r="WO408" s="4"/>
      <c r="WP408" s="4"/>
      <c r="WQ408" s="4"/>
      <c r="WR408" s="4"/>
      <c r="WS408" s="4"/>
      <c r="WT408" s="4"/>
      <c r="WU408" s="4"/>
      <c r="WV408" s="4"/>
      <c r="WW408" s="4"/>
      <c r="WX408" s="4"/>
      <c r="WY408" s="4"/>
      <c r="WZ408" s="4"/>
      <c r="XA408" s="4"/>
      <c r="XB408" s="4"/>
      <c r="XC408" s="4"/>
      <c r="XD408" s="4"/>
      <c r="XE408" s="4"/>
      <c r="XF408" s="4"/>
      <c r="XG408" s="4"/>
      <c r="XH408" s="4"/>
      <c r="XI408" s="4"/>
      <c r="XJ408" s="4"/>
      <c r="XK408" s="4"/>
      <c r="XL408" s="4"/>
      <c r="XM408" s="4"/>
      <c r="XN408" s="4"/>
      <c r="XO408" s="4"/>
      <c r="XP408" s="4"/>
      <c r="XQ408" s="4"/>
      <c r="XR408" s="4"/>
      <c r="XS408" s="4"/>
      <c r="XT408" s="4"/>
      <c r="XU408" s="4"/>
      <c r="XV408" s="4"/>
      <c r="XW408" s="4"/>
      <c r="XX408" s="4"/>
      <c r="XY408" s="4"/>
      <c r="XZ408" s="4"/>
      <c r="YA408" s="4"/>
      <c r="YB408" s="4"/>
      <c r="YC408" s="4"/>
      <c r="YD408" s="4"/>
      <c r="YE408" s="4"/>
      <c r="YF408" s="4"/>
      <c r="YG408" s="4"/>
      <c r="YH408" s="4"/>
      <c r="YI408" s="4"/>
      <c r="YJ408" s="4"/>
      <c r="YK408" s="4"/>
      <c r="YL408" s="4"/>
      <c r="YM408" s="4"/>
      <c r="YN408" s="4"/>
      <c r="YO408" s="4"/>
      <c r="YP408" s="4"/>
      <c r="YQ408" s="4"/>
      <c r="YR408" s="4"/>
      <c r="YS408" s="4"/>
      <c r="YT408" s="4"/>
      <c r="YU408" s="4"/>
      <c r="YV408" s="4"/>
      <c r="YW408" s="4"/>
      <c r="YX408" s="4"/>
      <c r="YY408" s="4"/>
      <c r="YZ408" s="4"/>
      <c r="ZA408" s="4"/>
      <c r="ZB408" s="4"/>
      <c r="ZC408" s="4"/>
      <c r="ZD408" s="4"/>
      <c r="ZE408" s="4"/>
      <c r="ZF408" s="4"/>
      <c r="ZG408" s="4"/>
      <c r="ZH408" s="4"/>
      <c r="ZI408" s="4"/>
      <c r="ZJ408" s="4"/>
      <c r="ZK408" s="4"/>
      <c r="ZL408" s="4"/>
      <c r="ZM408" s="4"/>
      <c r="ZN408" s="4"/>
    </row>
    <row r="409" spans="1:690" s="5" customFormat="1" ht="14.1" customHeight="1" x14ac:dyDescent="0.25">
      <c r="A409" s="4"/>
      <c r="B409" s="36"/>
      <c r="C409" s="23"/>
      <c r="D409" s="14"/>
      <c r="E409" s="1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  <c r="UG409" s="4"/>
      <c r="UH409" s="4"/>
      <c r="UI409" s="4"/>
      <c r="UJ409" s="4"/>
      <c r="UK409" s="4"/>
      <c r="UL409" s="4"/>
      <c r="UM409" s="4"/>
      <c r="UN409" s="4"/>
      <c r="UO409" s="4"/>
      <c r="UP409" s="4"/>
      <c r="UQ409" s="4"/>
      <c r="UR409" s="4"/>
      <c r="US409" s="4"/>
      <c r="UT409" s="4"/>
      <c r="UU409" s="4"/>
      <c r="UV409" s="4"/>
      <c r="UW409" s="4"/>
      <c r="UX409" s="4"/>
      <c r="UY409" s="4"/>
      <c r="UZ409" s="4"/>
      <c r="VA409" s="4"/>
      <c r="VB409" s="4"/>
      <c r="VC409" s="4"/>
      <c r="VD409" s="4"/>
      <c r="VE409" s="4"/>
      <c r="VF409" s="4"/>
      <c r="VG409" s="4"/>
      <c r="VH409" s="4"/>
      <c r="VI409" s="4"/>
      <c r="VJ409" s="4"/>
      <c r="VK409" s="4"/>
      <c r="VL409" s="4"/>
      <c r="VM409" s="4"/>
      <c r="VN409" s="4"/>
      <c r="VO409" s="4"/>
      <c r="VP409" s="4"/>
      <c r="VQ409" s="4"/>
      <c r="VR409" s="4"/>
      <c r="VS409" s="4"/>
      <c r="VT409" s="4"/>
      <c r="VU409" s="4"/>
      <c r="VV409" s="4"/>
      <c r="VW409" s="4"/>
      <c r="VX409" s="4"/>
      <c r="VY409" s="4"/>
      <c r="VZ409" s="4"/>
      <c r="WA409" s="4"/>
      <c r="WB409" s="4"/>
      <c r="WC409" s="4"/>
      <c r="WD409" s="4"/>
      <c r="WE409" s="4"/>
      <c r="WF409" s="4"/>
      <c r="WG409" s="4"/>
      <c r="WH409" s="4"/>
      <c r="WI409" s="4"/>
      <c r="WJ409" s="4"/>
      <c r="WK409" s="4"/>
      <c r="WL409" s="4"/>
      <c r="WM409" s="4"/>
      <c r="WN409" s="4"/>
      <c r="WO409" s="4"/>
      <c r="WP409" s="4"/>
      <c r="WQ409" s="4"/>
      <c r="WR409" s="4"/>
      <c r="WS409" s="4"/>
      <c r="WT409" s="4"/>
      <c r="WU409" s="4"/>
      <c r="WV409" s="4"/>
      <c r="WW409" s="4"/>
      <c r="WX409" s="4"/>
      <c r="WY409" s="4"/>
      <c r="WZ409" s="4"/>
      <c r="XA409" s="4"/>
      <c r="XB409" s="4"/>
      <c r="XC409" s="4"/>
      <c r="XD409" s="4"/>
      <c r="XE409" s="4"/>
      <c r="XF409" s="4"/>
      <c r="XG409" s="4"/>
      <c r="XH409" s="4"/>
      <c r="XI409" s="4"/>
      <c r="XJ409" s="4"/>
      <c r="XK409" s="4"/>
      <c r="XL409" s="4"/>
      <c r="XM409" s="4"/>
      <c r="XN409" s="4"/>
      <c r="XO409" s="4"/>
      <c r="XP409" s="4"/>
      <c r="XQ409" s="4"/>
      <c r="XR409" s="4"/>
      <c r="XS409" s="4"/>
      <c r="XT409" s="4"/>
      <c r="XU409" s="4"/>
      <c r="XV409" s="4"/>
      <c r="XW409" s="4"/>
      <c r="XX409" s="4"/>
      <c r="XY409" s="4"/>
      <c r="XZ409" s="4"/>
      <c r="YA409" s="4"/>
      <c r="YB409" s="4"/>
      <c r="YC409" s="4"/>
      <c r="YD409" s="4"/>
      <c r="YE409" s="4"/>
      <c r="YF409" s="4"/>
      <c r="YG409" s="4"/>
      <c r="YH409" s="4"/>
      <c r="YI409" s="4"/>
      <c r="YJ409" s="4"/>
      <c r="YK409" s="4"/>
      <c r="YL409" s="4"/>
      <c r="YM409" s="4"/>
      <c r="YN409" s="4"/>
      <c r="YO409" s="4"/>
      <c r="YP409" s="4"/>
      <c r="YQ409" s="4"/>
      <c r="YR409" s="4"/>
      <c r="YS409" s="4"/>
      <c r="YT409" s="4"/>
      <c r="YU409" s="4"/>
      <c r="YV409" s="4"/>
      <c r="YW409" s="4"/>
      <c r="YX409" s="4"/>
      <c r="YY409" s="4"/>
      <c r="YZ409" s="4"/>
      <c r="ZA409" s="4"/>
      <c r="ZB409" s="4"/>
      <c r="ZC409" s="4"/>
      <c r="ZD409" s="4"/>
      <c r="ZE409" s="4"/>
      <c r="ZF409" s="4"/>
      <c r="ZG409" s="4"/>
      <c r="ZH409" s="4"/>
      <c r="ZI409" s="4"/>
      <c r="ZJ409" s="4"/>
      <c r="ZK409" s="4"/>
      <c r="ZL409" s="4"/>
      <c r="ZM409" s="4"/>
      <c r="ZN409" s="4"/>
    </row>
    <row r="410" spans="1:690" s="5" customFormat="1" ht="14.1" customHeight="1" x14ac:dyDescent="0.25">
      <c r="A410" s="4"/>
      <c r="B410" s="36"/>
      <c r="C410" s="23"/>
      <c r="D410" s="14"/>
      <c r="E410" s="1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  <c r="UG410" s="4"/>
      <c r="UH410" s="4"/>
      <c r="UI410" s="4"/>
      <c r="UJ410" s="4"/>
      <c r="UK410" s="4"/>
      <c r="UL410" s="4"/>
      <c r="UM410" s="4"/>
      <c r="UN410" s="4"/>
      <c r="UO410" s="4"/>
      <c r="UP410" s="4"/>
      <c r="UQ410" s="4"/>
      <c r="UR410" s="4"/>
      <c r="US410" s="4"/>
      <c r="UT410" s="4"/>
      <c r="UU410" s="4"/>
      <c r="UV410" s="4"/>
      <c r="UW410" s="4"/>
      <c r="UX410" s="4"/>
      <c r="UY410" s="4"/>
      <c r="UZ410" s="4"/>
      <c r="VA410" s="4"/>
      <c r="VB410" s="4"/>
      <c r="VC410" s="4"/>
      <c r="VD410" s="4"/>
      <c r="VE410" s="4"/>
      <c r="VF410" s="4"/>
      <c r="VG410" s="4"/>
      <c r="VH410" s="4"/>
      <c r="VI410" s="4"/>
      <c r="VJ410" s="4"/>
      <c r="VK410" s="4"/>
      <c r="VL410" s="4"/>
      <c r="VM410" s="4"/>
      <c r="VN410" s="4"/>
      <c r="VO410" s="4"/>
      <c r="VP410" s="4"/>
      <c r="VQ410" s="4"/>
      <c r="VR410" s="4"/>
      <c r="VS410" s="4"/>
      <c r="VT410" s="4"/>
      <c r="VU410" s="4"/>
      <c r="VV410" s="4"/>
      <c r="VW410" s="4"/>
      <c r="VX410" s="4"/>
      <c r="VY410" s="4"/>
      <c r="VZ410" s="4"/>
      <c r="WA410" s="4"/>
      <c r="WB410" s="4"/>
      <c r="WC410" s="4"/>
      <c r="WD410" s="4"/>
      <c r="WE410" s="4"/>
      <c r="WF410" s="4"/>
      <c r="WG410" s="4"/>
      <c r="WH410" s="4"/>
      <c r="WI410" s="4"/>
      <c r="WJ410" s="4"/>
      <c r="WK410" s="4"/>
      <c r="WL410" s="4"/>
      <c r="WM410" s="4"/>
      <c r="WN410" s="4"/>
      <c r="WO410" s="4"/>
      <c r="WP410" s="4"/>
      <c r="WQ410" s="4"/>
      <c r="WR410" s="4"/>
      <c r="WS410" s="4"/>
      <c r="WT410" s="4"/>
      <c r="WU410" s="4"/>
      <c r="WV410" s="4"/>
      <c r="WW410" s="4"/>
      <c r="WX410" s="4"/>
      <c r="WY410" s="4"/>
      <c r="WZ410" s="4"/>
      <c r="XA410" s="4"/>
      <c r="XB410" s="4"/>
      <c r="XC410" s="4"/>
      <c r="XD410" s="4"/>
      <c r="XE410" s="4"/>
      <c r="XF410" s="4"/>
      <c r="XG410" s="4"/>
      <c r="XH410" s="4"/>
      <c r="XI410" s="4"/>
      <c r="XJ410" s="4"/>
      <c r="XK410" s="4"/>
      <c r="XL410" s="4"/>
      <c r="XM410" s="4"/>
      <c r="XN410" s="4"/>
      <c r="XO410" s="4"/>
      <c r="XP410" s="4"/>
      <c r="XQ410" s="4"/>
      <c r="XR410" s="4"/>
      <c r="XS410" s="4"/>
      <c r="XT410" s="4"/>
      <c r="XU410" s="4"/>
      <c r="XV410" s="4"/>
      <c r="XW410" s="4"/>
      <c r="XX410" s="4"/>
      <c r="XY410" s="4"/>
      <c r="XZ410" s="4"/>
      <c r="YA410" s="4"/>
      <c r="YB410" s="4"/>
      <c r="YC410" s="4"/>
      <c r="YD410" s="4"/>
      <c r="YE410" s="4"/>
      <c r="YF410" s="4"/>
      <c r="YG410" s="4"/>
      <c r="YH410" s="4"/>
      <c r="YI410" s="4"/>
      <c r="YJ410" s="4"/>
      <c r="YK410" s="4"/>
      <c r="YL410" s="4"/>
      <c r="YM410" s="4"/>
      <c r="YN410" s="4"/>
      <c r="YO410" s="4"/>
      <c r="YP410" s="4"/>
      <c r="YQ410" s="4"/>
      <c r="YR410" s="4"/>
      <c r="YS410" s="4"/>
      <c r="YT410" s="4"/>
      <c r="YU410" s="4"/>
      <c r="YV410" s="4"/>
      <c r="YW410" s="4"/>
      <c r="YX410" s="4"/>
      <c r="YY410" s="4"/>
      <c r="YZ410" s="4"/>
      <c r="ZA410" s="4"/>
      <c r="ZB410" s="4"/>
      <c r="ZC410" s="4"/>
      <c r="ZD410" s="4"/>
      <c r="ZE410" s="4"/>
      <c r="ZF410" s="4"/>
      <c r="ZG410" s="4"/>
      <c r="ZH410" s="4"/>
      <c r="ZI410" s="4"/>
      <c r="ZJ410" s="4"/>
      <c r="ZK410" s="4"/>
      <c r="ZL410" s="4"/>
      <c r="ZM410" s="4"/>
      <c r="ZN410" s="4"/>
    </row>
    <row r="411" spans="1:690" s="5" customFormat="1" ht="14.1" customHeight="1" x14ac:dyDescent="0.25">
      <c r="A411" s="4"/>
      <c r="B411" s="36"/>
      <c r="C411" s="23"/>
      <c r="D411" s="14"/>
      <c r="E411" s="1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  <c r="UG411" s="4"/>
      <c r="UH411" s="4"/>
      <c r="UI411" s="4"/>
      <c r="UJ411" s="4"/>
      <c r="UK411" s="4"/>
      <c r="UL411" s="4"/>
      <c r="UM411" s="4"/>
      <c r="UN411" s="4"/>
      <c r="UO411" s="4"/>
      <c r="UP411" s="4"/>
      <c r="UQ411" s="4"/>
      <c r="UR411" s="4"/>
      <c r="US411" s="4"/>
      <c r="UT411" s="4"/>
      <c r="UU411" s="4"/>
      <c r="UV411" s="4"/>
      <c r="UW411" s="4"/>
      <c r="UX411" s="4"/>
      <c r="UY411" s="4"/>
      <c r="UZ411" s="4"/>
      <c r="VA411" s="4"/>
      <c r="VB411" s="4"/>
      <c r="VC411" s="4"/>
      <c r="VD411" s="4"/>
      <c r="VE411" s="4"/>
      <c r="VF411" s="4"/>
      <c r="VG411" s="4"/>
      <c r="VH411" s="4"/>
      <c r="VI411" s="4"/>
      <c r="VJ411" s="4"/>
      <c r="VK411" s="4"/>
      <c r="VL411" s="4"/>
      <c r="VM411" s="4"/>
      <c r="VN411" s="4"/>
      <c r="VO411" s="4"/>
      <c r="VP411" s="4"/>
      <c r="VQ411" s="4"/>
      <c r="VR411" s="4"/>
      <c r="VS411" s="4"/>
      <c r="VT411" s="4"/>
      <c r="VU411" s="4"/>
      <c r="VV411" s="4"/>
      <c r="VW411" s="4"/>
      <c r="VX411" s="4"/>
      <c r="VY411" s="4"/>
      <c r="VZ411" s="4"/>
      <c r="WA411" s="4"/>
      <c r="WB411" s="4"/>
      <c r="WC411" s="4"/>
      <c r="WD411" s="4"/>
      <c r="WE411" s="4"/>
      <c r="WF411" s="4"/>
      <c r="WG411" s="4"/>
      <c r="WH411" s="4"/>
      <c r="WI411" s="4"/>
      <c r="WJ411" s="4"/>
      <c r="WK411" s="4"/>
      <c r="WL411" s="4"/>
      <c r="WM411" s="4"/>
      <c r="WN411" s="4"/>
      <c r="WO411" s="4"/>
      <c r="WP411" s="4"/>
      <c r="WQ411" s="4"/>
      <c r="WR411" s="4"/>
      <c r="WS411" s="4"/>
      <c r="WT411" s="4"/>
      <c r="WU411" s="4"/>
      <c r="WV411" s="4"/>
      <c r="WW411" s="4"/>
      <c r="WX411" s="4"/>
      <c r="WY411" s="4"/>
      <c r="WZ411" s="4"/>
      <c r="XA411" s="4"/>
      <c r="XB411" s="4"/>
      <c r="XC411" s="4"/>
      <c r="XD411" s="4"/>
      <c r="XE411" s="4"/>
      <c r="XF411" s="4"/>
      <c r="XG411" s="4"/>
      <c r="XH411" s="4"/>
      <c r="XI411" s="4"/>
      <c r="XJ411" s="4"/>
      <c r="XK411" s="4"/>
      <c r="XL411" s="4"/>
      <c r="XM411" s="4"/>
      <c r="XN411" s="4"/>
      <c r="XO411" s="4"/>
      <c r="XP411" s="4"/>
      <c r="XQ411" s="4"/>
      <c r="XR411" s="4"/>
      <c r="XS411" s="4"/>
      <c r="XT411" s="4"/>
      <c r="XU411" s="4"/>
      <c r="XV411" s="4"/>
      <c r="XW411" s="4"/>
      <c r="XX411" s="4"/>
      <c r="XY411" s="4"/>
      <c r="XZ411" s="4"/>
      <c r="YA411" s="4"/>
      <c r="YB411" s="4"/>
      <c r="YC411" s="4"/>
      <c r="YD411" s="4"/>
      <c r="YE411" s="4"/>
      <c r="YF411" s="4"/>
      <c r="YG411" s="4"/>
      <c r="YH411" s="4"/>
      <c r="YI411" s="4"/>
      <c r="YJ411" s="4"/>
      <c r="YK411" s="4"/>
      <c r="YL411" s="4"/>
      <c r="YM411" s="4"/>
      <c r="YN411" s="4"/>
      <c r="YO411" s="4"/>
      <c r="YP411" s="4"/>
      <c r="YQ411" s="4"/>
      <c r="YR411" s="4"/>
      <c r="YS411" s="4"/>
      <c r="YT411" s="4"/>
      <c r="YU411" s="4"/>
      <c r="YV411" s="4"/>
      <c r="YW411" s="4"/>
      <c r="YX411" s="4"/>
      <c r="YY411" s="4"/>
      <c r="YZ411" s="4"/>
      <c r="ZA411" s="4"/>
      <c r="ZB411" s="4"/>
      <c r="ZC411" s="4"/>
      <c r="ZD411" s="4"/>
      <c r="ZE411" s="4"/>
      <c r="ZF411" s="4"/>
      <c r="ZG411" s="4"/>
      <c r="ZH411" s="4"/>
      <c r="ZI411" s="4"/>
      <c r="ZJ411" s="4"/>
      <c r="ZK411" s="4"/>
      <c r="ZL411" s="4"/>
      <c r="ZM411" s="4"/>
      <c r="ZN411" s="4"/>
    </row>
    <row r="412" spans="1:690" s="5" customFormat="1" ht="14.1" customHeight="1" x14ac:dyDescent="0.25">
      <c r="A412" s="4"/>
      <c r="B412" s="36"/>
      <c r="C412" s="23"/>
      <c r="D412" s="14"/>
      <c r="E412" s="1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V412" s="4"/>
      <c r="UW412" s="4"/>
      <c r="UX412" s="4"/>
      <c r="UY412" s="4"/>
      <c r="UZ412" s="4"/>
      <c r="VA412" s="4"/>
      <c r="VB412" s="4"/>
      <c r="VC412" s="4"/>
      <c r="VD412" s="4"/>
      <c r="VE412" s="4"/>
      <c r="VF412" s="4"/>
      <c r="VG412" s="4"/>
      <c r="VH412" s="4"/>
      <c r="VI412" s="4"/>
      <c r="VJ412" s="4"/>
      <c r="VK412" s="4"/>
      <c r="VL412" s="4"/>
      <c r="VM412" s="4"/>
      <c r="VN412" s="4"/>
      <c r="VO412" s="4"/>
      <c r="VP412" s="4"/>
      <c r="VQ412" s="4"/>
      <c r="VR412" s="4"/>
      <c r="VS412" s="4"/>
      <c r="VT412" s="4"/>
      <c r="VU412" s="4"/>
      <c r="VV412" s="4"/>
      <c r="VW412" s="4"/>
      <c r="VX412" s="4"/>
      <c r="VY412" s="4"/>
      <c r="VZ412" s="4"/>
      <c r="WA412" s="4"/>
      <c r="WB412" s="4"/>
      <c r="WC412" s="4"/>
      <c r="WD412" s="4"/>
      <c r="WE412" s="4"/>
      <c r="WF412" s="4"/>
      <c r="WG412" s="4"/>
      <c r="WH412" s="4"/>
      <c r="WI412" s="4"/>
      <c r="WJ412" s="4"/>
      <c r="WK412" s="4"/>
      <c r="WL412" s="4"/>
      <c r="WM412" s="4"/>
      <c r="WN412" s="4"/>
      <c r="WO412" s="4"/>
      <c r="WP412" s="4"/>
      <c r="WQ412" s="4"/>
      <c r="WR412" s="4"/>
      <c r="WS412" s="4"/>
      <c r="WT412" s="4"/>
      <c r="WU412" s="4"/>
      <c r="WV412" s="4"/>
      <c r="WW412" s="4"/>
      <c r="WX412" s="4"/>
      <c r="WY412" s="4"/>
      <c r="WZ412" s="4"/>
      <c r="XA412" s="4"/>
      <c r="XB412" s="4"/>
      <c r="XC412" s="4"/>
      <c r="XD412" s="4"/>
      <c r="XE412" s="4"/>
      <c r="XF412" s="4"/>
      <c r="XG412" s="4"/>
      <c r="XH412" s="4"/>
      <c r="XI412" s="4"/>
      <c r="XJ412" s="4"/>
      <c r="XK412" s="4"/>
      <c r="XL412" s="4"/>
      <c r="XM412" s="4"/>
      <c r="XN412" s="4"/>
      <c r="XO412" s="4"/>
      <c r="XP412" s="4"/>
      <c r="XQ412" s="4"/>
      <c r="XR412" s="4"/>
      <c r="XS412" s="4"/>
      <c r="XT412" s="4"/>
      <c r="XU412" s="4"/>
      <c r="XV412" s="4"/>
      <c r="XW412" s="4"/>
      <c r="XX412" s="4"/>
      <c r="XY412" s="4"/>
      <c r="XZ412" s="4"/>
      <c r="YA412" s="4"/>
      <c r="YB412" s="4"/>
      <c r="YC412" s="4"/>
      <c r="YD412" s="4"/>
      <c r="YE412" s="4"/>
      <c r="YF412" s="4"/>
      <c r="YG412" s="4"/>
      <c r="YH412" s="4"/>
      <c r="YI412" s="4"/>
      <c r="YJ412" s="4"/>
      <c r="YK412" s="4"/>
      <c r="YL412" s="4"/>
      <c r="YM412" s="4"/>
      <c r="YN412" s="4"/>
      <c r="YO412" s="4"/>
      <c r="YP412" s="4"/>
      <c r="YQ412" s="4"/>
      <c r="YR412" s="4"/>
      <c r="YS412" s="4"/>
      <c r="YT412" s="4"/>
      <c r="YU412" s="4"/>
      <c r="YV412" s="4"/>
      <c r="YW412" s="4"/>
      <c r="YX412" s="4"/>
      <c r="YY412" s="4"/>
      <c r="YZ412" s="4"/>
      <c r="ZA412" s="4"/>
      <c r="ZB412" s="4"/>
      <c r="ZC412" s="4"/>
      <c r="ZD412" s="4"/>
      <c r="ZE412" s="4"/>
      <c r="ZF412" s="4"/>
      <c r="ZG412" s="4"/>
      <c r="ZH412" s="4"/>
      <c r="ZI412" s="4"/>
      <c r="ZJ412" s="4"/>
      <c r="ZK412" s="4"/>
      <c r="ZL412" s="4"/>
      <c r="ZM412" s="4"/>
      <c r="ZN412" s="4"/>
    </row>
    <row r="413" spans="1:690" s="5" customFormat="1" ht="14.1" customHeight="1" x14ac:dyDescent="0.25">
      <c r="A413" s="4"/>
      <c r="B413" s="36"/>
      <c r="C413" s="23"/>
      <c r="D413" s="14"/>
      <c r="E413" s="1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  <c r="UG413" s="4"/>
      <c r="UH413" s="4"/>
      <c r="UI413" s="4"/>
      <c r="UJ413" s="4"/>
      <c r="UK413" s="4"/>
      <c r="UL413" s="4"/>
      <c r="UM413" s="4"/>
      <c r="UN413" s="4"/>
      <c r="UO413" s="4"/>
      <c r="UP413" s="4"/>
      <c r="UQ413" s="4"/>
      <c r="UR413" s="4"/>
      <c r="US413" s="4"/>
      <c r="UT413" s="4"/>
      <c r="UU413" s="4"/>
      <c r="UV413" s="4"/>
      <c r="UW413" s="4"/>
      <c r="UX413" s="4"/>
      <c r="UY413" s="4"/>
      <c r="UZ413" s="4"/>
      <c r="VA413" s="4"/>
      <c r="VB413" s="4"/>
      <c r="VC413" s="4"/>
      <c r="VD413" s="4"/>
      <c r="VE413" s="4"/>
      <c r="VF413" s="4"/>
      <c r="VG413" s="4"/>
      <c r="VH413" s="4"/>
      <c r="VI413" s="4"/>
      <c r="VJ413" s="4"/>
      <c r="VK413" s="4"/>
      <c r="VL413" s="4"/>
      <c r="VM413" s="4"/>
      <c r="VN413" s="4"/>
      <c r="VO413" s="4"/>
      <c r="VP413" s="4"/>
      <c r="VQ413" s="4"/>
      <c r="VR413" s="4"/>
      <c r="VS413" s="4"/>
      <c r="VT413" s="4"/>
      <c r="VU413" s="4"/>
      <c r="VV413" s="4"/>
      <c r="VW413" s="4"/>
      <c r="VX413" s="4"/>
      <c r="VY413" s="4"/>
      <c r="VZ413" s="4"/>
      <c r="WA413" s="4"/>
      <c r="WB413" s="4"/>
      <c r="WC413" s="4"/>
      <c r="WD413" s="4"/>
      <c r="WE413" s="4"/>
      <c r="WF413" s="4"/>
      <c r="WG413" s="4"/>
      <c r="WH413" s="4"/>
      <c r="WI413" s="4"/>
      <c r="WJ413" s="4"/>
      <c r="WK413" s="4"/>
      <c r="WL413" s="4"/>
      <c r="WM413" s="4"/>
      <c r="WN413" s="4"/>
      <c r="WO413" s="4"/>
      <c r="WP413" s="4"/>
      <c r="WQ413" s="4"/>
      <c r="WR413" s="4"/>
      <c r="WS413" s="4"/>
      <c r="WT413" s="4"/>
      <c r="WU413" s="4"/>
      <c r="WV413" s="4"/>
      <c r="WW413" s="4"/>
      <c r="WX413" s="4"/>
      <c r="WY413" s="4"/>
      <c r="WZ413" s="4"/>
      <c r="XA413" s="4"/>
      <c r="XB413" s="4"/>
      <c r="XC413" s="4"/>
      <c r="XD413" s="4"/>
      <c r="XE413" s="4"/>
      <c r="XF413" s="4"/>
      <c r="XG413" s="4"/>
      <c r="XH413" s="4"/>
      <c r="XI413" s="4"/>
      <c r="XJ413" s="4"/>
      <c r="XK413" s="4"/>
      <c r="XL413" s="4"/>
      <c r="XM413" s="4"/>
      <c r="XN413" s="4"/>
      <c r="XO413" s="4"/>
      <c r="XP413" s="4"/>
      <c r="XQ413" s="4"/>
      <c r="XR413" s="4"/>
      <c r="XS413" s="4"/>
      <c r="XT413" s="4"/>
      <c r="XU413" s="4"/>
      <c r="XV413" s="4"/>
      <c r="XW413" s="4"/>
      <c r="XX413" s="4"/>
      <c r="XY413" s="4"/>
      <c r="XZ413" s="4"/>
      <c r="YA413" s="4"/>
      <c r="YB413" s="4"/>
      <c r="YC413" s="4"/>
      <c r="YD413" s="4"/>
      <c r="YE413" s="4"/>
      <c r="YF413" s="4"/>
      <c r="YG413" s="4"/>
      <c r="YH413" s="4"/>
      <c r="YI413" s="4"/>
      <c r="YJ413" s="4"/>
      <c r="YK413" s="4"/>
      <c r="YL413" s="4"/>
      <c r="YM413" s="4"/>
      <c r="YN413" s="4"/>
      <c r="YO413" s="4"/>
      <c r="YP413" s="4"/>
      <c r="YQ413" s="4"/>
      <c r="YR413" s="4"/>
      <c r="YS413" s="4"/>
      <c r="YT413" s="4"/>
      <c r="YU413" s="4"/>
      <c r="YV413" s="4"/>
      <c r="YW413" s="4"/>
      <c r="YX413" s="4"/>
      <c r="YY413" s="4"/>
      <c r="YZ413" s="4"/>
      <c r="ZA413" s="4"/>
      <c r="ZB413" s="4"/>
      <c r="ZC413" s="4"/>
      <c r="ZD413" s="4"/>
      <c r="ZE413" s="4"/>
      <c r="ZF413" s="4"/>
      <c r="ZG413" s="4"/>
      <c r="ZH413" s="4"/>
      <c r="ZI413" s="4"/>
      <c r="ZJ413" s="4"/>
      <c r="ZK413" s="4"/>
      <c r="ZL413" s="4"/>
      <c r="ZM413" s="4"/>
      <c r="ZN413" s="4"/>
    </row>
    <row r="414" spans="1:690" s="5" customFormat="1" ht="14.1" customHeight="1" x14ac:dyDescent="0.25">
      <c r="A414" s="4"/>
      <c r="B414" s="36"/>
      <c r="C414" s="23"/>
      <c r="D414" s="14"/>
      <c r="E414" s="1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  <c r="UG414" s="4"/>
      <c r="UH414" s="4"/>
      <c r="UI414" s="4"/>
      <c r="UJ414" s="4"/>
      <c r="UK414" s="4"/>
      <c r="UL414" s="4"/>
      <c r="UM414" s="4"/>
      <c r="UN414" s="4"/>
      <c r="UO414" s="4"/>
      <c r="UP414" s="4"/>
      <c r="UQ414" s="4"/>
      <c r="UR414" s="4"/>
      <c r="US414" s="4"/>
      <c r="UT414" s="4"/>
      <c r="UU414" s="4"/>
      <c r="UV414" s="4"/>
      <c r="UW414" s="4"/>
      <c r="UX414" s="4"/>
      <c r="UY414" s="4"/>
      <c r="UZ414" s="4"/>
      <c r="VA414" s="4"/>
      <c r="VB414" s="4"/>
      <c r="VC414" s="4"/>
      <c r="VD414" s="4"/>
      <c r="VE414" s="4"/>
      <c r="VF414" s="4"/>
      <c r="VG414" s="4"/>
      <c r="VH414" s="4"/>
      <c r="VI414" s="4"/>
      <c r="VJ414" s="4"/>
      <c r="VK414" s="4"/>
      <c r="VL414" s="4"/>
      <c r="VM414" s="4"/>
      <c r="VN414" s="4"/>
      <c r="VO414" s="4"/>
      <c r="VP414" s="4"/>
      <c r="VQ414" s="4"/>
      <c r="VR414" s="4"/>
      <c r="VS414" s="4"/>
      <c r="VT414" s="4"/>
      <c r="VU414" s="4"/>
      <c r="VV414" s="4"/>
      <c r="VW414" s="4"/>
      <c r="VX414" s="4"/>
      <c r="VY414" s="4"/>
      <c r="VZ414" s="4"/>
      <c r="WA414" s="4"/>
      <c r="WB414" s="4"/>
      <c r="WC414" s="4"/>
      <c r="WD414" s="4"/>
      <c r="WE414" s="4"/>
      <c r="WF414" s="4"/>
      <c r="WG414" s="4"/>
      <c r="WH414" s="4"/>
      <c r="WI414" s="4"/>
      <c r="WJ414" s="4"/>
      <c r="WK414" s="4"/>
      <c r="WL414" s="4"/>
      <c r="WM414" s="4"/>
      <c r="WN414" s="4"/>
      <c r="WO414" s="4"/>
      <c r="WP414" s="4"/>
      <c r="WQ414" s="4"/>
      <c r="WR414" s="4"/>
      <c r="WS414" s="4"/>
      <c r="WT414" s="4"/>
      <c r="WU414" s="4"/>
      <c r="WV414" s="4"/>
      <c r="WW414" s="4"/>
      <c r="WX414" s="4"/>
      <c r="WY414" s="4"/>
      <c r="WZ414" s="4"/>
      <c r="XA414" s="4"/>
      <c r="XB414" s="4"/>
      <c r="XC414" s="4"/>
      <c r="XD414" s="4"/>
      <c r="XE414" s="4"/>
      <c r="XF414" s="4"/>
      <c r="XG414" s="4"/>
      <c r="XH414" s="4"/>
      <c r="XI414" s="4"/>
      <c r="XJ414" s="4"/>
      <c r="XK414" s="4"/>
      <c r="XL414" s="4"/>
      <c r="XM414" s="4"/>
      <c r="XN414" s="4"/>
      <c r="XO414" s="4"/>
      <c r="XP414" s="4"/>
      <c r="XQ414" s="4"/>
      <c r="XR414" s="4"/>
      <c r="XS414" s="4"/>
      <c r="XT414" s="4"/>
      <c r="XU414" s="4"/>
      <c r="XV414" s="4"/>
      <c r="XW414" s="4"/>
      <c r="XX414" s="4"/>
      <c r="XY414" s="4"/>
      <c r="XZ414" s="4"/>
      <c r="YA414" s="4"/>
      <c r="YB414" s="4"/>
      <c r="YC414" s="4"/>
      <c r="YD414" s="4"/>
      <c r="YE414" s="4"/>
      <c r="YF414" s="4"/>
      <c r="YG414" s="4"/>
      <c r="YH414" s="4"/>
      <c r="YI414" s="4"/>
      <c r="YJ414" s="4"/>
      <c r="YK414" s="4"/>
      <c r="YL414" s="4"/>
      <c r="YM414" s="4"/>
      <c r="YN414" s="4"/>
      <c r="YO414" s="4"/>
      <c r="YP414" s="4"/>
      <c r="YQ414" s="4"/>
      <c r="YR414" s="4"/>
      <c r="YS414" s="4"/>
      <c r="YT414" s="4"/>
      <c r="YU414" s="4"/>
      <c r="YV414" s="4"/>
      <c r="YW414" s="4"/>
      <c r="YX414" s="4"/>
      <c r="YY414" s="4"/>
      <c r="YZ414" s="4"/>
      <c r="ZA414" s="4"/>
      <c r="ZB414" s="4"/>
      <c r="ZC414" s="4"/>
      <c r="ZD414" s="4"/>
      <c r="ZE414" s="4"/>
      <c r="ZF414" s="4"/>
      <c r="ZG414" s="4"/>
      <c r="ZH414" s="4"/>
      <c r="ZI414" s="4"/>
      <c r="ZJ414" s="4"/>
      <c r="ZK414" s="4"/>
      <c r="ZL414" s="4"/>
      <c r="ZM414" s="4"/>
      <c r="ZN414" s="4"/>
    </row>
    <row r="415" spans="1:690" s="5" customFormat="1" ht="14.1" customHeight="1" x14ac:dyDescent="0.25">
      <c r="A415" s="4"/>
      <c r="B415" s="36"/>
      <c r="C415" s="23"/>
      <c r="D415" s="14"/>
      <c r="E415" s="1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  <c r="UG415" s="4"/>
      <c r="UH415" s="4"/>
      <c r="UI415" s="4"/>
      <c r="UJ415" s="4"/>
      <c r="UK415" s="4"/>
      <c r="UL415" s="4"/>
      <c r="UM415" s="4"/>
      <c r="UN415" s="4"/>
      <c r="UO415" s="4"/>
      <c r="UP415" s="4"/>
      <c r="UQ415" s="4"/>
      <c r="UR415" s="4"/>
      <c r="US415" s="4"/>
      <c r="UT415" s="4"/>
      <c r="UU415" s="4"/>
      <c r="UV415" s="4"/>
      <c r="UW415" s="4"/>
      <c r="UX415" s="4"/>
      <c r="UY415" s="4"/>
      <c r="UZ415" s="4"/>
      <c r="VA415" s="4"/>
      <c r="VB415" s="4"/>
      <c r="VC415" s="4"/>
      <c r="VD415" s="4"/>
      <c r="VE415" s="4"/>
      <c r="VF415" s="4"/>
      <c r="VG415" s="4"/>
      <c r="VH415" s="4"/>
      <c r="VI415" s="4"/>
      <c r="VJ415" s="4"/>
      <c r="VK415" s="4"/>
      <c r="VL415" s="4"/>
      <c r="VM415" s="4"/>
      <c r="VN415" s="4"/>
      <c r="VO415" s="4"/>
      <c r="VP415" s="4"/>
      <c r="VQ415" s="4"/>
      <c r="VR415" s="4"/>
      <c r="VS415" s="4"/>
      <c r="VT415" s="4"/>
      <c r="VU415" s="4"/>
      <c r="VV415" s="4"/>
      <c r="VW415" s="4"/>
      <c r="VX415" s="4"/>
      <c r="VY415" s="4"/>
      <c r="VZ415" s="4"/>
      <c r="WA415" s="4"/>
      <c r="WB415" s="4"/>
      <c r="WC415" s="4"/>
      <c r="WD415" s="4"/>
      <c r="WE415" s="4"/>
      <c r="WF415" s="4"/>
      <c r="WG415" s="4"/>
      <c r="WH415" s="4"/>
      <c r="WI415" s="4"/>
      <c r="WJ415" s="4"/>
      <c r="WK415" s="4"/>
      <c r="WL415" s="4"/>
      <c r="WM415" s="4"/>
      <c r="WN415" s="4"/>
      <c r="WO415" s="4"/>
      <c r="WP415" s="4"/>
      <c r="WQ415" s="4"/>
      <c r="WR415" s="4"/>
      <c r="WS415" s="4"/>
      <c r="WT415" s="4"/>
      <c r="WU415" s="4"/>
      <c r="WV415" s="4"/>
      <c r="WW415" s="4"/>
      <c r="WX415" s="4"/>
      <c r="WY415" s="4"/>
      <c r="WZ415" s="4"/>
      <c r="XA415" s="4"/>
      <c r="XB415" s="4"/>
      <c r="XC415" s="4"/>
      <c r="XD415" s="4"/>
      <c r="XE415" s="4"/>
      <c r="XF415" s="4"/>
      <c r="XG415" s="4"/>
      <c r="XH415" s="4"/>
      <c r="XI415" s="4"/>
      <c r="XJ415" s="4"/>
      <c r="XK415" s="4"/>
      <c r="XL415" s="4"/>
      <c r="XM415" s="4"/>
      <c r="XN415" s="4"/>
      <c r="XO415" s="4"/>
      <c r="XP415" s="4"/>
      <c r="XQ415" s="4"/>
      <c r="XR415" s="4"/>
      <c r="XS415" s="4"/>
      <c r="XT415" s="4"/>
      <c r="XU415" s="4"/>
      <c r="XV415" s="4"/>
      <c r="XW415" s="4"/>
      <c r="XX415" s="4"/>
      <c r="XY415" s="4"/>
      <c r="XZ415" s="4"/>
      <c r="YA415" s="4"/>
      <c r="YB415" s="4"/>
      <c r="YC415" s="4"/>
      <c r="YD415" s="4"/>
      <c r="YE415" s="4"/>
      <c r="YF415" s="4"/>
      <c r="YG415" s="4"/>
      <c r="YH415" s="4"/>
      <c r="YI415" s="4"/>
      <c r="YJ415" s="4"/>
      <c r="YK415" s="4"/>
      <c r="YL415" s="4"/>
      <c r="YM415" s="4"/>
      <c r="YN415" s="4"/>
      <c r="YO415" s="4"/>
      <c r="YP415" s="4"/>
      <c r="YQ415" s="4"/>
      <c r="YR415" s="4"/>
      <c r="YS415" s="4"/>
      <c r="YT415" s="4"/>
      <c r="YU415" s="4"/>
      <c r="YV415" s="4"/>
      <c r="YW415" s="4"/>
      <c r="YX415" s="4"/>
      <c r="YY415" s="4"/>
      <c r="YZ415" s="4"/>
      <c r="ZA415" s="4"/>
      <c r="ZB415" s="4"/>
      <c r="ZC415" s="4"/>
      <c r="ZD415" s="4"/>
      <c r="ZE415" s="4"/>
      <c r="ZF415" s="4"/>
      <c r="ZG415" s="4"/>
      <c r="ZH415" s="4"/>
      <c r="ZI415" s="4"/>
      <c r="ZJ415" s="4"/>
      <c r="ZK415" s="4"/>
      <c r="ZL415" s="4"/>
      <c r="ZM415" s="4"/>
      <c r="ZN415" s="4"/>
    </row>
    <row r="416" spans="1:690" s="5" customFormat="1" ht="14.1" customHeight="1" x14ac:dyDescent="0.25">
      <c r="A416" s="4"/>
      <c r="B416" s="36"/>
      <c r="C416" s="23"/>
      <c r="D416" s="14"/>
      <c r="E416" s="1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  <c r="UG416" s="4"/>
      <c r="UH416" s="4"/>
      <c r="UI416" s="4"/>
      <c r="UJ416" s="4"/>
      <c r="UK416" s="4"/>
      <c r="UL416" s="4"/>
      <c r="UM416" s="4"/>
      <c r="UN416" s="4"/>
      <c r="UO416" s="4"/>
      <c r="UP416" s="4"/>
      <c r="UQ416" s="4"/>
      <c r="UR416" s="4"/>
      <c r="US416" s="4"/>
      <c r="UT416" s="4"/>
      <c r="UU416" s="4"/>
      <c r="UV416" s="4"/>
      <c r="UW416" s="4"/>
      <c r="UX416" s="4"/>
      <c r="UY416" s="4"/>
      <c r="UZ416" s="4"/>
      <c r="VA416" s="4"/>
      <c r="VB416" s="4"/>
      <c r="VC416" s="4"/>
      <c r="VD416" s="4"/>
      <c r="VE416" s="4"/>
      <c r="VF416" s="4"/>
      <c r="VG416" s="4"/>
      <c r="VH416" s="4"/>
      <c r="VI416" s="4"/>
      <c r="VJ416" s="4"/>
      <c r="VK416" s="4"/>
      <c r="VL416" s="4"/>
      <c r="VM416" s="4"/>
      <c r="VN416" s="4"/>
      <c r="VO416" s="4"/>
      <c r="VP416" s="4"/>
      <c r="VQ416" s="4"/>
      <c r="VR416" s="4"/>
      <c r="VS416" s="4"/>
      <c r="VT416" s="4"/>
      <c r="VU416" s="4"/>
      <c r="VV416" s="4"/>
      <c r="VW416" s="4"/>
      <c r="VX416" s="4"/>
      <c r="VY416" s="4"/>
      <c r="VZ416" s="4"/>
      <c r="WA416" s="4"/>
      <c r="WB416" s="4"/>
      <c r="WC416" s="4"/>
      <c r="WD416" s="4"/>
      <c r="WE416" s="4"/>
      <c r="WF416" s="4"/>
      <c r="WG416" s="4"/>
      <c r="WH416" s="4"/>
      <c r="WI416" s="4"/>
      <c r="WJ416" s="4"/>
      <c r="WK416" s="4"/>
      <c r="WL416" s="4"/>
      <c r="WM416" s="4"/>
      <c r="WN416" s="4"/>
      <c r="WO416" s="4"/>
      <c r="WP416" s="4"/>
      <c r="WQ416" s="4"/>
      <c r="WR416" s="4"/>
      <c r="WS416" s="4"/>
      <c r="WT416" s="4"/>
      <c r="WU416" s="4"/>
      <c r="WV416" s="4"/>
      <c r="WW416" s="4"/>
      <c r="WX416" s="4"/>
      <c r="WY416" s="4"/>
      <c r="WZ416" s="4"/>
      <c r="XA416" s="4"/>
      <c r="XB416" s="4"/>
      <c r="XC416" s="4"/>
      <c r="XD416" s="4"/>
      <c r="XE416" s="4"/>
      <c r="XF416" s="4"/>
      <c r="XG416" s="4"/>
      <c r="XH416" s="4"/>
      <c r="XI416" s="4"/>
      <c r="XJ416" s="4"/>
      <c r="XK416" s="4"/>
      <c r="XL416" s="4"/>
      <c r="XM416" s="4"/>
      <c r="XN416" s="4"/>
      <c r="XO416" s="4"/>
      <c r="XP416" s="4"/>
      <c r="XQ416" s="4"/>
      <c r="XR416" s="4"/>
      <c r="XS416" s="4"/>
      <c r="XT416" s="4"/>
      <c r="XU416" s="4"/>
      <c r="XV416" s="4"/>
      <c r="XW416" s="4"/>
      <c r="XX416" s="4"/>
      <c r="XY416" s="4"/>
      <c r="XZ416" s="4"/>
      <c r="YA416" s="4"/>
      <c r="YB416" s="4"/>
      <c r="YC416" s="4"/>
      <c r="YD416" s="4"/>
      <c r="YE416" s="4"/>
      <c r="YF416" s="4"/>
      <c r="YG416" s="4"/>
      <c r="YH416" s="4"/>
      <c r="YI416" s="4"/>
      <c r="YJ416" s="4"/>
      <c r="YK416" s="4"/>
      <c r="YL416" s="4"/>
      <c r="YM416" s="4"/>
      <c r="YN416" s="4"/>
      <c r="YO416" s="4"/>
      <c r="YP416" s="4"/>
      <c r="YQ416" s="4"/>
      <c r="YR416" s="4"/>
      <c r="YS416" s="4"/>
      <c r="YT416" s="4"/>
      <c r="YU416" s="4"/>
      <c r="YV416" s="4"/>
      <c r="YW416" s="4"/>
      <c r="YX416" s="4"/>
      <c r="YY416" s="4"/>
      <c r="YZ416" s="4"/>
      <c r="ZA416" s="4"/>
      <c r="ZB416" s="4"/>
      <c r="ZC416" s="4"/>
      <c r="ZD416" s="4"/>
      <c r="ZE416" s="4"/>
      <c r="ZF416" s="4"/>
      <c r="ZG416" s="4"/>
      <c r="ZH416" s="4"/>
      <c r="ZI416" s="4"/>
      <c r="ZJ416" s="4"/>
      <c r="ZK416" s="4"/>
      <c r="ZL416" s="4"/>
      <c r="ZM416" s="4"/>
      <c r="ZN416" s="4"/>
    </row>
    <row r="417" spans="1:690" s="5" customFormat="1" ht="14.1" customHeight="1" x14ac:dyDescent="0.25">
      <c r="A417" s="4"/>
      <c r="B417" s="36"/>
      <c r="C417" s="23"/>
      <c r="D417" s="14"/>
      <c r="E417" s="1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  <c r="UG417" s="4"/>
      <c r="UH417" s="4"/>
      <c r="UI417" s="4"/>
      <c r="UJ417" s="4"/>
      <c r="UK417" s="4"/>
      <c r="UL417" s="4"/>
      <c r="UM417" s="4"/>
      <c r="UN417" s="4"/>
      <c r="UO417" s="4"/>
      <c r="UP417" s="4"/>
      <c r="UQ417" s="4"/>
      <c r="UR417" s="4"/>
      <c r="US417" s="4"/>
      <c r="UT417" s="4"/>
      <c r="UU417" s="4"/>
      <c r="UV417" s="4"/>
      <c r="UW417" s="4"/>
      <c r="UX417" s="4"/>
      <c r="UY417" s="4"/>
      <c r="UZ417" s="4"/>
      <c r="VA417" s="4"/>
      <c r="VB417" s="4"/>
      <c r="VC417" s="4"/>
      <c r="VD417" s="4"/>
      <c r="VE417" s="4"/>
      <c r="VF417" s="4"/>
      <c r="VG417" s="4"/>
      <c r="VH417" s="4"/>
      <c r="VI417" s="4"/>
      <c r="VJ417" s="4"/>
      <c r="VK417" s="4"/>
      <c r="VL417" s="4"/>
      <c r="VM417" s="4"/>
      <c r="VN417" s="4"/>
      <c r="VO417" s="4"/>
      <c r="VP417" s="4"/>
      <c r="VQ417" s="4"/>
      <c r="VR417" s="4"/>
      <c r="VS417" s="4"/>
      <c r="VT417" s="4"/>
      <c r="VU417" s="4"/>
      <c r="VV417" s="4"/>
      <c r="VW417" s="4"/>
      <c r="VX417" s="4"/>
      <c r="VY417" s="4"/>
      <c r="VZ417" s="4"/>
      <c r="WA417" s="4"/>
      <c r="WB417" s="4"/>
      <c r="WC417" s="4"/>
      <c r="WD417" s="4"/>
      <c r="WE417" s="4"/>
      <c r="WF417" s="4"/>
      <c r="WG417" s="4"/>
      <c r="WH417" s="4"/>
      <c r="WI417" s="4"/>
      <c r="WJ417" s="4"/>
      <c r="WK417" s="4"/>
      <c r="WL417" s="4"/>
      <c r="WM417" s="4"/>
      <c r="WN417" s="4"/>
      <c r="WO417" s="4"/>
      <c r="WP417" s="4"/>
      <c r="WQ417" s="4"/>
      <c r="WR417" s="4"/>
      <c r="WS417" s="4"/>
      <c r="WT417" s="4"/>
      <c r="WU417" s="4"/>
      <c r="WV417" s="4"/>
      <c r="WW417" s="4"/>
      <c r="WX417" s="4"/>
      <c r="WY417" s="4"/>
      <c r="WZ417" s="4"/>
      <c r="XA417" s="4"/>
      <c r="XB417" s="4"/>
      <c r="XC417" s="4"/>
      <c r="XD417" s="4"/>
      <c r="XE417" s="4"/>
      <c r="XF417" s="4"/>
      <c r="XG417" s="4"/>
      <c r="XH417" s="4"/>
      <c r="XI417" s="4"/>
      <c r="XJ417" s="4"/>
      <c r="XK417" s="4"/>
      <c r="XL417" s="4"/>
      <c r="XM417" s="4"/>
      <c r="XN417" s="4"/>
      <c r="XO417" s="4"/>
      <c r="XP417" s="4"/>
      <c r="XQ417" s="4"/>
      <c r="XR417" s="4"/>
      <c r="XS417" s="4"/>
      <c r="XT417" s="4"/>
      <c r="XU417" s="4"/>
      <c r="XV417" s="4"/>
      <c r="XW417" s="4"/>
      <c r="XX417" s="4"/>
      <c r="XY417" s="4"/>
      <c r="XZ417" s="4"/>
      <c r="YA417" s="4"/>
      <c r="YB417" s="4"/>
      <c r="YC417" s="4"/>
      <c r="YD417" s="4"/>
      <c r="YE417" s="4"/>
      <c r="YF417" s="4"/>
      <c r="YG417" s="4"/>
      <c r="YH417" s="4"/>
      <c r="YI417" s="4"/>
      <c r="YJ417" s="4"/>
      <c r="YK417" s="4"/>
      <c r="YL417" s="4"/>
      <c r="YM417" s="4"/>
      <c r="YN417" s="4"/>
      <c r="YO417" s="4"/>
      <c r="YP417" s="4"/>
      <c r="YQ417" s="4"/>
      <c r="YR417" s="4"/>
      <c r="YS417" s="4"/>
      <c r="YT417" s="4"/>
      <c r="YU417" s="4"/>
      <c r="YV417" s="4"/>
      <c r="YW417" s="4"/>
      <c r="YX417" s="4"/>
      <c r="YY417" s="4"/>
      <c r="YZ417" s="4"/>
      <c r="ZA417" s="4"/>
      <c r="ZB417" s="4"/>
      <c r="ZC417" s="4"/>
      <c r="ZD417" s="4"/>
      <c r="ZE417" s="4"/>
      <c r="ZF417" s="4"/>
      <c r="ZG417" s="4"/>
      <c r="ZH417" s="4"/>
      <c r="ZI417" s="4"/>
      <c r="ZJ417" s="4"/>
      <c r="ZK417" s="4"/>
      <c r="ZL417" s="4"/>
      <c r="ZM417" s="4"/>
      <c r="ZN417" s="4"/>
    </row>
    <row r="418" spans="1:690" s="5" customFormat="1" ht="14.1" customHeight="1" x14ac:dyDescent="0.25">
      <c r="A418" s="4"/>
      <c r="B418" s="36"/>
      <c r="C418" s="23"/>
      <c r="D418" s="14"/>
      <c r="E418" s="1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  <c r="UG418" s="4"/>
      <c r="UH418" s="4"/>
      <c r="UI418" s="4"/>
      <c r="UJ418" s="4"/>
      <c r="UK418" s="4"/>
      <c r="UL418" s="4"/>
      <c r="UM418" s="4"/>
      <c r="UN418" s="4"/>
      <c r="UO418" s="4"/>
      <c r="UP418" s="4"/>
      <c r="UQ418" s="4"/>
      <c r="UR418" s="4"/>
      <c r="US418" s="4"/>
      <c r="UT418" s="4"/>
      <c r="UU418" s="4"/>
      <c r="UV418" s="4"/>
      <c r="UW418" s="4"/>
      <c r="UX418" s="4"/>
      <c r="UY418" s="4"/>
      <c r="UZ418" s="4"/>
      <c r="VA418" s="4"/>
      <c r="VB418" s="4"/>
      <c r="VC418" s="4"/>
      <c r="VD418" s="4"/>
      <c r="VE418" s="4"/>
      <c r="VF418" s="4"/>
      <c r="VG418" s="4"/>
      <c r="VH418" s="4"/>
      <c r="VI418" s="4"/>
      <c r="VJ418" s="4"/>
      <c r="VK418" s="4"/>
      <c r="VL418" s="4"/>
      <c r="VM418" s="4"/>
      <c r="VN418" s="4"/>
      <c r="VO418" s="4"/>
      <c r="VP418" s="4"/>
      <c r="VQ418" s="4"/>
      <c r="VR418" s="4"/>
      <c r="VS418" s="4"/>
      <c r="VT418" s="4"/>
      <c r="VU418" s="4"/>
      <c r="VV418" s="4"/>
      <c r="VW418" s="4"/>
      <c r="VX418" s="4"/>
      <c r="VY418" s="4"/>
      <c r="VZ418" s="4"/>
      <c r="WA418" s="4"/>
      <c r="WB418" s="4"/>
      <c r="WC418" s="4"/>
      <c r="WD418" s="4"/>
      <c r="WE418" s="4"/>
      <c r="WF418" s="4"/>
      <c r="WG418" s="4"/>
      <c r="WH418" s="4"/>
      <c r="WI418" s="4"/>
      <c r="WJ418" s="4"/>
      <c r="WK418" s="4"/>
      <c r="WL418" s="4"/>
      <c r="WM418" s="4"/>
      <c r="WN418" s="4"/>
      <c r="WO418" s="4"/>
      <c r="WP418" s="4"/>
      <c r="WQ418" s="4"/>
      <c r="WR418" s="4"/>
      <c r="WS418" s="4"/>
      <c r="WT418" s="4"/>
      <c r="WU418" s="4"/>
      <c r="WV418" s="4"/>
      <c r="WW418" s="4"/>
      <c r="WX418" s="4"/>
      <c r="WY418" s="4"/>
      <c r="WZ418" s="4"/>
      <c r="XA418" s="4"/>
      <c r="XB418" s="4"/>
      <c r="XC418" s="4"/>
      <c r="XD418" s="4"/>
      <c r="XE418" s="4"/>
      <c r="XF418" s="4"/>
      <c r="XG418" s="4"/>
      <c r="XH418" s="4"/>
      <c r="XI418" s="4"/>
      <c r="XJ418" s="4"/>
      <c r="XK418" s="4"/>
      <c r="XL418" s="4"/>
      <c r="XM418" s="4"/>
      <c r="XN418" s="4"/>
      <c r="XO418" s="4"/>
      <c r="XP418" s="4"/>
      <c r="XQ418" s="4"/>
      <c r="XR418" s="4"/>
      <c r="XS418" s="4"/>
      <c r="XT418" s="4"/>
      <c r="XU418" s="4"/>
      <c r="XV418" s="4"/>
      <c r="XW418" s="4"/>
      <c r="XX418" s="4"/>
      <c r="XY418" s="4"/>
      <c r="XZ418" s="4"/>
      <c r="YA418" s="4"/>
      <c r="YB418" s="4"/>
      <c r="YC418" s="4"/>
      <c r="YD418" s="4"/>
      <c r="YE418" s="4"/>
      <c r="YF418" s="4"/>
      <c r="YG418" s="4"/>
      <c r="YH418" s="4"/>
      <c r="YI418" s="4"/>
      <c r="YJ418" s="4"/>
      <c r="YK418" s="4"/>
      <c r="YL418" s="4"/>
      <c r="YM418" s="4"/>
      <c r="YN418" s="4"/>
      <c r="YO418" s="4"/>
      <c r="YP418" s="4"/>
      <c r="YQ418" s="4"/>
      <c r="YR418" s="4"/>
      <c r="YS418" s="4"/>
      <c r="YT418" s="4"/>
      <c r="YU418" s="4"/>
      <c r="YV418" s="4"/>
      <c r="YW418" s="4"/>
      <c r="YX418" s="4"/>
      <c r="YY418" s="4"/>
      <c r="YZ418" s="4"/>
      <c r="ZA418" s="4"/>
      <c r="ZB418" s="4"/>
      <c r="ZC418" s="4"/>
      <c r="ZD418" s="4"/>
      <c r="ZE418" s="4"/>
      <c r="ZF418" s="4"/>
      <c r="ZG418" s="4"/>
      <c r="ZH418" s="4"/>
      <c r="ZI418" s="4"/>
      <c r="ZJ418" s="4"/>
      <c r="ZK418" s="4"/>
      <c r="ZL418" s="4"/>
      <c r="ZM418" s="4"/>
      <c r="ZN418" s="4"/>
    </row>
    <row r="419" spans="1:690" s="5" customFormat="1" ht="14.1" customHeight="1" x14ac:dyDescent="0.25">
      <c r="A419" s="4"/>
      <c r="B419" s="36"/>
      <c r="C419" s="23"/>
      <c r="D419" s="14"/>
      <c r="E419" s="1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  <c r="UG419" s="4"/>
      <c r="UH419" s="4"/>
      <c r="UI419" s="4"/>
      <c r="UJ419" s="4"/>
      <c r="UK419" s="4"/>
      <c r="UL419" s="4"/>
      <c r="UM419" s="4"/>
      <c r="UN419" s="4"/>
      <c r="UO419" s="4"/>
      <c r="UP419" s="4"/>
      <c r="UQ419" s="4"/>
      <c r="UR419" s="4"/>
      <c r="US419" s="4"/>
      <c r="UT419" s="4"/>
      <c r="UU419" s="4"/>
      <c r="UV419" s="4"/>
      <c r="UW419" s="4"/>
      <c r="UX419" s="4"/>
      <c r="UY419" s="4"/>
      <c r="UZ419" s="4"/>
      <c r="VA419" s="4"/>
      <c r="VB419" s="4"/>
      <c r="VC419" s="4"/>
      <c r="VD419" s="4"/>
      <c r="VE419" s="4"/>
      <c r="VF419" s="4"/>
      <c r="VG419" s="4"/>
      <c r="VH419" s="4"/>
      <c r="VI419" s="4"/>
      <c r="VJ419" s="4"/>
      <c r="VK419" s="4"/>
      <c r="VL419" s="4"/>
      <c r="VM419" s="4"/>
      <c r="VN419" s="4"/>
      <c r="VO419" s="4"/>
      <c r="VP419" s="4"/>
      <c r="VQ419" s="4"/>
      <c r="VR419" s="4"/>
      <c r="VS419" s="4"/>
      <c r="VT419" s="4"/>
      <c r="VU419" s="4"/>
      <c r="VV419" s="4"/>
      <c r="VW419" s="4"/>
      <c r="VX419" s="4"/>
      <c r="VY419" s="4"/>
      <c r="VZ419" s="4"/>
      <c r="WA419" s="4"/>
      <c r="WB419" s="4"/>
      <c r="WC419" s="4"/>
      <c r="WD419" s="4"/>
      <c r="WE419" s="4"/>
      <c r="WF419" s="4"/>
      <c r="WG419" s="4"/>
      <c r="WH419" s="4"/>
      <c r="WI419" s="4"/>
      <c r="WJ419" s="4"/>
      <c r="WK419" s="4"/>
      <c r="WL419" s="4"/>
      <c r="WM419" s="4"/>
      <c r="WN419" s="4"/>
      <c r="WO419" s="4"/>
      <c r="WP419" s="4"/>
      <c r="WQ419" s="4"/>
      <c r="WR419" s="4"/>
      <c r="WS419" s="4"/>
      <c r="WT419" s="4"/>
      <c r="WU419" s="4"/>
      <c r="WV419" s="4"/>
      <c r="WW419" s="4"/>
      <c r="WX419" s="4"/>
      <c r="WY419" s="4"/>
      <c r="WZ419" s="4"/>
      <c r="XA419" s="4"/>
      <c r="XB419" s="4"/>
      <c r="XC419" s="4"/>
      <c r="XD419" s="4"/>
      <c r="XE419" s="4"/>
      <c r="XF419" s="4"/>
      <c r="XG419" s="4"/>
      <c r="XH419" s="4"/>
      <c r="XI419" s="4"/>
      <c r="XJ419" s="4"/>
      <c r="XK419" s="4"/>
      <c r="XL419" s="4"/>
      <c r="XM419" s="4"/>
      <c r="XN419" s="4"/>
      <c r="XO419" s="4"/>
      <c r="XP419" s="4"/>
      <c r="XQ419" s="4"/>
      <c r="XR419" s="4"/>
      <c r="XS419" s="4"/>
      <c r="XT419" s="4"/>
      <c r="XU419" s="4"/>
      <c r="XV419" s="4"/>
      <c r="XW419" s="4"/>
      <c r="XX419" s="4"/>
      <c r="XY419" s="4"/>
      <c r="XZ419" s="4"/>
      <c r="YA419" s="4"/>
      <c r="YB419" s="4"/>
      <c r="YC419" s="4"/>
      <c r="YD419" s="4"/>
      <c r="YE419" s="4"/>
      <c r="YF419" s="4"/>
      <c r="YG419" s="4"/>
      <c r="YH419" s="4"/>
      <c r="YI419" s="4"/>
      <c r="YJ419" s="4"/>
      <c r="YK419" s="4"/>
      <c r="YL419" s="4"/>
      <c r="YM419" s="4"/>
      <c r="YN419" s="4"/>
      <c r="YO419" s="4"/>
      <c r="YP419" s="4"/>
      <c r="YQ419" s="4"/>
      <c r="YR419" s="4"/>
      <c r="YS419" s="4"/>
      <c r="YT419" s="4"/>
      <c r="YU419" s="4"/>
      <c r="YV419" s="4"/>
      <c r="YW419" s="4"/>
      <c r="YX419" s="4"/>
      <c r="YY419" s="4"/>
      <c r="YZ419" s="4"/>
      <c r="ZA419" s="4"/>
      <c r="ZB419" s="4"/>
      <c r="ZC419" s="4"/>
      <c r="ZD419" s="4"/>
      <c r="ZE419" s="4"/>
      <c r="ZF419" s="4"/>
      <c r="ZG419" s="4"/>
      <c r="ZH419" s="4"/>
      <c r="ZI419" s="4"/>
      <c r="ZJ419" s="4"/>
      <c r="ZK419" s="4"/>
      <c r="ZL419" s="4"/>
      <c r="ZM419" s="4"/>
      <c r="ZN419" s="4"/>
    </row>
    <row r="420" spans="1:690" s="5" customFormat="1" ht="14.1" customHeight="1" x14ac:dyDescent="0.25">
      <c r="A420" s="4"/>
      <c r="B420" s="36"/>
      <c r="C420" s="23"/>
      <c r="D420" s="14"/>
      <c r="E420" s="1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WP420" s="4"/>
      <c r="WQ420" s="4"/>
      <c r="WR420" s="4"/>
      <c r="WS420" s="4"/>
      <c r="WT420" s="4"/>
      <c r="WU420" s="4"/>
      <c r="WV420" s="4"/>
      <c r="WW420" s="4"/>
      <c r="WX420" s="4"/>
      <c r="WY420" s="4"/>
      <c r="WZ420" s="4"/>
      <c r="XA420" s="4"/>
      <c r="XB420" s="4"/>
      <c r="XC420" s="4"/>
      <c r="XD420" s="4"/>
      <c r="XE420" s="4"/>
      <c r="XF420" s="4"/>
      <c r="XG420" s="4"/>
      <c r="XH420" s="4"/>
      <c r="XI420" s="4"/>
      <c r="XJ420" s="4"/>
      <c r="XK420" s="4"/>
      <c r="XL420" s="4"/>
      <c r="XM420" s="4"/>
      <c r="XN420" s="4"/>
      <c r="XO420" s="4"/>
      <c r="XP420" s="4"/>
      <c r="XQ420" s="4"/>
      <c r="XR420" s="4"/>
      <c r="XS420" s="4"/>
      <c r="XT420" s="4"/>
      <c r="XU420" s="4"/>
      <c r="XV420" s="4"/>
      <c r="XW420" s="4"/>
      <c r="XX420" s="4"/>
      <c r="XY420" s="4"/>
      <c r="XZ420" s="4"/>
      <c r="YA420" s="4"/>
      <c r="YB420" s="4"/>
      <c r="YC420" s="4"/>
      <c r="YD420" s="4"/>
      <c r="YE420" s="4"/>
      <c r="YF420" s="4"/>
      <c r="YG420" s="4"/>
      <c r="YH420" s="4"/>
      <c r="YI420" s="4"/>
      <c r="YJ420" s="4"/>
      <c r="YK420" s="4"/>
      <c r="YL420" s="4"/>
      <c r="YM420" s="4"/>
      <c r="YN420" s="4"/>
      <c r="YO420" s="4"/>
      <c r="YP420" s="4"/>
      <c r="YQ420" s="4"/>
      <c r="YR420" s="4"/>
      <c r="YS420" s="4"/>
      <c r="YT420" s="4"/>
      <c r="YU420" s="4"/>
      <c r="YV420" s="4"/>
      <c r="YW420" s="4"/>
      <c r="YX420" s="4"/>
      <c r="YY420" s="4"/>
      <c r="YZ420" s="4"/>
      <c r="ZA420" s="4"/>
      <c r="ZB420" s="4"/>
      <c r="ZC420" s="4"/>
      <c r="ZD420" s="4"/>
      <c r="ZE420" s="4"/>
      <c r="ZF420" s="4"/>
      <c r="ZG420" s="4"/>
      <c r="ZH420" s="4"/>
      <c r="ZI420" s="4"/>
      <c r="ZJ420" s="4"/>
      <c r="ZK420" s="4"/>
      <c r="ZL420" s="4"/>
      <c r="ZM420" s="4"/>
      <c r="ZN420" s="4"/>
    </row>
    <row r="421" spans="1:690" s="5" customFormat="1" ht="14.1" customHeight="1" x14ac:dyDescent="0.25">
      <c r="A421" s="4"/>
      <c r="B421" s="36"/>
      <c r="C421" s="23"/>
      <c r="D421" s="14"/>
      <c r="E421" s="1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  <c r="UG421" s="4"/>
      <c r="UH421" s="4"/>
      <c r="UI421" s="4"/>
      <c r="UJ421" s="4"/>
      <c r="UK421" s="4"/>
      <c r="UL421" s="4"/>
      <c r="UM421" s="4"/>
      <c r="UN421" s="4"/>
      <c r="UO421" s="4"/>
      <c r="UP421" s="4"/>
      <c r="UQ421" s="4"/>
      <c r="UR421" s="4"/>
      <c r="US421" s="4"/>
      <c r="UT421" s="4"/>
      <c r="UU421" s="4"/>
      <c r="UV421" s="4"/>
      <c r="UW421" s="4"/>
      <c r="UX421" s="4"/>
      <c r="UY421" s="4"/>
      <c r="UZ421" s="4"/>
      <c r="VA421" s="4"/>
      <c r="VB421" s="4"/>
      <c r="VC421" s="4"/>
      <c r="VD421" s="4"/>
      <c r="VE421" s="4"/>
      <c r="VF421" s="4"/>
      <c r="VG421" s="4"/>
      <c r="VH421" s="4"/>
      <c r="VI421" s="4"/>
      <c r="VJ421" s="4"/>
      <c r="VK421" s="4"/>
      <c r="VL421" s="4"/>
      <c r="VM421" s="4"/>
      <c r="VN421" s="4"/>
      <c r="VO421" s="4"/>
      <c r="VP421" s="4"/>
      <c r="VQ421" s="4"/>
      <c r="VR421" s="4"/>
      <c r="VS421" s="4"/>
      <c r="VT421" s="4"/>
      <c r="VU421" s="4"/>
      <c r="VV421" s="4"/>
      <c r="VW421" s="4"/>
      <c r="VX421" s="4"/>
      <c r="VY421" s="4"/>
      <c r="VZ421" s="4"/>
      <c r="WA421" s="4"/>
      <c r="WB421" s="4"/>
      <c r="WC421" s="4"/>
      <c r="WD421" s="4"/>
      <c r="WE421" s="4"/>
      <c r="WF421" s="4"/>
      <c r="WG421" s="4"/>
      <c r="WH421" s="4"/>
      <c r="WI421" s="4"/>
      <c r="WJ421" s="4"/>
      <c r="WK421" s="4"/>
      <c r="WL421" s="4"/>
      <c r="WM421" s="4"/>
      <c r="WN421" s="4"/>
      <c r="WO421" s="4"/>
      <c r="WP421" s="4"/>
      <c r="WQ421" s="4"/>
      <c r="WR421" s="4"/>
      <c r="WS421" s="4"/>
      <c r="WT421" s="4"/>
      <c r="WU421" s="4"/>
      <c r="WV421" s="4"/>
      <c r="WW421" s="4"/>
      <c r="WX421" s="4"/>
      <c r="WY421" s="4"/>
      <c r="WZ421" s="4"/>
      <c r="XA421" s="4"/>
      <c r="XB421" s="4"/>
      <c r="XC421" s="4"/>
      <c r="XD421" s="4"/>
      <c r="XE421" s="4"/>
      <c r="XF421" s="4"/>
      <c r="XG421" s="4"/>
      <c r="XH421" s="4"/>
      <c r="XI421" s="4"/>
      <c r="XJ421" s="4"/>
      <c r="XK421" s="4"/>
      <c r="XL421" s="4"/>
      <c r="XM421" s="4"/>
      <c r="XN421" s="4"/>
      <c r="XO421" s="4"/>
      <c r="XP421" s="4"/>
      <c r="XQ421" s="4"/>
      <c r="XR421" s="4"/>
      <c r="XS421" s="4"/>
      <c r="XT421" s="4"/>
      <c r="XU421" s="4"/>
      <c r="XV421" s="4"/>
      <c r="XW421" s="4"/>
      <c r="XX421" s="4"/>
      <c r="XY421" s="4"/>
      <c r="XZ421" s="4"/>
      <c r="YA421" s="4"/>
      <c r="YB421" s="4"/>
      <c r="YC421" s="4"/>
      <c r="YD421" s="4"/>
      <c r="YE421" s="4"/>
      <c r="YF421" s="4"/>
      <c r="YG421" s="4"/>
      <c r="YH421" s="4"/>
      <c r="YI421" s="4"/>
      <c r="YJ421" s="4"/>
      <c r="YK421" s="4"/>
      <c r="YL421" s="4"/>
      <c r="YM421" s="4"/>
      <c r="YN421" s="4"/>
      <c r="YO421" s="4"/>
      <c r="YP421" s="4"/>
      <c r="YQ421" s="4"/>
      <c r="YR421" s="4"/>
      <c r="YS421" s="4"/>
      <c r="YT421" s="4"/>
      <c r="YU421" s="4"/>
      <c r="YV421" s="4"/>
      <c r="YW421" s="4"/>
      <c r="YX421" s="4"/>
      <c r="YY421" s="4"/>
      <c r="YZ421" s="4"/>
      <c r="ZA421" s="4"/>
      <c r="ZB421" s="4"/>
      <c r="ZC421" s="4"/>
      <c r="ZD421" s="4"/>
      <c r="ZE421" s="4"/>
      <c r="ZF421" s="4"/>
      <c r="ZG421" s="4"/>
      <c r="ZH421" s="4"/>
      <c r="ZI421" s="4"/>
      <c r="ZJ421" s="4"/>
      <c r="ZK421" s="4"/>
      <c r="ZL421" s="4"/>
      <c r="ZM421" s="4"/>
      <c r="ZN421" s="4"/>
    </row>
    <row r="422" spans="1:690" s="5" customFormat="1" ht="14.1" customHeight="1" x14ac:dyDescent="0.25">
      <c r="A422" s="4"/>
      <c r="B422" s="36"/>
      <c r="C422" s="23"/>
      <c r="D422" s="14"/>
      <c r="E422" s="1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V422" s="4"/>
      <c r="UW422" s="4"/>
      <c r="UX422" s="4"/>
      <c r="UY422" s="4"/>
      <c r="UZ422" s="4"/>
      <c r="VA422" s="4"/>
      <c r="VB422" s="4"/>
      <c r="VC422" s="4"/>
      <c r="VD422" s="4"/>
      <c r="VE422" s="4"/>
      <c r="VF422" s="4"/>
      <c r="VG422" s="4"/>
      <c r="VH422" s="4"/>
      <c r="VI422" s="4"/>
      <c r="VJ422" s="4"/>
      <c r="VK422" s="4"/>
      <c r="VL422" s="4"/>
      <c r="VM422" s="4"/>
      <c r="VN422" s="4"/>
      <c r="VO422" s="4"/>
      <c r="VP422" s="4"/>
      <c r="VQ422" s="4"/>
      <c r="VR422" s="4"/>
      <c r="VS422" s="4"/>
      <c r="VT422" s="4"/>
      <c r="VU422" s="4"/>
      <c r="VV422" s="4"/>
      <c r="VW422" s="4"/>
      <c r="VX422" s="4"/>
      <c r="VY422" s="4"/>
      <c r="VZ422" s="4"/>
      <c r="WA422" s="4"/>
      <c r="WB422" s="4"/>
      <c r="WC422" s="4"/>
      <c r="WD422" s="4"/>
      <c r="WE422" s="4"/>
      <c r="WF422" s="4"/>
      <c r="WG422" s="4"/>
      <c r="WH422" s="4"/>
      <c r="WI422" s="4"/>
      <c r="WJ422" s="4"/>
      <c r="WK422" s="4"/>
      <c r="WL422" s="4"/>
      <c r="WM422" s="4"/>
      <c r="WN422" s="4"/>
      <c r="WO422" s="4"/>
      <c r="WP422" s="4"/>
      <c r="WQ422" s="4"/>
      <c r="WR422" s="4"/>
      <c r="WS422" s="4"/>
      <c r="WT422" s="4"/>
      <c r="WU422" s="4"/>
      <c r="WV422" s="4"/>
      <c r="WW422" s="4"/>
      <c r="WX422" s="4"/>
      <c r="WY422" s="4"/>
      <c r="WZ422" s="4"/>
      <c r="XA422" s="4"/>
      <c r="XB422" s="4"/>
      <c r="XC422" s="4"/>
      <c r="XD422" s="4"/>
      <c r="XE422" s="4"/>
      <c r="XF422" s="4"/>
      <c r="XG422" s="4"/>
      <c r="XH422" s="4"/>
      <c r="XI422" s="4"/>
      <c r="XJ422" s="4"/>
      <c r="XK422" s="4"/>
      <c r="XL422" s="4"/>
      <c r="XM422" s="4"/>
      <c r="XN422" s="4"/>
      <c r="XO422" s="4"/>
      <c r="XP422" s="4"/>
      <c r="XQ422" s="4"/>
      <c r="XR422" s="4"/>
      <c r="XS422" s="4"/>
      <c r="XT422" s="4"/>
      <c r="XU422" s="4"/>
      <c r="XV422" s="4"/>
      <c r="XW422" s="4"/>
      <c r="XX422" s="4"/>
      <c r="XY422" s="4"/>
      <c r="XZ422" s="4"/>
      <c r="YA422" s="4"/>
      <c r="YB422" s="4"/>
      <c r="YC422" s="4"/>
      <c r="YD422" s="4"/>
      <c r="YE422" s="4"/>
      <c r="YF422" s="4"/>
      <c r="YG422" s="4"/>
      <c r="YH422" s="4"/>
      <c r="YI422" s="4"/>
      <c r="YJ422" s="4"/>
      <c r="YK422" s="4"/>
      <c r="YL422" s="4"/>
      <c r="YM422" s="4"/>
      <c r="YN422" s="4"/>
      <c r="YO422" s="4"/>
      <c r="YP422" s="4"/>
      <c r="YQ422" s="4"/>
      <c r="YR422" s="4"/>
      <c r="YS422" s="4"/>
      <c r="YT422" s="4"/>
      <c r="YU422" s="4"/>
      <c r="YV422" s="4"/>
      <c r="YW422" s="4"/>
      <c r="YX422" s="4"/>
      <c r="YY422" s="4"/>
      <c r="YZ422" s="4"/>
      <c r="ZA422" s="4"/>
      <c r="ZB422" s="4"/>
      <c r="ZC422" s="4"/>
      <c r="ZD422" s="4"/>
      <c r="ZE422" s="4"/>
      <c r="ZF422" s="4"/>
      <c r="ZG422" s="4"/>
      <c r="ZH422" s="4"/>
      <c r="ZI422" s="4"/>
      <c r="ZJ422" s="4"/>
      <c r="ZK422" s="4"/>
      <c r="ZL422" s="4"/>
      <c r="ZM422" s="4"/>
      <c r="ZN422" s="4"/>
    </row>
    <row r="423" spans="1:690" s="5" customFormat="1" ht="14.1" customHeight="1" x14ac:dyDescent="0.25">
      <c r="A423" s="4"/>
      <c r="B423" s="36"/>
      <c r="C423" s="23"/>
      <c r="D423" s="14"/>
      <c r="E423" s="1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  <c r="UG423" s="4"/>
      <c r="UH423" s="4"/>
      <c r="UI423" s="4"/>
      <c r="UJ423" s="4"/>
      <c r="UK423" s="4"/>
      <c r="UL423" s="4"/>
      <c r="UM423" s="4"/>
      <c r="UN423" s="4"/>
      <c r="UO423" s="4"/>
      <c r="UP423" s="4"/>
      <c r="UQ423" s="4"/>
      <c r="UR423" s="4"/>
      <c r="US423" s="4"/>
      <c r="UT423" s="4"/>
      <c r="UU423" s="4"/>
      <c r="UV423" s="4"/>
      <c r="UW423" s="4"/>
      <c r="UX423" s="4"/>
      <c r="UY423" s="4"/>
      <c r="UZ423" s="4"/>
      <c r="VA423" s="4"/>
      <c r="VB423" s="4"/>
      <c r="VC423" s="4"/>
      <c r="VD423" s="4"/>
      <c r="VE423" s="4"/>
      <c r="VF423" s="4"/>
      <c r="VG423" s="4"/>
      <c r="VH423" s="4"/>
      <c r="VI423" s="4"/>
      <c r="VJ423" s="4"/>
      <c r="VK423" s="4"/>
      <c r="VL423" s="4"/>
      <c r="VM423" s="4"/>
      <c r="VN423" s="4"/>
      <c r="VO423" s="4"/>
      <c r="VP423" s="4"/>
      <c r="VQ423" s="4"/>
      <c r="VR423" s="4"/>
      <c r="VS423" s="4"/>
      <c r="VT423" s="4"/>
      <c r="VU423" s="4"/>
      <c r="VV423" s="4"/>
      <c r="VW423" s="4"/>
      <c r="VX423" s="4"/>
      <c r="VY423" s="4"/>
      <c r="VZ423" s="4"/>
      <c r="WA423" s="4"/>
      <c r="WB423" s="4"/>
      <c r="WC423" s="4"/>
      <c r="WD423" s="4"/>
      <c r="WE423" s="4"/>
      <c r="WF423" s="4"/>
      <c r="WG423" s="4"/>
      <c r="WH423" s="4"/>
      <c r="WI423" s="4"/>
      <c r="WJ423" s="4"/>
      <c r="WK423" s="4"/>
      <c r="WL423" s="4"/>
      <c r="WM423" s="4"/>
      <c r="WN423" s="4"/>
      <c r="WO423" s="4"/>
      <c r="WP423" s="4"/>
      <c r="WQ423" s="4"/>
      <c r="WR423" s="4"/>
      <c r="WS423" s="4"/>
      <c r="WT423" s="4"/>
      <c r="WU423" s="4"/>
      <c r="WV423" s="4"/>
      <c r="WW423" s="4"/>
      <c r="WX423" s="4"/>
      <c r="WY423" s="4"/>
      <c r="WZ423" s="4"/>
      <c r="XA423" s="4"/>
      <c r="XB423" s="4"/>
      <c r="XC423" s="4"/>
      <c r="XD423" s="4"/>
      <c r="XE423" s="4"/>
      <c r="XF423" s="4"/>
      <c r="XG423" s="4"/>
      <c r="XH423" s="4"/>
      <c r="XI423" s="4"/>
      <c r="XJ423" s="4"/>
      <c r="XK423" s="4"/>
      <c r="XL423" s="4"/>
      <c r="XM423" s="4"/>
      <c r="XN423" s="4"/>
      <c r="XO423" s="4"/>
      <c r="XP423" s="4"/>
      <c r="XQ423" s="4"/>
      <c r="XR423" s="4"/>
      <c r="XS423" s="4"/>
      <c r="XT423" s="4"/>
      <c r="XU423" s="4"/>
      <c r="XV423" s="4"/>
      <c r="XW423" s="4"/>
      <c r="XX423" s="4"/>
      <c r="XY423" s="4"/>
      <c r="XZ423" s="4"/>
      <c r="YA423" s="4"/>
      <c r="YB423" s="4"/>
      <c r="YC423" s="4"/>
      <c r="YD423" s="4"/>
      <c r="YE423" s="4"/>
      <c r="YF423" s="4"/>
      <c r="YG423" s="4"/>
      <c r="YH423" s="4"/>
      <c r="YI423" s="4"/>
      <c r="YJ423" s="4"/>
      <c r="YK423" s="4"/>
      <c r="YL423" s="4"/>
      <c r="YM423" s="4"/>
      <c r="YN423" s="4"/>
      <c r="YO423" s="4"/>
      <c r="YP423" s="4"/>
      <c r="YQ423" s="4"/>
      <c r="YR423" s="4"/>
      <c r="YS423" s="4"/>
      <c r="YT423" s="4"/>
      <c r="YU423" s="4"/>
      <c r="YV423" s="4"/>
      <c r="YW423" s="4"/>
      <c r="YX423" s="4"/>
      <c r="YY423" s="4"/>
      <c r="YZ423" s="4"/>
      <c r="ZA423" s="4"/>
      <c r="ZB423" s="4"/>
      <c r="ZC423" s="4"/>
      <c r="ZD423" s="4"/>
      <c r="ZE423" s="4"/>
      <c r="ZF423" s="4"/>
      <c r="ZG423" s="4"/>
      <c r="ZH423" s="4"/>
      <c r="ZI423" s="4"/>
      <c r="ZJ423" s="4"/>
      <c r="ZK423" s="4"/>
      <c r="ZL423" s="4"/>
      <c r="ZM423" s="4"/>
      <c r="ZN423" s="4"/>
    </row>
    <row r="424" spans="1:690" s="5" customFormat="1" ht="14.1" customHeight="1" x14ac:dyDescent="0.25">
      <c r="A424" s="4"/>
      <c r="B424" s="36"/>
      <c r="C424" s="23"/>
      <c r="D424" s="14"/>
      <c r="E424" s="1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  <c r="UG424" s="4"/>
      <c r="UH424" s="4"/>
      <c r="UI424" s="4"/>
      <c r="UJ424" s="4"/>
      <c r="UK424" s="4"/>
      <c r="UL424" s="4"/>
      <c r="UM424" s="4"/>
      <c r="UN424" s="4"/>
      <c r="UO424" s="4"/>
      <c r="UP424" s="4"/>
      <c r="UQ424" s="4"/>
      <c r="UR424" s="4"/>
      <c r="US424" s="4"/>
      <c r="UT424" s="4"/>
      <c r="UU424" s="4"/>
      <c r="UV424" s="4"/>
      <c r="UW424" s="4"/>
      <c r="UX424" s="4"/>
      <c r="UY424" s="4"/>
      <c r="UZ424" s="4"/>
      <c r="VA424" s="4"/>
      <c r="VB424" s="4"/>
      <c r="VC424" s="4"/>
      <c r="VD424" s="4"/>
      <c r="VE424" s="4"/>
      <c r="VF424" s="4"/>
      <c r="VG424" s="4"/>
      <c r="VH424" s="4"/>
      <c r="VI424" s="4"/>
      <c r="VJ424" s="4"/>
      <c r="VK424" s="4"/>
      <c r="VL424" s="4"/>
      <c r="VM424" s="4"/>
      <c r="VN424" s="4"/>
      <c r="VO424" s="4"/>
      <c r="VP424" s="4"/>
      <c r="VQ424" s="4"/>
      <c r="VR424" s="4"/>
      <c r="VS424" s="4"/>
      <c r="VT424" s="4"/>
      <c r="VU424" s="4"/>
      <c r="VV424" s="4"/>
      <c r="VW424" s="4"/>
      <c r="VX424" s="4"/>
      <c r="VY424" s="4"/>
      <c r="VZ424" s="4"/>
      <c r="WA424" s="4"/>
      <c r="WB424" s="4"/>
      <c r="WC424" s="4"/>
      <c r="WD424" s="4"/>
      <c r="WE424" s="4"/>
      <c r="WF424" s="4"/>
      <c r="WG424" s="4"/>
      <c r="WH424" s="4"/>
      <c r="WI424" s="4"/>
      <c r="WJ424" s="4"/>
      <c r="WK424" s="4"/>
      <c r="WL424" s="4"/>
      <c r="WM424" s="4"/>
      <c r="WN424" s="4"/>
      <c r="WO424" s="4"/>
      <c r="WP424" s="4"/>
      <c r="WQ424" s="4"/>
      <c r="WR424" s="4"/>
      <c r="WS424" s="4"/>
      <c r="WT424" s="4"/>
      <c r="WU424" s="4"/>
      <c r="WV424" s="4"/>
      <c r="WW424" s="4"/>
      <c r="WX424" s="4"/>
      <c r="WY424" s="4"/>
      <c r="WZ424" s="4"/>
      <c r="XA424" s="4"/>
      <c r="XB424" s="4"/>
      <c r="XC424" s="4"/>
      <c r="XD424" s="4"/>
      <c r="XE424" s="4"/>
      <c r="XF424" s="4"/>
      <c r="XG424" s="4"/>
      <c r="XH424" s="4"/>
      <c r="XI424" s="4"/>
      <c r="XJ424" s="4"/>
      <c r="XK424" s="4"/>
      <c r="XL424" s="4"/>
      <c r="XM424" s="4"/>
      <c r="XN424" s="4"/>
      <c r="XO424" s="4"/>
      <c r="XP424" s="4"/>
      <c r="XQ424" s="4"/>
      <c r="XR424" s="4"/>
      <c r="XS424" s="4"/>
      <c r="XT424" s="4"/>
      <c r="XU424" s="4"/>
      <c r="XV424" s="4"/>
      <c r="XW424" s="4"/>
      <c r="XX424" s="4"/>
      <c r="XY424" s="4"/>
      <c r="XZ424" s="4"/>
      <c r="YA424" s="4"/>
      <c r="YB424" s="4"/>
      <c r="YC424" s="4"/>
      <c r="YD424" s="4"/>
      <c r="YE424" s="4"/>
      <c r="YF424" s="4"/>
      <c r="YG424" s="4"/>
      <c r="YH424" s="4"/>
      <c r="YI424" s="4"/>
      <c r="YJ424" s="4"/>
      <c r="YK424" s="4"/>
      <c r="YL424" s="4"/>
      <c r="YM424" s="4"/>
      <c r="YN424" s="4"/>
      <c r="YO424" s="4"/>
      <c r="YP424" s="4"/>
      <c r="YQ424" s="4"/>
      <c r="YR424" s="4"/>
      <c r="YS424" s="4"/>
      <c r="YT424" s="4"/>
      <c r="YU424" s="4"/>
      <c r="YV424" s="4"/>
      <c r="YW424" s="4"/>
      <c r="YX424" s="4"/>
      <c r="YY424" s="4"/>
      <c r="YZ424" s="4"/>
      <c r="ZA424" s="4"/>
      <c r="ZB424" s="4"/>
      <c r="ZC424" s="4"/>
      <c r="ZD424" s="4"/>
      <c r="ZE424" s="4"/>
      <c r="ZF424" s="4"/>
      <c r="ZG424" s="4"/>
      <c r="ZH424" s="4"/>
      <c r="ZI424" s="4"/>
      <c r="ZJ424" s="4"/>
      <c r="ZK424" s="4"/>
      <c r="ZL424" s="4"/>
      <c r="ZM424" s="4"/>
      <c r="ZN424" s="4"/>
    </row>
    <row r="425" spans="1:690" s="5" customFormat="1" ht="14.1" customHeight="1" x14ac:dyDescent="0.25">
      <c r="A425" s="4"/>
      <c r="B425" s="36"/>
      <c r="C425" s="23"/>
      <c r="D425" s="14"/>
      <c r="E425" s="1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  <c r="UG425" s="4"/>
      <c r="UH425" s="4"/>
      <c r="UI425" s="4"/>
      <c r="UJ425" s="4"/>
      <c r="UK425" s="4"/>
      <c r="UL425" s="4"/>
      <c r="UM425" s="4"/>
      <c r="UN425" s="4"/>
      <c r="UO425" s="4"/>
      <c r="UP425" s="4"/>
      <c r="UQ425" s="4"/>
      <c r="UR425" s="4"/>
      <c r="US425" s="4"/>
      <c r="UT425" s="4"/>
      <c r="UU425" s="4"/>
      <c r="UV425" s="4"/>
      <c r="UW425" s="4"/>
      <c r="UX425" s="4"/>
      <c r="UY425" s="4"/>
      <c r="UZ425" s="4"/>
      <c r="VA425" s="4"/>
      <c r="VB425" s="4"/>
      <c r="VC425" s="4"/>
      <c r="VD425" s="4"/>
      <c r="VE425" s="4"/>
      <c r="VF425" s="4"/>
      <c r="VG425" s="4"/>
      <c r="VH425" s="4"/>
      <c r="VI425" s="4"/>
      <c r="VJ425" s="4"/>
      <c r="VK425" s="4"/>
      <c r="VL425" s="4"/>
      <c r="VM425" s="4"/>
      <c r="VN425" s="4"/>
      <c r="VO425" s="4"/>
      <c r="VP425" s="4"/>
      <c r="VQ425" s="4"/>
      <c r="VR425" s="4"/>
      <c r="VS425" s="4"/>
      <c r="VT425" s="4"/>
      <c r="VU425" s="4"/>
      <c r="VV425" s="4"/>
      <c r="VW425" s="4"/>
      <c r="VX425" s="4"/>
      <c r="VY425" s="4"/>
      <c r="VZ425" s="4"/>
      <c r="WA425" s="4"/>
      <c r="WB425" s="4"/>
      <c r="WC425" s="4"/>
      <c r="WD425" s="4"/>
      <c r="WE425" s="4"/>
      <c r="WF425" s="4"/>
      <c r="WG425" s="4"/>
      <c r="WH425" s="4"/>
      <c r="WI425" s="4"/>
      <c r="WJ425" s="4"/>
      <c r="WK425" s="4"/>
      <c r="WL425" s="4"/>
      <c r="WM425" s="4"/>
      <c r="WN425" s="4"/>
      <c r="WO425" s="4"/>
      <c r="WP425" s="4"/>
      <c r="WQ425" s="4"/>
      <c r="WR425" s="4"/>
      <c r="WS425" s="4"/>
      <c r="WT425" s="4"/>
      <c r="WU425" s="4"/>
      <c r="WV425" s="4"/>
      <c r="WW425" s="4"/>
      <c r="WX425" s="4"/>
      <c r="WY425" s="4"/>
      <c r="WZ425" s="4"/>
      <c r="XA425" s="4"/>
      <c r="XB425" s="4"/>
      <c r="XC425" s="4"/>
      <c r="XD425" s="4"/>
      <c r="XE425" s="4"/>
      <c r="XF425" s="4"/>
      <c r="XG425" s="4"/>
      <c r="XH425" s="4"/>
      <c r="XI425" s="4"/>
      <c r="XJ425" s="4"/>
      <c r="XK425" s="4"/>
      <c r="XL425" s="4"/>
      <c r="XM425" s="4"/>
      <c r="XN425" s="4"/>
      <c r="XO425" s="4"/>
      <c r="XP425" s="4"/>
      <c r="XQ425" s="4"/>
      <c r="XR425" s="4"/>
      <c r="XS425" s="4"/>
      <c r="XT425" s="4"/>
      <c r="XU425" s="4"/>
      <c r="XV425" s="4"/>
      <c r="XW425" s="4"/>
      <c r="XX425" s="4"/>
      <c r="XY425" s="4"/>
      <c r="XZ425" s="4"/>
      <c r="YA425" s="4"/>
      <c r="YB425" s="4"/>
      <c r="YC425" s="4"/>
      <c r="YD425" s="4"/>
      <c r="YE425" s="4"/>
      <c r="YF425" s="4"/>
      <c r="YG425" s="4"/>
      <c r="YH425" s="4"/>
      <c r="YI425" s="4"/>
      <c r="YJ425" s="4"/>
      <c r="YK425" s="4"/>
      <c r="YL425" s="4"/>
      <c r="YM425" s="4"/>
      <c r="YN425" s="4"/>
      <c r="YO425" s="4"/>
      <c r="YP425" s="4"/>
      <c r="YQ425" s="4"/>
      <c r="YR425" s="4"/>
      <c r="YS425" s="4"/>
      <c r="YT425" s="4"/>
      <c r="YU425" s="4"/>
      <c r="YV425" s="4"/>
      <c r="YW425" s="4"/>
      <c r="YX425" s="4"/>
      <c r="YY425" s="4"/>
      <c r="YZ425" s="4"/>
      <c r="ZA425" s="4"/>
      <c r="ZB425" s="4"/>
      <c r="ZC425" s="4"/>
      <c r="ZD425" s="4"/>
      <c r="ZE425" s="4"/>
      <c r="ZF425" s="4"/>
      <c r="ZG425" s="4"/>
      <c r="ZH425" s="4"/>
      <c r="ZI425" s="4"/>
      <c r="ZJ425" s="4"/>
      <c r="ZK425" s="4"/>
      <c r="ZL425" s="4"/>
      <c r="ZM425" s="4"/>
      <c r="ZN425" s="4"/>
    </row>
    <row r="426" spans="1:690" s="5" customFormat="1" ht="14.1" customHeight="1" x14ac:dyDescent="0.25">
      <c r="A426" s="4"/>
      <c r="B426" s="36"/>
      <c r="C426" s="23"/>
      <c r="D426" s="14"/>
      <c r="E426" s="1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  <c r="UG426" s="4"/>
      <c r="UH426" s="4"/>
      <c r="UI426" s="4"/>
      <c r="UJ426" s="4"/>
      <c r="UK426" s="4"/>
      <c r="UL426" s="4"/>
      <c r="UM426" s="4"/>
      <c r="UN426" s="4"/>
      <c r="UO426" s="4"/>
      <c r="UP426" s="4"/>
      <c r="UQ426" s="4"/>
      <c r="UR426" s="4"/>
      <c r="US426" s="4"/>
      <c r="UT426" s="4"/>
      <c r="UU426" s="4"/>
      <c r="UV426" s="4"/>
      <c r="UW426" s="4"/>
      <c r="UX426" s="4"/>
      <c r="UY426" s="4"/>
      <c r="UZ426" s="4"/>
      <c r="VA426" s="4"/>
      <c r="VB426" s="4"/>
      <c r="VC426" s="4"/>
      <c r="VD426" s="4"/>
      <c r="VE426" s="4"/>
      <c r="VF426" s="4"/>
      <c r="VG426" s="4"/>
      <c r="VH426" s="4"/>
      <c r="VI426" s="4"/>
      <c r="VJ426" s="4"/>
      <c r="VK426" s="4"/>
      <c r="VL426" s="4"/>
      <c r="VM426" s="4"/>
      <c r="VN426" s="4"/>
      <c r="VO426" s="4"/>
      <c r="VP426" s="4"/>
      <c r="VQ426" s="4"/>
      <c r="VR426" s="4"/>
      <c r="VS426" s="4"/>
      <c r="VT426" s="4"/>
      <c r="VU426" s="4"/>
      <c r="VV426" s="4"/>
      <c r="VW426" s="4"/>
      <c r="VX426" s="4"/>
      <c r="VY426" s="4"/>
      <c r="VZ426" s="4"/>
      <c r="WA426" s="4"/>
      <c r="WB426" s="4"/>
      <c r="WC426" s="4"/>
      <c r="WD426" s="4"/>
      <c r="WE426" s="4"/>
      <c r="WF426" s="4"/>
      <c r="WG426" s="4"/>
      <c r="WH426" s="4"/>
      <c r="WI426" s="4"/>
      <c r="WJ426" s="4"/>
      <c r="WK426" s="4"/>
      <c r="WL426" s="4"/>
      <c r="WM426" s="4"/>
      <c r="WN426" s="4"/>
      <c r="WO426" s="4"/>
      <c r="WP426" s="4"/>
      <c r="WQ426" s="4"/>
      <c r="WR426" s="4"/>
      <c r="WS426" s="4"/>
      <c r="WT426" s="4"/>
      <c r="WU426" s="4"/>
      <c r="WV426" s="4"/>
      <c r="WW426" s="4"/>
      <c r="WX426" s="4"/>
      <c r="WY426" s="4"/>
      <c r="WZ426" s="4"/>
      <c r="XA426" s="4"/>
      <c r="XB426" s="4"/>
      <c r="XC426" s="4"/>
      <c r="XD426" s="4"/>
      <c r="XE426" s="4"/>
      <c r="XF426" s="4"/>
      <c r="XG426" s="4"/>
      <c r="XH426" s="4"/>
      <c r="XI426" s="4"/>
      <c r="XJ426" s="4"/>
      <c r="XK426" s="4"/>
      <c r="XL426" s="4"/>
      <c r="XM426" s="4"/>
      <c r="XN426" s="4"/>
      <c r="XO426" s="4"/>
      <c r="XP426" s="4"/>
      <c r="XQ426" s="4"/>
      <c r="XR426" s="4"/>
      <c r="XS426" s="4"/>
      <c r="XT426" s="4"/>
      <c r="XU426" s="4"/>
      <c r="XV426" s="4"/>
      <c r="XW426" s="4"/>
      <c r="XX426" s="4"/>
      <c r="XY426" s="4"/>
      <c r="XZ426" s="4"/>
      <c r="YA426" s="4"/>
      <c r="YB426" s="4"/>
      <c r="YC426" s="4"/>
      <c r="YD426" s="4"/>
      <c r="YE426" s="4"/>
      <c r="YF426" s="4"/>
      <c r="YG426" s="4"/>
      <c r="YH426" s="4"/>
      <c r="YI426" s="4"/>
      <c r="YJ426" s="4"/>
      <c r="YK426" s="4"/>
      <c r="YL426" s="4"/>
      <c r="YM426" s="4"/>
      <c r="YN426" s="4"/>
      <c r="YO426" s="4"/>
      <c r="YP426" s="4"/>
      <c r="YQ426" s="4"/>
      <c r="YR426" s="4"/>
      <c r="YS426" s="4"/>
      <c r="YT426" s="4"/>
      <c r="YU426" s="4"/>
      <c r="YV426" s="4"/>
      <c r="YW426" s="4"/>
      <c r="YX426" s="4"/>
      <c r="YY426" s="4"/>
      <c r="YZ426" s="4"/>
      <c r="ZA426" s="4"/>
      <c r="ZB426" s="4"/>
      <c r="ZC426" s="4"/>
      <c r="ZD426" s="4"/>
      <c r="ZE426" s="4"/>
      <c r="ZF426" s="4"/>
      <c r="ZG426" s="4"/>
      <c r="ZH426" s="4"/>
      <c r="ZI426" s="4"/>
      <c r="ZJ426" s="4"/>
      <c r="ZK426" s="4"/>
      <c r="ZL426" s="4"/>
      <c r="ZM426" s="4"/>
      <c r="ZN426" s="4"/>
    </row>
    <row r="427" spans="1:690" s="5" customFormat="1" ht="14.1" customHeight="1" x14ac:dyDescent="0.25">
      <c r="A427" s="4"/>
      <c r="B427" s="36"/>
      <c r="C427" s="23"/>
      <c r="D427" s="14"/>
      <c r="E427" s="1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  <c r="UG427" s="4"/>
      <c r="UH427" s="4"/>
      <c r="UI427" s="4"/>
      <c r="UJ427" s="4"/>
      <c r="UK427" s="4"/>
      <c r="UL427" s="4"/>
      <c r="UM427" s="4"/>
      <c r="UN427" s="4"/>
      <c r="UO427" s="4"/>
      <c r="UP427" s="4"/>
      <c r="UQ427" s="4"/>
      <c r="UR427" s="4"/>
      <c r="US427" s="4"/>
      <c r="UT427" s="4"/>
      <c r="UU427" s="4"/>
      <c r="UV427" s="4"/>
      <c r="UW427" s="4"/>
      <c r="UX427" s="4"/>
      <c r="UY427" s="4"/>
      <c r="UZ427" s="4"/>
      <c r="VA427" s="4"/>
      <c r="VB427" s="4"/>
      <c r="VC427" s="4"/>
      <c r="VD427" s="4"/>
      <c r="VE427" s="4"/>
      <c r="VF427" s="4"/>
      <c r="VG427" s="4"/>
      <c r="VH427" s="4"/>
      <c r="VI427" s="4"/>
      <c r="VJ427" s="4"/>
      <c r="VK427" s="4"/>
      <c r="VL427" s="4"/>
      <c r="VM427" s="4"/>
      <c r="VN427" s="4"/>
      <c r="VO427" s="4"/>
      <c r="VP427" s="4"/>
      <c r="VQ427" s="4"/>
      <c r="VR427" s="4"/>
      <c r="VS427" s="4"/>
      <c r="VT427" s="4"/>
      <c r="VU427" s="4"/>
      <c r="VV427" s="4"/>
      <c r="VW427" s="4"/>
      <c r="VX427" s="4"/>
      <c r="VY427" s="4"/>
      <c r="VZ427" s="4"/>
      <c r="WA427" s="4"/>
      <c r="WB427" s="4"/>
      <c r="WC427" s="4"/>
      <c r="WD427" s="4"/>
      <c r="WE427" s="4"/>
      <c r="WF427" s="4"/>
      <c r="WG427" s="4"/>
      <c r="WH427" s="4"/>
      <c r="WI427" s="4"/>
      <c r="WJ427" s="4"/>
      <c r="WK427" s="4"/>
      <c r="WL427" s="4"/>
      <c r="WM427" s="4"/>
      <c r="WN427" s="4"/>
      <c r="WO427" s="4"/>
      <c r="WP427" s="4"/>
      <c r="WQ427" s="4"/>
      <c r="WR427" s="4"/>
      <c r="WS427" s="4"/>
      <c r="WT427" s="4"/>
      <c r="WU427" s="4"/>
      <c r="WV427" s="4"/>
      <c r="WW427" s="4"/>
      <c r="WX427" s="4"/>
      <c r="WY427" s="4"/>
      <c r="WZ427" s="4"/>
      <c r="XA427" s="4"/>
      <c r="XB427" s="4"/>
      <c r="XC427" s="4"/>
      <c r="XD427" s="4"/>
      <c r="XE427" s="4"/>
      <c r="XF427" s="4"/>
      <c r="XG427" s="4"/>
      <c r="XH427" s="4"/>
      <c r="XI427" s="4"/>
      <c r="XJ427" s="4"/>
      <c r="XK427" s="4"/>
      <c r="XL427" s="4"/>
      <c r="XM427" s="4"/>
      <c r="XN427" s="4"/>
      <c r="XO427" s="4"/>
      <c r="XP427" s="4"/>
      <c r="XQ427" s="4"/>
      <c r="XR427" s="4"/>
      <c r="XS427" s="4"/>
      <c r="XT427" s="4"/>
      <c r="XU427" s="4"/>
      <c r="XV427" s="4"/>
      <c r="XW427" s="4"/>
      <c r="XX427" s="4"/>
      <c r="XY427" s="4"/>
      <c r="XZ427" s="4"/>
      <c r="YA427" s="4"/>
      <c r="YB427" s="4"/>
      <c r="YC427" s="4"/>
      <c r="YD427" s="4"/>
      <c r="YE427" s="4"/>
      <c r="YF427" s="4"/>
      <c r="YG427" s="4"/>
      <c r="YH427" s="4"/>
      <c r="YI427" s="4"/>
      <c r="YJ427" s="4"/>
      <c r="YK427" s="4"/>
      <c r="YL427" s="4"/>
      <c r="YM427" s="4"/>
      <c r="YN427" s="4"/>
      <c r="YO427" s="4"/>
      <c r="YP427" s="4"/>
      <c r="YQ427" s="4"/>
      <c r="YR427" s="4"/>
      <c r="YS427" s="4"/>
      <c r="YT427" s="4"/>
      <c r="YU427" s="4"/>
      <c r="YV427" s="4"/>
      <c r="YW427" s="4"/>
      <c r="YX427" s="4"/>
      <c r="YY427" s="4"/>
      <c r="YZ427" s="4"/>
      <c r="ZA427" s="4"/>
      <c r="ZB427" s="4"/>
      <c r="ZC427" s="4"/>
      <c r="ZD427" s="4"/>
      <c r="ZE427" s="4"/>
      <c r="ZF427" s="4"/>
      <c r="ZG427" s="4"/>
      <c r="ZH427" s="4"/>
      <c r="ZI427" s="4"/>
      <c r="ZJ427" s="4"/>
      <c r="ZK427" s="4"/>
      <c r="ZL427" s="4"/>
      <c r="ZM427" s="4"/>
      <c r="ZN427" s="4"/>
    </row>
    <row r="428" spans="1:690" s="5" customFormat="1" ht="14.1" customHeight="1" x14ac:dyDescent="0.25">
      <c r="A428" s="4"/>
      <c r="B428" s="36"/>
      <c r="C428" s="23"/>
      <c r="D428" s="14"/>
      <c r="E428" s="1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  <c r="UG428" s="4"/>
      <c r="UH428" s="4"/>
      <c r="UI428" s="4"/>
      <c r="UJ428" s="4"/>
      <c r="UK428" s="4"/>
      <c r="UL428" s="4"/>
      <c r="UM428" s="4"/>
      <c r="UN428" s="4"/>
      <c r="UO428" s="4"/>
      <c r="UP428" s="4"/>
      <c r="UQ428" s="4"/>
      <c r="UR428" s="4"/>
      <c r="US428" s="4"/>
      <c r="UT428" s="4"/>
      <c r="UU428" s="4"/>
      <c r="UV428" s="4"/>
      <c r="UW428" s="4"/>
      <c r="UX428" s="4"/>
      <c r="UY428" s="4"/>
      <c r="UZ428" s="4"/>
      <c r="VA428" s="4"/>
      <c r="VB428" s="4"/>
      <c r="VC428" s="4"/>
      <c r="VD428" s="4"/>
      <c r="VE428" s="4"/>
      <c r="VF428" s="4"/>
      <c r="VG428" s="4"/>
      <c r="VH428" s="4"/>
      <c r="VI428" s="4"/>
      <c r="VJ428" s="4"/>
      <c r="VK428" s="4"/>
      <c r="VL428" s="4"/>
      <c r="VM428" s="4"/>
      <c r="VN428" s="4"/>
      <c r="VO428" s="4"/>
      <c r="VP428" s="4"/>
      <c r="VQ428" s="4"/>
      <c r="VR428" s="4"/>
      <c r="VS428" s="4"/>
      <c r="VT428" s="4"/>
      <c r="VU428" s="4"/>
      <c r="VV428" s="4"/>
      <c r="VW428" s="4"/>
      <c r="VX428" s="4"/>
      <c r="VY428" s="4"/>
      <c r="VZ428" s="4"/>
      <c r="WA428" s="4"/>
      <c r="WB428" s="4"/>
      <c r="WC428" s="4"/>
      <c r="WD428" s="4"/>
      <c r="WE428" s="4"/>
      <c r="WF428" s="4"/>
      <c r="WG428" s="4"/>
      <c r="WH428" s="4"/>
      <c r="WI428" s="4"/>
      <c r="WJ428" s="4"/>
      <c r="WK428" s="4"/>
      <c r="WL428" s="4"/>
      <c r="WM428" s="4"/>
      <c r="WN428" s="4"/>
      <c r="WO428" s="4"/>
      <c r="WP428" s="4"/>
      <c r="WQ428" s="4"/>
      <c r="WR428" s="4"/>
      <c r="WS428" s="4"/>
      <c r="WT428" s="4"/>
      <c r="WU428" s="4"/>
      <c r="WV428" s="4"/>
      <c r="WW428" s="4"/>
      <c r="WX428" s="4"/>
      <c r="WY428" s="4"/>
      <c r="WZ428" s="4"/>
      <c r="XA428" s="4"/>
      <c r="XB428" s="4"/>
      <c r="XC428" s="4"/>
      <c r="XD428" s="4"/>
      <c r="XE428" s="4"/>
      <c r="XF428" s="4"/>
      <c r="XG428" s="4"/>
      <c r="XH428" s="4"/>
      <c r="XI428" s="4"/>
      <c r="XJ428" s="4"/>
      <c r="XK428" s="4"/>
      <c r="XL428" s="4"/>
      <c r="XM428" s="4"/>
      <c r="XN428" s="4"/>
      <c r="XO428" s="4"/>
      <c r="XP428" s="4"/>
      <c r="XQ428" s="4"/>
      <c r="XR428" s="4"/>
      <c r="XS428" s="4"/>
      <c r="XT428" s="4"/>
      <c r="XU428" s="4"/>
      <c r="XV428" s="4"/>
      <c r="XW428" s="4"/>
      <c r="XX428" s="4"/>
      <c r="XY428" s="4"/>
      <c r="XZ428" s="4"/>
      <c r="YA428" s="4"/>
      <c r="YB428" s="4"/>
      <c r="YC428" s="4"/>
      <c r="YD428" s="4"/>
      <c r="YE428" s="4"/>
      <c r="YF428" s="4"/>
      <c r="YG428" s="4"/>
      <c r="YH428" s="4"/>
      <c r="YI428" s="4"/>
      <c r="YJ428" s="4"/>
      <c r="YK428" s="4"/>
      <c r="YL428" s="4"/>
      <c r="YM428" s="4"/>
      <c r="YN428" s="4"/>
      <c r="YO428" s="4"/>
      <c r="YP428" s="4"/>
      <c r="YQ428" s="4"/>
      <c r="YR428" s="4"/>
      <c r="YS428" s="4"/>
      <c r="YT428" s="4"/>
      <c r="YU428" s="4"/>
      <c r="YV428" s="4"/>
      <c r="YW428" s="4"/>
      <c r="YX428" s="4"/>
      <c r="YY428" s="4"/>
      <c r="YZ428" s="4"/>
      <c r="ZA428" s="4"/>
      <c r="ZB428" s="4"/>
      <c r="ZC428" s="4"/>
      <c r="ZD428" s="4"/>
      <c r="ZE428" s="4"/>
      <c r="ZF428" s="4"/>
      <c r="ZG428" s="4"/>
      <c r="ZH428" s="4"/>
      <c r="ZI428" s="4"/>
      <c r="ZJ428" s="4"/>
      <c r="ZK428" s="4"/>
      <c r="ZL428" s="4"/>
      <c r="ZM428" s="4"/>
      <c r="ZN428" s="4"/>
    </row>
    <row r="429" spans="1:690" s="5" customFormat="1" ht="14.1" customHeight="1" x14ac:dyDescent="0.25">
      <c r="A429" s="4"/>
      <c r="B429" s="36"/>
      <c r="C429" s="23"/>
      <c r="D429" s="14"/>
      <c r="E429" s="1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  <c r="UG429" s="4"/>
      <c r="UH429" s="4"/>
      <c r="UI429" s="4"/>
      <c r="UJ429" s="4"/>
      <c r="UK429" s="4"/>
      <c r="UL429" s="4"/>
      <c r="UM429" s="4"/>
      <c r="UN429" s="4"/>
      <c r="UO429" s="4"/>
      <c r="UP429" s="4"/>
      <c r="UQ429" s="4"/>
      <c r="UR429" s="4"/>
      <c r="US429" s="4"/>
      <c r="UT429" s="4"/>
      <c r="UU429" s="4"/>
      <c r="UV429" s="4"/>
      <c r="UW429" s="4"/>
      <c r="UX429" s="4"/>
      <c r="UY429" s="4"/>
      <c r="UZ429" s="4"/>
      <c r="VA429" s="4"/>
      <c r="VB429" s="4"/>
      <c r="VC429" s="4"/>
      <c r="VD429" s="4"/>
      <c r="VE429" s="4"/>
      <c r="VF429" s="4"/>
      <c r="VG429" s="4"/>
      <c r="VH429" s="4"/>
      <c r="VI429" s="4"/>
      <c r="VJ429" s="4"/>
      <c r="VK429" s="4"/>
      <c r="VL429" s="4"/>
      <c r="VM429" s="4"/>
      <c r="VN429" s="4"/>
      <c r="VO429" s="4"/>
      <c r="VP429" s="4"/>
      <c r="VQ429" s="4"/>
      <c r="VR429" s="4"/>
      <c r="VS429" s="4"/>
      <c r="VT429" s="4"/>
      <c r="VU429" s="4"/>
      <c r="VV429" s="4"/>
      <c r="VW429" s="4"/>
      <c r="VX429" s="4"/>
      <c r="VY429" s="4"/>
      <c r="VZ429" s="4"/>
      <c r="WA429" s="4"/>
      <c r="WB429" s="4"/>
      <c r="WC429" s="4"/>
      <c r="WD429" s="4"/>
      <c r="WE429" s="4"/>
      <c r="WF429" s="4"/>
      <c r="WG429" s="4"/>
      <c r="WH429" s="4"/>
      <c r="WI429" s="4"/>
      <c r="WJ429" s="4"/>
      <c r="WK429" s="4"/>
      <c r="WL429" s="4"/>
      <c r="WM429" s="4"/>
      <c r="WN429" s="4"/>
      <c r="WO429" s="4"/>
      <c r="WP429" s="4"/>
      <c r="WQ429" s="4"/>
      <c r="WR429" s="4"/>
      <c r="WS429" s="4"/>
      <c r="WT429" s="4"/>
      <c r="WU429" s="4"/>
      <c r="WV429" s="4"/>
      <c r="WW429" s="4"/>
      <c r="WX429" s="4"/>
      <c r="WY429" s="4"/>
      <c r="WZ429" s="4"/>
      <c r="XA429" s="4"/>
      <c r="XB429" s="4"/>
      <c r="XC429" s="4"/>
      <c r="XD429" s="4"/>
      <c r="XE429" s="4"/>
      <c r="XF429" s="4"/>
      <c r="XG429" s="4"/>
      <c r="XH429" s="4"/>
      <c r="XI429" s="4"/>
      <c r="XJ429" s="4"/>
      <c r="XK429" s="4"/>
      <c r="XL429" s="4"/>
      <c r="XM429" s="4"/>
      <c r="XN429" s="4"/>
      <c r="XO429" s="4"/>
      <c r="XP429" s="4"/>
      <c r="XQ429" s="4"/>
      <c r="XR429" s="4"/>
      <c r="XS429" s="4"/>
      <c r="XT429" s="4"/>
      <c r="XU429" s="4"/>
      <c r="XV429" s="4"/>
      <c r="XW429" s="4"/>
      <c r="XX429" s="4"/>
      <c r="XY429" s="4"/>
      <c r="XZ429" s="4"/>
      <c r="YA429" s="4"/>
      <c r="YB429" s="4"/>
      <c r="YC429" s="4"/>
      <c r="YD429" s="4"/>
      <c r="YE429" s="4"/>
      <c r="YF429" s="4"/>
      <c r="YG429" s="4"/>
      <c r="YH429" s="4"/>
      <c r="YI429" s="4"/>
      <c r="YJ429" s="4"/>
      <c r="YK429" s="4"/>
      <c r="YL429" s="4"/>
      <c r="YM429" s="4"/>
      <c r="YN429" s="4"/>
      <c r="YO429" s="4"/>
      <c r="YP429" s="4"/>
      <c r="YQ429" s="4"/>
      <c r="YR429" s="4"/>
      <c r="YS429" s="4"/>
      <c r="YT429" s="4"/>
      <c r="YU429" s="4"/>
      <c r="YV429" s="4"/>
      <c r="YW429" s="4"/>
      <c r="YX429" s="4"/>
      <c r="YY429" s="4"/>
      <c r="YZ429" s="4"/>
      <c r="ZA429" s="4"/>
      <c r="ZB429" s="4"/>
      <c r="ZC429" s="4"/>
      <c r="ZD429" s="4"/>
      <c r="ZE429" s="4"/>
      <c r="ZF429" s="4"/>
      <c r="ZG429" s="4"/>
      <c r="ZH429" s="4"/>
      <c r="ZI429" s="4"/>
      <c r="ZJ429" s="4"/>
      <c r="ZK429" s="4"/>
      <c r="ZL429" s="4"/>
      <c r="ZM429" s="4"/>
      <c r="ZN429" s="4"/>
    </row>
    <row r="430" spans="1:690" s="5" customFormat="1" ht="14.1" customHeight="1" x14ac:dyDescent="0.25">
      <c r="A430" s="4"/>
      <c r="B430" s="36"/>
      <c r="C430" s="23"/>
      <c r="D430" s="14"/>
      <c r="E430" s="1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  <c r="UG430" s="4"/>
      <c r="UH430" s="4"/>
      <c r="UI430" s="4"/>
      <c r="UJ430" s="4"/>
      <c r="UK430" s="4"/>
      <c r="UL430" s="4"/>
      <c r="UM430" s="4"/>
      <c r="UN430" s="4"/>
      <c r="UO430" s="4"/>
      <c r="UP430" s="4"/>
      <c r="UQ430" s="4"/>
      <c r="UR430" s="4"/>
      <c r="US430" s="4"/>
      <c r="UT430" s="4"/>
      <c r="UU430" s="4"/>
      <c r="UV430" s="4"/>
      <c r="UW430" s="4"/>
      <c r="UX430" s="4"/>
      <c r="UY430" s="4"/>
      <c r="UZ430" s="4"/>
      <c r="VA430" s="4"/>
      <c r="VB430" s="4"/>
      <c r="VC430" s="4"/>
      <c r="VD430" s="4"/>
      <c r="VE430" s="4"/>
      <c r="VF430" s="4"/>
      <c r="VG430" s="4"/>
      <c r="VH430" s="4"/>
      <c r="VI430" s="4"/>
      <c r="VJ430" s="4"/>
      <c r="VK430" s="4"/>
      <c r="VL430" s="4"/>
      <c r="VM430" s="4"/>
      <c r="VN430" s="4"/>
      <c r="VO430" s="4"/>
      <c r="VP430" s="4"/>
      <c r="VQ430" s="4"/>
      <c r="VR430" s="4"/>
      <c r="VS430" s="4"/>
      <c r="VT430" s="4"/>
      <c r="VU430" s="4"/>
      <c r="VV430" s="4"/>
      <c r="VW430" s="4"/>
      <c r="VX430" s="4"/>
      <c r="VY430" s="4"/>
      <c r="VZ430" s="4"/>
      <c r="WA430" s="4"/>
      <c r="WB430" s="4"/>
      <c r="WC430" s="4"/>
      <c r="WD430" s="4"/>
      <c r="WE430" s="4"/>
      <c r="WF430" s="4"/>
      <c r="WG430" s="4"/>
      <c r="WH430" s="4"/>
      <c r="WI430" s="4"/>
      <c r="WJ430" s="4"/>
      <c r="WK430" s="4"/>
      <c r="WL430" s="4"/>
      <c r="WM430" s="4"/>
      <c r="WN430" s="4"/>
      <c r="WO430" s="4"/>
      <c r="WP430" s="4"/>
      <c r="WQ430" s="4"/>
      <c r="WR430" s="4"/>
      <c r="WS430" s="4"/>
      <c r="WT430" s="4"/>
      <c r="WU430" s="4"/>
      <c r="WV430" s="4"/>
      <c r="WW430" s="4"/>
      <c r="WX430" s="4"/>
      <c r="WY430" s="4"/>
      <c r="WZ430" s="4"/>
      <c r="XA430" s="4"/>
      <c r="XB430" s="4"/>
      <c r="XC430" s="4"/>
      <c r="XD430" s="4"/>
      <c r="XE430" s="4"/>
      <c r="XF430" s="4"/>
      <c r="XG430" s="4"/>
      <c r="XH430" s="4"/>
      <c r="XI430" s="4"/>
      <c r="XJ430" s="4"/>
      <c r="XK430" s="4"/>
      <c r="XL430" s="4"/>
      <c r="XM430" s="4"/>
      <c r="XN430" s="4"/>
      <c r="XO430" s="4"/>
      <c r="XP430" s="4"/>
      <c r="XQ430" s="4"/>
      <c r="XR430" s="4"/>
      <c r="XS430" s="4"/>
      <c r="XT430" s="4"/>
      <c r="XU430" s="4"/>
      <c r="XV430" s="4"/>
      <c r="XW430" s="4"/>
      <c r="XX430" s="4"/>
      <c r="XY430" s="4"/>
      <c r="XZ430" s="4"/>
      <c r="YA430" s="4"/>
      <c r="YB430" s="4"/>
      <c r="YC430" s="4"/>
      <c r="YD430" s="4"/>
      <c r="YE430" s="4"/>
      <c r="YF430" s="4"/>
      <c r="YG430" s="4"/>
      <c r="YH430" s="4"/>
      <c r="YI430" s="4"/>
      <c r="YJ430" s="4"/>
      <c r="YK430" s="4"/>
      <c r="YL430" s="4"/>
      <c r="YM430" s="4"/>
      <c r="YN430" s="4"/>
      <c r="YO430" s="4"/>
      <c r="YP430" s="4"/>
      <c r="YQ430" s="4"/>
      <c r="YR430" s="4"/>
      <c r="YS430" s="4"/>
      <c r="YT430" s="4"/>
      <c r="YU430" s="4"/>
      <c r="YV430" s="4"/>
      <c r="YW430" s="4"/>
      <c r="YX430" s="4"/>
      <c r="YY430" s="4"/>
      <c r="YZ430" s="4"/>
      <c r="ZA430" s="4"/>
      <c r="ZB430" s="4"/>
      <c r="ZC430" s="4"/>
      <c r="ZD430" s="4"/>
      <c r="ZE430" s="4"/>
      <c r="ZF430" s="4"/>
      <c r="ZG430" s="4"/>
      <c r="ZH430" s="4"/>
      <c r="ZI430" s="4"/>
      <c r="ZJ430" s="4"/>
      <c r="ZK430" s="4"/>
      <c r="ZL430" s="4"/>
      <c r="ZM430" s="4"/>
      <c r="ZN430" s="4"/>
    </row>
    <row r="431" spans="1:690" s="5" customFormat="1" ht="14.1" customHeight="1" x14ac:dyDescent="0.25">
      <c r="A431" s="4"/>
      <c r="B431" s="36"/>
      <c r="C431" s="23"/>
      <c r="D431" s="14"/>
      <c r="E431" s="1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  <c r="UG431" s="4"/>
      <c r="UH431" s="4"/>
      <c r="UI431" s="4"/>
      <c r="UJ431" s="4"/>
      <c r="UK431" s="4"/>
      <c r="UL431" s="4"/>
      <c r="UM431" s="4"/>
      <c r="UN431" s="4"/>
      <c r="UO431" s="4"/>
      <c r="UP431" s="4"/>
      <c r="UQ431" s="4"/>
      <c r="UR431" s="4"/>
      <c r="US431" s="4"/>
      <c r="UT431" s="4"/>
      <c r="UU431" s="4"/>
      <c r="UV431" s="4"/>
      <c r="UW431" s="4"/>
      <c r="UX431" s="4"/>
      <c r="UY431" s="4"/>
      <c r="UZ431" s="4"/>
      <c r="VA431" s="4"/>
      <c r="VB431" s="4"/>
      <c r="VC431" s="4"/>
      <c r="VD431" s="4"/>
      <c r="VE431" s="4"/>
      <c r="VF431" s="4"/>
      <c r="VG431" s="4"/>
      <c r="VH431" s="4"/>
      <c r="VI431" s="4"/>
      <c r="VJ431" s="4"/>
      <c r="VK431" s="4"/>
      <c r="VL431" s="4"/>
      <c r="VM431" s="4"/>
      <c r="VN431" s="4"/>
      <c r="VO431" s="4"/>
      <c r="VP431" s="4"/>
      <c r="VQ431" s="4"/>
      <c r="VR431" s="4"/>
      <c r="VS431" s="4"/>
      <c r="VT431" s="4"/>
      <c r="VU431" s="4"/>
      <c r="VV431" s="4"/>
      <c r="VW431" s="4"/>
      <c r="VX431" s="4"/>
      <c r="VY431" s="4"/>
      <c r="VZ431" s="4"/>
      <c r="WA431" s="4"/>
      <c r="WB431" s="4"/>
      <c r="WC431" s="4"/>
      <c r="WD431" s="4"/>
      <c r="WE431" s="4"/>
      <c r="WF431" s="4"/>
      <c r="WG431" s="4"/>
      <c r="WH431" s="4"/>
      <c r="WI431" s="4"/>
      <c r="WJ431" s="4"/>
      <c r="WK431" s="4"/>
      <c r="WL431" s="4"/>
      <c r="WM431" s="4"/>
      <c r="WN431" s="4"/>
      <c r="WO431" s="4"/>
      <c r="WP431" s="4"/>
      <c r="WQ431" s="4"/>
      <c r="WR431" s="4"/>
      <c r="WS431" s="4"/>
      <c r="WT431" s="4"/>
      <c r="WU431" s="4"/>
      <c r="WV431" s="4"/>
      <c r="WW431" s="4"/>
      <c r="WX431" s="4"/>
      <c r="WY431" s="4"/>
      <c r="WZ431" s="4"/>
      <c r="XA431" s="4"/>
      <c r="XB431" s="4"/>
      <c r="XC431" s="4"/>
      <c r="XD431" s="4"/>
      <c r="XE431" s="4"/>
      <c r="XF431" s="4"/>
      <c r="XG431" s="4"/>
      <c r="XH431" s="4"/>
      <c r="XI431" s="4"/>
      <c r="XJ431" s="4"/>
      <c r="XK431" s="4"/>
      <c r="XL431" s="4"/>
      <c r="XM431" s="4"/>
      <c r="XN431" s="4"/>
      <c r="XO431" s="4"/>
      <c r="XP431" s="4"/>
      <c r="XQ431" s="4"/>
      <c r="XR431" s="4"/>
      <c r="XS431" s="4"/>
      <c r="XT431" s="4"/>
      <c r="XU431" s="4"/>
      <c r="XV431" s="4"/>
      <c r="XW431" s="4"/>
      <c r="XX431" s="4"/>
      <c r="XY431" s="4"/>
      <c r="XZ431" s="4"/>
      <c r="YA431" s="4"/>
      <c r="YB431" s="4"/>
      <c r="YC431" s="4"/>
      <c r="YD431" s="4"/>
      <c r="YE431" s="4"/>
      <c r="YF431" s="4"/>
      <c r="YG431" s="4"/>
      <c r="YH431" s="4"/>
      <c r="YI431" s="4"/>
      <c r="YJ431" s="4"/>
      <c r="YK431" s="4"/>
      <c r="YL431" s="4"/>
      <c r="YM431" s="4"/>
      <c r="YN431" s="4"/>
      <c r="YO431" s="4"/>
      <c r="YP431" s="4"/>
      <c r="YQ431" s="4"/>
      <c r="YR431" s="4"/>
      <c r="YS431" s="4"/>
      <c r="YT431" s="4"/>
      <c r="YU431" s="4"/>
      <c r="YV431" s="4"/>
      <c r="YW431" s="4"/>
      <c r="YX431" s="4"/>
      <c r="YY431" s="4"/>
      <c r="YZ431" s="4"/>
      <c r="ZA431" s="4"/>
      <c r="ZB431" s="4"/>
      <c r="ZC431" s="4"/>
      <c r="ZD431" s="4"/>
      <c r="ZE431" s="4"/>
      <c r="ZF431" s="4"/>
      <c r="ZG431" s="4"/>
      <c r="ZH431" s="4"/>
      <c r="ZI431" s="4"/>
      <c r="ZJ431" s="4"/>
      <c r="ZK431" s="4"/>
      <c r="ZL431" s="4"/>
      <c r="ZM431" s="4"/>
      <c r="ZN431" s="4"/>
    </row>
    <row r="432" spans="1:690" s="5" customFormat="1" ht="14.1" customHeight="1" x14ac:dyDescent="0.25">
      <c r="A432" s="4"/>
      <c r="B432" s="36"/>
      <c r="C432" s="23"/>
      <c r="D432" s="14"/>
      <c r="E432" s="1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  <c r="UG432" s="4"/>
      <c r="UH432" s="4"/>
      <c r="UI432" s="4"/>
      <c r="UJ432" s="4"/>
      <c r="UK432" s="4"/>
      <c r="UL432" s="4"/>
      <c r="UM432" s="4"/>
      <c r="UN432" s="4"/>
      <c r="UO432" s="4"/>
      <c r="UP432" s="4"/>
      <c r="UQ432" s="4"/>
      <c r="UR432" s="4"/>
      <c r="US432" s="4"/>
      <c r="UT432" s="4"/>
      <c r="UU432" s="4"/>
      <c r="UV432" s="4"/>
      <c r="UW432" s="4"/>
      <c r="UX432" s="4"/>
      <c r="UY432" s="4"/>
      <c r="UZ432" s="4"/>
      <c r="VA432" s="4"/>
      <c r="VB432" s="4"/>
      <c r="VC432" s="4"/>
      <c r="VD432" s="4"/>
      <c r="VE432" s="4"/>
      <c r="VF432" s="4"/>
      <c r="VG432" s="4"/>
      <c r="VH432" s="4"/>
      <c r="VI432" s="4"/>
      <c r="VJ432" s="4"/>
      <c r="VK432" s="4"/>
      <c r="VL432" s="4"/>
      <c r="VM432" s="4"/>
      <c r="VN432" s="4"/>
      <c r="VO432" s="4"/>
      <c r="VP432" s="4"/>
      <c r="VQ432" s="4"/>
      <c r="VR432" s="4"/>
      <c r="VS432" s="4"/>
      <c r="VT432" s="4"/>
      <c r="VU432" s="4"/>
      <c r="VV432" s="4"/>
      <c r="VW432" s="4"/>
      <c r="VX432" s="4"/>
      <c r="VY432" s="4"/>
      <c r="VZ432" s="4"/>
      <c r="WA432" s="4"/>
      <c r="WB432" s="4"/>
      <c r="WC432" s="4"/>
      <c r="WD432" s="4"/>
      <c r="WE432" s="4"/>
      <c r="WF432" s="4"/>
      <c r="WG432" s="4"/>
      <c r="WH432" s="4"/>
      <c r="WI432" s="4"/>
      <c r="WJ432" s="4"/>
      <c r="WK432" s="4"/>
      <c r="WL432" s="4"/>
      <c r="WM432" s="4"/>
      <c r="WN432" s="4"/>
      <c r="WO432" s="4"/>
      <c r="WP432" s="4"/>
      <c r="WQ432" s="4"/>
      <c r="WR432" s="4"/>
      <c r="WS432" s="4"/>
      <c r="WT432" s="4"/>
      <c r="WU432" s="4"/>
      <c r="WV432" s="4"/>
      <c r="WW432" s="4"/>
      <c r="WX432" s="4"/>
      <c r="WY432" s="4"/>
      <c r="WZ432" s="4"/>
      <c r="XA432" s="4"/>
      <c r="XB432" s="4"/>
      <c r="XC432" s="4"/>
      <c r="XD432" s="4"/>
      <c r="XE432" s="4"/>
      <c r="XF432" s="4"/>
      <c r="XG432" s="4"/>
      <c r="XH432" s="4"/>
      <c r="XI432" s="4"/>
      <c r="XJ432" s="4"/>
      <c r="XK432" s="4"/>
      <c r="XL432" s="4"/>
      <c r="XM432" s="4"/>
      <c r="XN432" s="4"/>
      <c r="XO432" s="4"/>
      <c r="XP432" s="4"/>
      <c r="XQ432" s="4"/>
      <c r="XR432" s="4"/>
      <c r="XS432" s="4"/>
      <c r="XT432" s="4"/>
      <c r="XU432" s="4"/>
      <c r="XV432" s="4"/>
      <c r="XW432" s="4"/>
      <c r="XX432" s="4"/>
      <c r="XY432" s="4"/>
      <c r="XZ432" s="4"/>
      <c r="YA432" s="4"/>
      <c r="YB432" s="4"/>
      <c r="YC432" s="4"/>
      <c r="YD432" s="4"/>
      <c r="YE432" s="4"/>
      <c r="YF432" s="4"/>
      <c r="YG432" s="4"/>
      <c r="YH432" s="4"/>
      <c r="YI432" s="4"/>
      <c r="YJ432" s="4"/>
      <c r="YK432" s="4"/>
      <c r="YL432" s="4"/>
      <c r="YM432" s="4"/>
      <c r="YN432" s="4"/>
      <c r="YO432" s="4"/>
      <c r="YP432" s="4"/>
      <c r="YQ432" s="4"/>
      <c r="YR432" s="4"/>
      <c r="YS432" s="4"/>
      <c r="YT432" s="4"/>
      <c r="YU432" s="4"/>
      <c r="YV432" s="4"/>
      <c r="YW432" s="4"/>
      <c r="YX432" s="4"/>
      <c r="YY432" s="4"/>
      <c r="YZ432" s="4"/>
      <c r="ZA432" s="4"/>
      <c r="ZB432" s="4"/>
      <c r="ZC432" s="4"/>
      <c r="ZD432" s="4"/>
      <c r="ZE432" s="4"/>
      <c r="ZF432" s="4"/>
      <c r="ZG432" s="4"/>
      <c r="ZH432" s="4"/>
      <c r="ZI432" s="4"/>
      <c r="ZJ432" s="4"/>
      <c r="ZK432" s="4"/>
      <c r="ZL432" s="4"/>
      <c r="ZM432" s="4"/>
      <c r="ZN432" s="4"/>
    </row>
    <row r="433" spans="1:690" s="5" customFormat="1" ht="14.1" customHeight="1" x14ac:dyDescent="0.25">
      <c r="A433" s="4"/>
      <c r="B433" s="36"/>
      <c r="C433" s="23"/>
      <c r="D433" s="14"/>
      <c r="E433" s="1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  <c r="UG433" s="4"/>
      <c r="UH433" s="4"/>
      <c r="UI433" s="4"/>
      <c r="UJ433" s="4"/>
      <c r="UK433" s="4"/>
      <c r="UL433" s="4"/>
      <c r="UM433" s="4"/>
      <c r="UN433" s="4"/>
      <c r="UO433" s="4"/>
      <c r="UP433" s="4"/>
      <c r="UQ433" s="4"/>
      <c r="UR433" s="4"/>
      <c r="US433" s="4"/>
      <c r="UT433" s="4"/>
      <c r="UU433" s="4"/>
      <c r="UV433" s="4"/>
      <c r="UW433" s="4"/>
      <c r="UX433" s="4"/>
      <c r="UY433" s="4"/>
      <c r="UZ433" s="4"/>
      <c r="VA433" s="4"/>
      <c r="VB433" s="4"/>
      <c r="VC433" s="4"/>
      <c r="VD433" s="4"/>
      <c r="VE433" s="4"/>
      <c r="VF433" s="4"/>
      <c r="VG433" s="4"/>
      <c r="VH433" s="4"/>
      <c r="VI433" s="4"/>
      <c r="VJ433" s="4"/>
      <c r="VK433" s="4"/>
      <c r="VL433" s="4"/>
      <c r="VM433" s="4"/>
      <c r="VN433" s="4"/>
      <c r="VO433" s="4"/>
      <c r="VP433" s="4"/>
      <c r="VQ433" s="4"/>
      <c r="VR433" s="4"/>
      <c r="VS433" s="4"/>
      <c r="VT433" s="4"/>
      <c r="VU433" s="4"/>
      <c r="VV433" s="4"/>
      <c r="VW433" s="4"/>
      <c r="VX433" s="4"/>
      <c r="VY433" s="4"/>
      <c r="VZ433" s="4"/>
      <c r="WA433" s="4"/>
      <c r="WB433" s="4"/>
      <c r="WC433" s="4"/>
      <c r="WD433" s="4"/>
      <c r="WE433" s="4"/>
      <c r="WF433" s="4"/>
      <c r="WG433" s="4"/>
      <c r="WH433" s="4"/>
      <c r="WI433" s="4"/>
      <c r="WJ433" s="4"/>
      <c r="WK433" s="4"/>
      <c r="WL433" s="4"/>
      <c r="WM433" s="4"/>
      <c r="WN433" s="4"/>
      <c r="WO433" s="4"/>
      <c r="WP433" s="4"/>
      <c r="WQ433" s="4"/>
      <c r="WR433" s="4"/>
      <c r="WS433" s="4"/>
      <c r="WT433" s="4"/>
      <c r="WU433" s="4"/>
      <c r="WV433" s="4"/>
      <c r="WW433" s="4"/>
      <c r="WX433" s="4"/>
      <c r="WY433" s="4"/>
      <c r="WZ433" s="4"/>
      <c r="XA433" s="4"/>
      <c r="XB433" s="4"/>
      <c r="XC433" s="4"/>
      <c r="XD433" s="4"/>
      <c r="XE433" s="4"/>
      <c r="XF433" s="4"/>
      <c r="XG433" s="4"/>
      <c r="XH433" s="4"/>
      <c r="XI433" s="4"/>
      <c r="XJ433" s="4"/>
      <c r="XK433" s="4"/>
      <c r="XL433" s="4"/>
      <c r="XM433" s="4"/>
      <c r="XN433" s="4"/>
      <c r="XO433" s="4"/>
      <c r="XP433" s="4"/>
      <c r="XQ433" s="4"/>
      <c r="XR433" s="4"/>
      <c r="XS433" s="4"/>
      <c r="XT433" s="4"/>
      <c r="XU433" s="4"/>
      <c r="XV433" s="4"/>
      <c r="XW433" s="4"/>
      <c r="XX433" s="4"/>
      <c r="XY433" s="4"/>
      <c r="XZ433" s="4"/>
      <c r="YA433" s="4"/>
      <c r="YB433" s="4"/>
      <c r="YC433" s="4"/>
      <c r="YD433" s="4"/>
      <c r="YE433" s="4"/>
      <c r="YF433" s="4"/>
      <c r="YG433" s="4"/>
      <c r="YH433" s="4"/>
      <c r="YI433" s="4"/>
      <c r="YJ433" s="4"/>
      <c r="YK433" s="4"/>
      <c r="YL433" s="4"/>
      <c r="YM433" s="4"/>
      <c r="YN433" s="4"/>
      <c r="YO433" s="4"/>
      <c r="YP433" s="4"/>
      <c r="YQ433" s="4"/>
      <c r="YR433" s="4"/>
      <c r="YS433" s="4"/>
      <c r="YT433" s="4"/>
      <c r="YU433" s="4"/>
      <c r="YV433" s="4"/>
      <c r="YW433" s="4"/>
      <c r="YX433" s="4"/>
      <c r="YY433" s="4"/>
      <c r="YZ433" s="4"/>
      <c r="ZA433" s="4"/>
      <c r="ZB433" s="4"/>
      <c r="ZC433" s="4"/>
      <c r="ZD433" s="4"/>
      <c r="ZE433" s="4"/>
      <c r="ZF433" s="4"/>
      <c r="ZG433" s="4"/>
      <c r="ZH433" s="4"/>
      <c r="ZI433" s="4"/>
      <c r="ZJ433" s="4"/>
      <c r="ZK433" s="4"/>
      <c r="ZL433" s="4"/>
      <c r="ZM433" s="4"/>
      <c r="ZN433" s="4"/>
    </row>
    <row r="434" spans="1:690" s="5" customFormat="1" ht="14.1" customHeight="1" x14ac:dyDescent="0.25">
      <c r="A434" s="4"/>
      <c r="B434" s="36"/>
      <c r="C434" s="23"/>
      <c r="D434" s="14"/>
      <c r="E434" s="1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  <c r="UG434" s="4"/>
      <c r="UH434" s="4"/>
      <c r="UI434" s="4"/>
      <c r="UJ434" s="4"/>
      <c r="UK434" s="4"/>
      <c r="UL434" s="4"/>
      <c r="UM434" s="4"/>
      <c r="UN434" s="4"/>
      <c r="UO434" s="4"/>
      <c r="UP434" s="4"/>
      <c r="UQ434" s="4"/>
      <c r="UR434" s="4"/>
      <c r="US434" s="4"/>
      <c r="UT434" s="4"/>
      <c r="UU434" s="4"/>
      <c r="UV434" s="4"/>
      <c r="UW434" s="4"/>
      <c r="UX434" s="4"/>
      <c r="UY434" s="4"/>
      <c r="UZ434" s="4"/>
      <c r="VA434" s="4"/>
      <c r="VB434" s="4"/>
      <c r="VC434" s="4"/>
      <c r="VD434" s="4"/>
      <c r="VE434" s="4"/>
      <c r="VF434" s="4"/>
      <c r="VG434" s="4"/>
      <c r="VH434" s="4"/>
      <c r="VI434" s="4"/>
      <c r="VJ434" s="4"/>
      <c r="VK434" s="4"/>
      <c r="VL434" s="4"/>
      <c r="VM434" s="4"/>
      <c r="VN434" s="4"/>
      <c r="VO434" s="4"/>
      <c r="VP434" s="4"/>
      <c r="VQ434" s="4"/>
      <c r="VR434" s="4"/>
      <c r="VS434" s="4"/>
      <c r="VT434" s="4"/>
      <c r="VU434" s="4"/>
      <c r="VV434" s="4"/>
      <c r="VW434" s="4"/>
      <c r="VX434" s="4"/>
      <c r="VY434" s="4"/>
      <c r="VZ434" s="4"/>
      <c r="WA434" s="4"/>
      <c r="WB434" s="4"/>
      <c r="WC434" s="4"/>
      <c r="WD434" s="4"/>
      <c r="WE434" s="4"/>
      <c r="WF434" s="4"/>
      <c r="WG434" s="4"/>
      <c r="WH434" s="4"/>
      <c r="WI434" s="4"/>
      <c r="WJ434" s="4"/>
      <c r="WK434" s="4"/>
      <c r="WL434" s="4"/>
      <c r="WM434" s="4"/>
      <c r="WN434" s="4"/>
      <c r="WO434" s="4"/>
      <c r="WP434" s="4"/>
      <c r="WQ434" s="4"/>
      <c r="WR434" s="4"/>
      <c r="WS434" s="4"/>
      <c r="WT434" s="4"/>
      <c r="WU434" s="4"/>
      <c r="WV434" s="4"/>
      <c r="WW434" s="4"/>
      <c r="WX434" s="4"/>
      <c r="WY434" s="4"/>
      <c r="WZ434" s="4"/>
      <c r="XA434" s="4"/>
      <c r="XB434" s="4"/>
      <c r="XC434" s="4"/>
      <c r="XD434" s="4"/>
      <c r="XE434" s="4"/>
      <c r="XF434" s="4"/>
      <c r="XG434" s="4"/>
      <c r="XH434" s="4"/>
      <c r="XI434" s="4"/>
      <c r="XJ434" s="4"/>
      <c r="XK434" s="4"/>
      <c r="XL434" s="4"/>
      <c r="XM434" s="4"/>
      <c r="XN434" s="4"/>
      <c r="XO434" s="4"/>
      <c r="XP434" s="4"/>
      <c r="XQ434" s="4"/>
      <c r="XR434" s="4"/>
      <c r="XS434" s="4"/>
      <c r="XT434" s="4"/>
      <c r="XU434" s="4"/>
      <c r="XV434" s="4"/>
      <c r="XW434" s="4"/>
      <c r="XX434" s="4"/>
      <c r="XY434" s="4"/>
      <c r="XZ434" s="4"/>
      <c r="YA434" s="4"/>
      <c r="YB434" s="4"/>
      <c r="YC434" s="4"/>
      <c r="YD434" s="4"/>
      <c r="YE434" s="4"/>
      <c r="YF434" s="4"/>
      <c r="YG434" s="4"/>
      <c r="YH434" s="4"/>
      <c r="YI434" s="4"/>
      <c r="YJ434" s="4"/>
      <c r="YK434" s="4"/>
      <c r="YL434" s="4"/>
      <c r="YM434" s="4"/>
      <c r="YN434" s="4"/>
      <c r="YO434" s="4"/>
      <c r="YP434" s="4"/>
      <c r="YQ434" s="4"/>
      <c r="YR434" s="4"/>
      <c r="YS434" s="4"/>
      <c r="YT434" s="4"/>
      <c r="YU434" s="4"/>
      <c r="YV434" s="4"/>
      <c r="YW434" s="4"/>
      <c r="YX434" s="4"/>
      <c r="YY434" s="4"/>
      <c r="YZ434" s="4"/>
      <c r="ZA434" s="4"/>
      <c r="ZB434" s="4"/>
      <c r="ZC434" s="4"/>
      <c r="ZD434" s="4"/>
      <c r="ZE434" s="4"/>
      <c r="ZF434" s="4"/>
      <c r="ZG434" s="4"/>
      <c r="ZH434" s="4"/>
      <c r="ZI434" s="4"/>
      <c r="ZJ434" s="4"/>
      <c r="ZK434" s="4"/>
      <c r="ZL434" s="4"/>
      <c r="ZM434" s="4"/>
      <c r="ZN434" s="4"/>
    </row>
    <row r="435" spans="1:690" s="5" customFormat="1" ht="14.1" customHeight="1" x14ac:dyDescent="0.25">
      <c r="A435" s="4"/>
      <c r="B435" s="36"/>
      <c r="C435" s="23"/>
      <c r="D435" s="14"/>
      <c r="E435" s="1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  <c r="UG435" s="4"/>
      <c r="UH435" s="4"/>
      <c r="UI435" s="4"/>
      <c r="UJ435" s="4"/>
      <c r="UK435" s="4"/>
      <c r="UL435" s="4"/>
      <c r="UM435" s="4"/>
      <c r="UN435" s="4"/>
      <c r="UO435" s="4"/>
      <c r="UP435" s="4"/>
      <c r="UQ435" s="4"/>
      <c r="UR435" s="4"/>
      <c r="US435" s="4"/>
      <c r="UT435" s="4"/>
      <c r="UU435" s="4"/>
      <c r="UV435" s="4"/>
      <c r="UW435" s="4"/>
      <c r="UX435" s="4"/>
      <c r="UY435" s="4"/>
      <c r="UZ435" s="4"/>
      <c r="VA435" s="4"/>
      <c r="VB435" s="4"/>
      <c r="VC435" s="4"/>
      <c r="VD435" s="4"/>
      <c r="VE435" s="4"/>
      <c r="VF435" s="4"/>
      <c r="VG435" s="4"/>
      <c r="VH435" s="4"/>
      <c r="VI435" s="4"/>
      <c r="VJ435" s="4"/>
      <c r="VK435" s="4"/>
      <c r="VL435" s="4"/>
      <c r="VM435" s="4"/>
      <c r="VN435" s="4"/>
      <c r="VO435" s="4"/>
      <c r="VP435" s="4"/>
      <c r="VQ435" s="4"/>
      <c r="VR435" s="4"/>
      <c r="VS435" s="4"/>
      <c r="VT435" s="4"/>
      <c r="VU435" s="4"/>
      <c r="VV435" s="4"/>
      <c r="VW435" s="4"/>
      <c r="VX435" s="4"/>
      <c r="VY435" s="4"/>
      <c r="VZ435" s="4"/>
      <c r="WA435" s="4"/>
      <c r="WB435" s="4"/>
      <c r="WC435" s="4"/>
      <c r="WD435" s="4"/>
      <c r="WE435" s="4"/>
      <c r="WF435" s="4"/>
      <c r="WG435" s="4"/>
      <c r="WH435" s="4"/>
      <c r="WI435" s="4"/>
      <c r="WJ435" s="4"/>
      <c r="WK435" s="4"/>
      <c r="WL435" s="4"/>
      <c r="WM435" s="4"/>
      <c r="WN435" s="4"/>
      <c r="WO435" s="4"/>
      <c r="WP435" s="4"/>
      <c r="WQ435" s="4"/>
      <c r="WR435" s="4"/>
      <c r="WS435" s="4"/>
      <c r="WT435" s="4"/>
      <c r="WU435" s="4"/>
      <c r="WV435" s="4"/>
      <c r="WW435" s="4"/>
      <c r="WX435" s="4"/>
      <c r="WY435" s="4"/>
      <c r="WZ435" s="4"/>
      <c r="XA435" s="4"/>
      <c r="XB435" s="4"/>
      <c r="XC435" s="4"/>
      <c r="XD435" s="4"/>
      <c r="XE435" s="4"/>
      <c r="XF435" s="4"/>
      <c r="XG435" s="4"/>
      <c r="XH435" s="4"/>
      <c r="XI435" s="4"/>
      <c r="XJ435" s="4"/>
      <c r="XK435" s="4"/>
      <c r="XL435" s="4"/>
      <c r="XM435" s="4"/>
      <c r="XN435" s="4"/>
      <c r="XO435" s="4"/>
      <c r="XP435" s="4"/>
      <c r="XQ435" s="4"/>
      <c r="XR435" s="4"/>
      <c r="XS435" s="4"/>
      <c r="XT435" s="4"/>
      <c r="XU435" s="4"/>
      <c r="XV435" s="4"/>
      <c r="XW435" s="4"/>
      <c r="XX435" s="4"/>
      <c r="XY435" s="4"/>
      <c r="XZ435" s="4"/>
      <c r="YA435" s="4"/>
      <c r="YB435" s="4"/>
      <c r="YC435" s="4"/>
      <c r="YD435" s="4"/>
      <c r="YE435" s="4"/>
      <c r="YF435" s="4"/>
      <c r="YG435" s="4"/>
      <c r="YH435" s="4"/>
      <c r="YI435" s="4"/>
      <c r="YJ435" s="4"/>
      <c r="YK435" s="4"/>
      <c r="YL435" s="4"/>
      <c r="YM435" s="4"/>
      <c r="YN435" s="4"/>
      <c r="YO435" s="4"/>
      <c r="YP435" s="4"/>
      <c r="YQ435" s="4"/>
      <c r="YR435" s="4"/>
      <c r="YS435" s="4"/>
      <c r="YT435" s="4"/>
      <c r="YU435" s="4"/>
      <c r="YV435" s="4"/>
      <c r="YW435" s="4"/>
      <c r="YX435" s="4"/>
      <c r="YY435" s="4"/>
      <c r="YZ435" s="4"/>
      <c r="ZA435" s="4"/>
      <c r="ZB435" s="4"/>
      <c r="ZC435" s="4"/>
      <c r="ZD435" s="4"/>
      <c r="ZE435" s="4"/>
      <c r="ZF435" s="4"/>
      <c r="ZG435" s="4"/>
      <c r="ZH435" s="4"/>
      <c r="ZI435" s="4"/>
      <c r="ZJ435" s="4"/>
      <c r="ZK435" s="4"/>
      <c r="ZL435" s="4"/>
      <c r="ZM435" s="4"/>
      <c r="ZN435" s="4"/>
    </row>
    <row r="436" spans="1:690" s="5" customFormat="1" ht="14.1" customHeight="1" x14ac:dyDescent="0.25">
      <c r="A436" s="4"/>
      <c r="B436" s="36"/>
      <c r="C436" s="23"/>
      <c r="D436" s="14"/>
      <c r="E436" s="1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  <c r="UG436" s="4"/>
      <c r="UH436" s="4"/>
      <c r="UI436" s="4"/>
      <c r="UJ436" s="4"/>
      <c r="UK436" s="4"/>
      <c r="UL436" s="4"/>
      <c r="UM436" s="4"/>
      <c r="UN436" s="4"/>
      <c r="UO436" s="4"/>
      <c r="UP436" s="4"/>
      <c r="UQ436" s="4"/>
      <c r="UR436" s="4"/>
      <c r="US436" s="4"/>
      <c r="UT436" s="4"/>
      <c r="UU436" s="4"/>
      <c r="UV436" s="4"/>
      <c r="UW436" s="4"/>
      <c r="UX436" s="4"/>
      <c r="UY436" s="4"/>
      <c r="UZ436" s="4"/>
      <c r="VA436" s="4"/>
      <c r="VB436" s="4"/>
      <c r="VC436" s="4"/>
      <c r="VD436" s="4"/>
      <c r="VE436" s="4"/>
      <c r="VF436" s="4"/>
      <c r="VG436" s="4"/>
      <c r="VH436" s="4"/>
      <c r="VI436" s="4"/>
      <c r="VJ436" s="4"/>
      <c r="VK436" s="4"/>
      <c r="VL436" s="4"/>
      <c r="VM436" s="4"/>
      <c r="VN436" s="4"/>
      <c r="VO436" s="4"/>
      <c r="VP436" s="4"/>
      <c r="VQ436" s="4"/>
      <c r="VR436" s="4"/>
      <c r="VS436" s="4"/>
      <c r="VT436" s="4"/>
      <c r="VU436" s="4"/>
      <c r="VV436" s="4"/>
      <c r="VW436" s="4"/>
      <c r="VX436" s="4"/>
      <c r="VY436" s="4"/>
      <c r="VZ436" s="4"/>
      <c r="WA436" s="4"/>
      <c r="WB436" s="4"/>
      <c r="WC436" s="4"/>
      <c r="WD436" s="4"/>
      <c r="WE436" s="4"/>
      <c r="WF436" s="4"/>
      <c r="WG436" s="4"/>
      <c r="WH436" s="4"/>
      <c r="WI436" s="4"/>
      <c r="WJ436" s="4"/>
      <c r="WK436" s="4"/>
      <c r="WL436" s="4"/>
      <c r="WM436" s="4"/>
      <c r="WN436" s="4"/>
      <c r="WO436" s="4"/>
      <c r="WP436" s="4"/>
      <c r="WQ436" s="4"/>
      <c r="WR436" s="4"/>
      <c r="WS436" s="4"/>
      <c r="WT436" s="4"/>
      <c r="WU436" s="4"/>
      <c r="WV436" s="4"/>
      <c r="WW436" s="4"/>
      <c r="WX436" s="4"/>
      <c r="WY436" s="4"/>
      <c r="WZ436" s="4"/>
      <c r="XA436" s="4"/>
      <c r="XB436" s="4"/>
      <c r="XC436" s="4"/>
      <c r="XD436" s="4"/>
      <c r="XE436" s="4"/>
      <c r="XF436" s="4"/>
      <c r="XG436" s="4"/>
      <c r="XH436" s="4"/>
      <c r="XI436" s="4"/>
      <c r="XJ436" s="4"/>
      <c r="XK436" s="4"/>
      <c r="XL436" s="4"/>
      <c r="XM436" s="4"/>
      <c r="XN436" s="4"/>
      <c r="XO436" s="4"/>
      <c r="XP436" s="4"/>
      <c r="XQ436" s="4"/>
      <c r="XR436" s="4"/>
      <c r="XS436" s="4"/>
      <c r="XT436" s="4"/>
      <c r="XU436" s="4"/>
      <c r="XV436" s="4"/>
      <c r="XW436" s="4"/>
      <c r="XX436" s="4"/>
      <c r="XY436" s="4"/>
      <c r="XZ436" s="4"/>
      <c r="YA436" s="4"/>
      <c r="YB436" s="4"/>
      <c r="YC436" s="4"/>
      <c r="YD436" s="4"/>
      <c r="YE436" s="4"/>
      <c r="YF436" s="4"/>
      <c r="YG436" s="4"/>
      <c r="YH436" s="4"/>
      <c r="YI436" s="4"/>
      <c r="YJ436" s="4"/>
      <c r="YK436" s="4"/>
      <c r="YL436" s="4"/>
      <c r="YM436" s="4"/>
      <c r="YN436" s="4"/>
      <c r="YO436" s="4"/>
      <c r="YP436" s="4"/>
      <c r="YQ436" s="4"/>
      <c r="YR436" s="4"/>
      <c r="YS436" s="4"/>
      <c r="YT436" s="4"/>
      <c r="YU436" s="4"/>
      <c r="YV436" s="4"/>
      <c r="YW436" s="4"/>
      <c r="YX436" s="4"/>
      <c r="YY436" s="4"/>
      <c r="YZ436" s="4"/>
      <c r="ZA436" s="4"/>
      <c r="ZB436" s="4"/>
      <c r="ZC436" s="4"/>
      <c r="ZD436" s="4"/>
      <c r="ZE436" s="4"/>
      <c r="ZF436" s="4"/>
      <c r="ZG436" s="4"/>
      <c r="ZH436" s="4"/>
      <c r="ZI436" s="4"/>
      <c r="ZJ436" s="4"/>
      <c r="ZK436" s="4"/>
      <c r="ZL436" s="4"/>
      <c r="ZM436" s="4"/>
      <c r="ZN436" s="4"/>
    </row>
    <row r="437" spans="1:690" s="5" customFormat="1" ht="14.1" customHeight="1" x14ac:dyDescent="0.25">
      <c r="A437" s="4"/>
      <c r="B437" s="36"/>
      <c r="C437" s="23"/>
      <c r="D437" s="14"/>
      <c r="E437" s="1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  <c r="UG437" s="4"/>
      <c r="UH437" s="4"/>
      <c r="UI437" s="4"/>
      <c r="UJ437" s="4"/>
      <c r="UK437" s="4"/>
      <c r="UL437" s="4"/>
      <c r="UM437" s="4"/>
      <c r="UN437" s="4"/>
      <c r="UO437" s="4"/>
      <c r="UP437" s="4"/>
      <c r="UQ437" s="4"/>
      <c r="UR437" s="4"/>
      <c r="US437" s="4"/>
      <c r="UT437" s="4"/>
      <c r="UU437" s="4"/>
      <c r="UV437" s="4"/>
      <c r="UW437" s="4"/>
      <c r="UX437" s="4"/>
      <c r="UY437" s="4"/>
      <c r="UZ437" s="4"/>
      <c r="VA437" s="4"/>
      <c r="VB437" s="4"/>
      <c r="VC437" s="4"/>
      <c r="VD437" s="4"/>
      <c r="VE437" s="4"/>
      <c r="VF437" s="4"/>
      <c r="VG437" s="4"/>
      <c r="VH437" s="4"/>
      <c r="VI437" s="4"/>
      <c r="VJ437" s="4"/>
      <c r="VK437" s="4"/>
      <c r="VL437" s="4"/>
      <c r="VM437" s="4"/>
      <c r="VN437" s="4"/>
      <c r="VO437" s="4"/>
      <c r="VP437" s="4"/>
      <c r="VQ437" s="4"/>
      <c r="VR437" s="4"/>
      <c r="VS437" s="4"/>
      <c r="VT437" s="4"/>
      <c r="VU437" s="4"/>
      <c r="VV437" s="4"/>
      <c r="VW437" s="4"/>
      <c r="VX437" s="4"/>
      <c r="VY437" s="4"/>
      <c r="VZ437" s="4"/>
      <c r="WA437" s="4"/>
      <c r="WB437" s="4"/>
      <c r="WC437" s="4"/>
      <c r="WD437" s="4"/>
      <c r="WE437" s="4"/>
      <c r="WF437" s="4"/>
      <c r="WG437" s="4"/>
      <c r="WH437" s="4"/>
      <c r="WI437" s="4"/>
      <c r="WJ437" s="4"/>
      <c r="WK437" s="4"/>
      <c r="WL437" s="4"/>
      <c r="WM437" s="4"/>
      <c r="WN437" s="4"/>
      <c r="WO437" s="4"/>
      <c r="WP437" s="4"/>
      <c r="WQ437" s="4"/>
      <c r="WR437" s="4"/>
      <c r="WS437" s="4"/>
      <c r="WT437" s="4"/>
      <c r="WU437" s="4"/>
      <c r="WV437" s="4"/>
      <c r="WW437" s="4"/>
      <c r="WX437" s="4"/>
      <c r="WY437" s="4"/>
      <c r="WZ437" s="4"/>
      <c r="XA437" s="4"/>
      <c r="XB437" s="4"/>
      <c r="XC437" s="4"/>
      <c r="XD437" s="4"/>
      <c r="XE437" s="4"/>
      <c r="XF437" s="4"/>
      <c r="XG437" s="4"/>
      <c r="XH437" s="4"/>
      <c r="XI437" s="4"/>
      <c r="XJ437" s="4"/>
      <c r="XK437" s="4"/>
      <c r="XL437" s="4"/>
      <c r="XM437" s="4"/>
      <c r="XN437" s="4"/>
      <c r="XO437" s="4"/>
      <c r="XP437" s="4"/>
      <c r="XQ437" s="4"/>
      <c r="XR437" s="4"/>
      <c r="XS437" s="4"/>
      <c r="XT437" s="4"/>
      <c r="XU437" s="4"/>
      <c r="XV437" s="4"/>
      <c r="XW437" s="4"/>
      <c r="XX437" s="4"/>
      <c r="XY437" s="4"/>
      <c r="XZ437" s="4"/>
      <c r="YA437" s="4"/>
      <c r="YB437" s="4"/>
      <c r="YC437" s="4"/>
      <c r="YD437" s="4"/>
      <c r="YE437" s="4"/>
      <c r="YF437" s="4"/>
      <c r="YG437" s="4"/>
      <c r="YH437" s="4"/>
      <c r="YI437" s="4"/>
      <c r="YJ437" s="4"/>
      <c r="YK437" s="4"/>
      <c r="YL437" s="4"/>
      <c r="YM437" s="4"/>
      <c r="YN437" s="4"/>
      <c r="YO437" s="4"/>
      <c r="YP437" s="4"/>
      <c r="YQ437" s="4"/>
      <c r="YR437" s="4"/>
      <c r="YS437" s="4"/>
      <c r="YT437" s="4"/>
      <c r="YU437" s="4"/>
      <c r="YV437" s="4"/>
      <c r="YW437" s="4"/>
      <c r="YX437" s="4"/>
      <c r="YY437" s="4"/>
      <c r="YZ437" s="4"/>
      <c r="ZA437" s="4"/>
      <c r="ZB437" s="4"/>
      <c r="ZC437" s="4"/>
      <c r="ZD437" s="4"/>
      <c r="ZE437" s="4"/>
      <c r="ZF437" s="4"/>
      <c r="ZG437" s="4"/>
      <c r="ZH437" s="4"/>
      <c r="ZI437" s="4"/>
      <c r="ZJ437" s="4"/>
      <c r="ZK437" s="4"/>
      <c r="ZL437" s="4"/>
      <c r="ZM437" s="4"/>
      <c r="ZN437" s="4"/>
    </row>
    <row r="438" spans="1:690" s="5" customFormat="1" ht="14.1" customHeight="1" x14ac:dyDescent="0.25">
      <c r="A438" s="4"/>
      <c r="B438" s="36"/>
      <c r="C438" s="23"/>
      <c r="D438" s="14"/>
      <c r="E438" s="1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  <c r="UG438" s="4"/>
      <c r="UH438" s="4"/>
      <c r="UI438" s="4"/>
      <c r="UJ438" s="4"/>
      <c r="UK438" s="4"/>
      <c r="UL438" s="4"/>
      <c r="UM438" s="4"/>
      <c r="UN438" s="4"/>
      <c r="UO438" s="4"/>
      <c r="UP438" s="4"/>
      <c r="UQ438" s="4"/>
      <c r="UR438" s="4"/>
      <c r="US438" s="4"/>
      <c r="UT438" s="4"/>
      <c r="UU438" s="4"/>
      <c r="UV438" s="4"/>
      <c r="UW438" s="4"/>
      <c r="UX438" s="4"/>
      <c r="UY438" s="4"/>
      <c r="UZ438" s="4"/>
      <c r="VA438" s="4"/>
      <c r="VB438" s="4"/>
      <c r="VC438" s="4"/>
      <c r="VD438" s="4"/>
      <c r="VE438" s="4"/>
      <c r="VF438" s="4"/>
      <c r="VG438" s="4"/>
      <c r="VH438" s="4"/>
      <c r="VI438" s="4"/>
      <c r="VJ438" s="4"/>
      <c r="VK438" s="4"/>
      <c r="VL438" s="4"/>
      <c r="VM438" s="4"/>
      <c r="VN438" s="4"/>
      <c r="VO438" s="4"/>
      <c r="VP438" s="4"/>
      <c r="VQ438" s="4"/>
      <c r="VR438" s="4"/>
      <c r="VS438" s="4"/>
      <c r="VT438" s="4"/>
      <c r="VU438" s="4"/>
      <c r="VV438" s="4"/>
      <c r="VW438" s="4"/>
      <c r="VX438" s="4"/>
      <c r="VY438" s="4"/>
      <c r="VZ438" s="4"/>
      <c r="WA438" s="4"/>
      <c r="WB438" s="4"/>
      <c r="WC438" s="4"/>
      <c r="WD438" s="4"/>
      <c r="WE438" s="4"/>
      <c r="WF438" s="4"/>
      <c r="WG438" s="4"/>
      <c r="WH438" s="4"/>
      <c r="WI438" s="4"/>
      <c r="WJ438" s="4"/>
      <c r="WK438" s="4"/>
      <c r="WL438" s="4"/>
      <c r="WM438" s="4"/>
      <c r="WN438" s="4"/>
      <c r="WO438" s="4"/>
      <c r="WP438" s="4"/>
      <c r="WQ438" s="4"/>
      <c r="WR438" s="4"/>
      <c r="WS438" s="4"/>
      <c r="WT438" s="4"/>
      <c r="WU438" s="4"/>
      <c r="WV438" s="4"/>
      <c r="WW438" s="4"/>
      <c r="WX438" s="4"/>
      <c r="WY438" s="4"/>
      <c r="WZ438" s="4"/>
      <c r="XA438" s="4"/>
      <c r="XB438" s="4"/>
      <c r="XC438" s="4"/>
      <c r="XD438" s="4"/>
      <c r="XE438" s="4"/>
      <c r="XF438" s="4"/>
      <c r="XG438" s="4"/>
      <c r="XH438" s="4"/>
      <c r="XI438" s="4"/>
      <c r="XJ438" s="4"/>
      <c r="XK438" s="4"/>
      <c r="XL438" s="4"/>
      <c r="XM438" s="4"/>
      <c r="XN438" s="4"/>
      <c r="XO438" s="4"/>
      <c r="XP438" s="4"/>
      <c r="XQ438" s="4"/>
      <c r="XR438" s="4"/>
      <c r="XS438" s="4"/>
      <c r="XT438" s="4"/>
      <c r="XU438" s="4"/>
      <c r="XV438" s="4"/>
      <c r="XW438" s="4"/>
      <c r="XX438" s="4"/>
      <c r="XY438" s="4"/>
      <c r="XZ438" s="4"/>
      <c r="YA438" s="4"/>
      <c r="YB438" s="4"/>
      <c r="YC438" s="4"/>
      <c r="YD438" s="4"/>
      <c r="YE438" s="4"/>
      <c r="YF438" s="4"/>
      <c r="YG438" s="4"/>
      <c r="YH438" s="4"/>
      <c r="YI438" s="4"/>
      <c r="YJ438" s="4"/>
      <c r="YK438" s="4"/>
      <c r="YL438" s="4"/>
      <c r="YM438" s="4"/>
      <c r="YN438" s="4"/>
      <c r="YO438" s="4"/>
      <c r="YP438" s="4"/>
      <c r="YQ438" s="4"/>
      <c r="YR438" s="4"/>
      <c r="YS438" s="4"/>
      <c r="YT438" s="4"/>
      <c r="YU438" s="4"/>
      <c r="YV438" s="4"/>
      <c r="YW438" s="4"/>
      <c r="YX438" s="4"/>
      <c r="YY438" s="4"/>
      <c r="YZ438" s="4"/>
      <c r="ZA438" s="4"/>
      <c r="ZB438" s="4"/>
      <c r="ZC438" s="4"/>
      <c r="ZD438" s="4"/>
      <c r="ZE438" s="4"/>
      <c r="ZF438" s="4"/>
      <c r="ZG438" s="4"/>
      <c r="ZH438" s="4"/>
      <c r="ZI438" s="4"/>
      <c r="ZJ438" s="4"/>
      <c r="ZK438" s="4"/>
      <c r="ZL438" s="4"/>
      <c r="ZM438" s="4"/>
      <c r="ZN438" s="4"/>
    </row>
    <row r="439" spans="1:690" s="5" customFormat="1" ht="14.1" customHeight="1" x14ac:dyDescent="0.25">
      <c r="A439" s="4"/>
      <c r="B439" s="36"/>
      <c r="C439" s="23"/>
      <c r="D439" s="14"/>
      <c r="E439" s="1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  <c r="UG439" s="4"/>
      <c r="UH439" s="4"/>
      <c r="UI439" s="4"/>
      <c r="UJ439" s="4"/>
      <c r="UK439" s="4"/>
      <c r="UL439" s="4"/>
      <c r="UM439" s="4"/>
      <c r="UN439" s="4"/>
      <c r="UO439" s="4"/>
      <c r="UP439" s="4"/>
      <c r="UQ439" s="4"/>
      <c r="UR439" s="4"/>
      <c r="US439" s="4"/>
      <c r="UT439" s="4"/>
      <c r="UU439" s="4"/>
      <c r="UV439" s="4"/>
      <c r="UW439" s="4"/>
      <c r="UX439" s="4"/>
      <c r="UY439" s="4"/>
      <c r="UZ439" s="4"/>
      <c r="VA439" s="4"/>
      <c r="VB439" s="4"/>
      <c r="VC439" s="4"/>
      <c r="VD439" s="4"/>
      <c r="VE439" s="4"/>
      <c r="VF439" s="4"/>
      <c r="VG439" s="4"/>
      <c r="VH439" s="4"/>
      <c r="VI439" s="4"/>
      <c r="VJ439" s="4"/>
      <c r="VK439" s="4"/>
      <c r="VL439" s="4"/>
      <c r="VM439" s="4"/>
      <c r="VN439" s="4"/>
      <c r="VO439" s="4"/>
      <c r="VP439" s="4"/>
      <c r="VQ439" s="4"/>
      <c r="VR439" s="4"/>
      <c r="VS439" s="4"/>
      <c r="VT439" s="4"/>
      <c r="VU439" s="4"/>
      <c r="VV439" s="4"/>
      <c r="VW439" s="4"/>
      <c r="VX439" s="4"/>
      <c r="VY439" s="4"/>
      <c r="VZ439" s="4"/>
      <c r="WA439" s="4"/>
      <c r="WB439" s="4"/>
      <c r="WC439" s="4"/>
      <c r="WD439" s="4"/>
      <c r="WE439" s="4"/>
      <c r="WF439" s="4"/>
      <c r="WG439" s="4"/>
      <c r="WH439" s="4"/>
      <c r="WI439" s="4"/>
      <c r="WJ439" s="4"/>
      <c r="WK439" s="4"/>
      <c r="WL439" s="4"/>
      <c r="WM439" s="4"/>
      <c r="WN439" s="4"/>
      <c r="WO439" s="4"/>
      <c r="WP439" s="4"/>
      <c r="WQ439" s="4"/>
      <c r="WR439" s="4"/>
      <c r="WS439" s="4"/>
      <c r="WT439" s="4"/>
      <c r="WU439" s="4"/>
      <c r="WV439" s="4"/>
      <c r="WW439" s="4"/>
      <c r="WX439" s="4"/>
      <c r="WY439" s="4"/>
      <c r="WZ439" s="4"/>
      <c r="XA439" s="4"/>
      <c r="XB439" s="4"/>
      <c r="XC439" s="4"/>
      <c r="XD439" s="4"/>
      <c r="XE439" s="4"/>
      <c r="XF439" s="4"/>
      <c r="XG439" s="4"/>
      <c r="XH439" s="4"/>
      <c r="XI439" s="4"/>
      <c r="XJ439" s="4"/>
      <c r="XK439" s="4"/>
      <c r="XL439" s="4"/>
      <c r="XM439" s="4"/>
      <c r="XN439" s="4"/>
      <c r="XO439" s="4"/>
      <c r="XP439" s="4"/>
      <c r="XQ439" s="4"/>
      <c r="XR439" s="4"/>
      <c r="XS439" s="4"/>
      <c r="XT439" s="4"/>
      <c r="XU439" s="4"/>
      <c r="XV439" s="4"/>
      <c r="XW439" s="4"/>
      <c r="XX439" s="4"/>
      <c r="XY439" s="4"/>
      <c r="XZ439" s="4"/>
      <c r="YA439" s="4"/>
      <c r="YB439" s="4"/>
      <c r="YC439" s="4"/>
      <c r="YD439" s="4"/>
      <c r="YE439" s="4"/>
      <c r="YF439" s="4"/>
      <c r="YG439" s="4"/>
      <c r="YH439" s="4"/>
      <c r="YI439" s="4"/>
      <c r="YJ439" s="4"/>
      <c r="YK439" s="4"/>
      <c r="YL439" s="4"/>
      <c r="YM439" s="4"/>
      <c r="YN439" s="4"/>
      <c r="YO439" s="4"/>
      <c r="YP439" s="4"/>
      <c r="YQ439" s="4"/>
      <c r="YR439" s="4"/>
      <c r="YS439" s="4"/>
      <c r="YT439" s="4"/>
      <c r="YU439" s="4"/>
      <c r="YV439" s="4"/>
      <c r="YW439" s="4"/>
      <c r="YX439" s="4"/>
      <c r="YY439" s="4"/>
      <c r="YZ439" s="4"/>
      <c r="ZA439" s="4"/>
      <c r="ZB439" s="4"/>
      <c r="ZC439" s="4"/>
      <c r="ZD439" s="4"/>
      <c r="ZE439" s="4"/>
      <c r="ZF439" s="4"/>
      <c r="ZG439" s="4"/>
      <c r="ZH439" s="4"/>
      <c r="ZI439" s="4"/>
      <c r="ZJ439" s="4"/>
      <c r="ZK439" s="4"/>
      <c r="ZL439" s="4"/>
      <c r="ZM439" s="4"/>
      <c r="ZN439" s="4"/>
    </row>
    <row r="440" spans="1:690" s="5" customFormat="1" ht="14.1" customHeight="1" x14ac:dyDescent="0.25">
      <c r="A440" s="4"/>
      <c r="B440" s="36"/>
      <c r="C440" s="23"/>
      <c r="D440" s="14"/>
      <c r="E440" s="1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  <c r="UG440" s="4"/>
      <c r="UH440" s="4"/>
      <c r="UI440" s="4"/>
      <c r="UJ440" s="4"/>
      <c r="UK440" s="4"/>
      <c r="UL440" s="4"/>
      <c r="UM440" s="4"/>
      <c r="UN440" s="4"/>
      <c r="UO440" s="4"/>
      <c r="UP440" s="4"/>
      <c r="UQ440" s="4"/>
      <c r="UR440" s="4"/>
      <c r="US440" s="4"/>
      <c r="UT440" s="4"/>
      <c r="UU440" s="4"/>
      <c r="UV440" s="4"/>
      <c r="UW440" s="4"/>
      <c r="UX440" s="4"/>
      <c r="UY440" s="4"/>
      <c r="UZ440" s="4"/>
      <c r="VA440" s="4"/>
      <c r="VB440" s="4"/>
      <c r="VC440" s="4"/>
      <c r="VD440" s="4"/>
      <c r="VE440" s="4"/>
      <c r="VF440" s="4"/>
      <c r="VG440" s="4"/>
      <c r="VH440" s="4"/>
      <c r="VI440" s="4"/>
      <c r="VJ440" s="4"/>
      <c r="VK440" s="4"/>
      <c r="VL440" s="4"/>
      <c r="VM440" s="4"/>
      <c r="VN440" s="4"/>
      <c r="VO440" s="4"/>
      <c r="VP440" s="4"/>
      <c r="VQ440" s="4"/>
      <c r="VR440" s="4"/>
      <c r="VS440" s="4"/>
      <c r="VT440" s="4"/>
      <c r="VU440" s="4"/>
      <c r="VV440" s="4"/>
      <c r="VW440" s="4"/>
      <c r="VX440" s="4"/>
      <c r="VY440" s="4"/>
      <c r="VZ440" s="4"/>
      <c r="WA440" s="4"/>
      <c r="WB440" s="4"/>
      <c r="WC440" s="4"/>
      <c r="WD440" s="4"/>
      <c r="WE440" s="4"/>
      <c r="WF440" s="4"/>
      <c r="WG440" s="4"/>
      <c r="WH440" s="4"/>
      <c r="WI440" s="4"/>
      <c r="WJ440" s="4"/>
      <c r="WK440" s="4"/>
      <c r="WL440" s="4"/>
      <c r="WM440" s="4"/>
      <c r="WN440" s="4"/>
      <c r="WO440" s="4"/>
      <c r="WP440" s="4"/>
      <c r="WQ440" s="4"/>
      <c r="WR440" s="4"/>
      <c r="WS440" s="4"/>
      <c r="WT440" s="4"/>
      <c r="WU440" s="4"/>
      <c r="WV440" s="4"/>
      <c r="WW440" s="4"/>
      <c r="WX440" s="4"/>
      <c r="WY440" s="4"/>
      <c r="WZ440" s="4"/>
      <c r="XA440" s="4"/>
      <c r="XB440" s="4"/>
      <c r="XC440" s="4"/>
      <c r="XD440" s="4"/>
      <c r="XE440" s="4"/>
      <c r="XF440" s="4"/>
      <c r="XG440" s="4"/>
      <c r="XH440" s="4"/>
      <c r="XI440" s="4"/>
      <c r="XJ440" s="4"/>
      <c r="XK440" s="4"/>
      <c r="XL440" s="4"/>
      <c r="XM440" s="4"/>
      <c r="XN440" s="4"/>
      <c r="XO440" s="4"/>
      <c r="XP440" s="4"/>
      <c r="XQ440" s="4"/>
      <c r="XR440" s="4"/>
      <c r="XS440" s="4"/>
      <c r="XT440" s="4"/>
      <c r="XU440" s="4"/>
      <c r="XV440" s="4"/>
      <c r="XW440" s="4"/>
      <c r="XX440" s="4"/>
      <c r="XY440" s="4"/>
      <c r="XZ440" s="4"/>
      <c r="YA440" s="4"/>
      <c r="YB440" s="4"/>
      <c r="YC440" s="4"/>
      <c r="YD440" s="4"/>
      <c r="YE440" s="4"/>
      <c r="YF440" s="4"/>
      <c r="YG440" s="4"/>
      <c r="YH440" s="4"/>
      <c r="YI440" s="4"/>
      <c r="YJ440" s="4"/>
      <c r="YK440" s="4"/>
      <c r="YL440" s="4"/>
      <c r="YM440" s="4"/>
      <c r="YN440" s="4"/>
      <c r="YO440" s="4"/>
      <c r="YP440" s="4"/>
      <c r="YQ440" s="4"/>
      <c r="YR440" s="4"/>
      <c r="YS440" s="4"/>
      <c r="YT440" s="4"/>
      <c r="YU440" s="4"/>
      <c r="YV440" s="4"/>
      <c r="YW440" s="4"/>
      <c r="YX440" s="4"/>
      <c r="YY440" s="4"/>
      <c r="YZ440" s="4"/>
      <c r="ZA440" s="4"/>
      <c r="ZB440" s="4"/>
      <c r="ZC440" s="4"/>
      <c r="ZD440" s="4"/>
      <c r="ZE440" s="4"/>
      <c r="ZF440" s="4"/>
      <c r="ZG440" s="4"/>
      <c r="ZH440" s="4"/>
      <c r="ZI440" s="4"/>
      <c r="ZJ440" s="4"/>
      <c r="ZK440" s="4"/>
      <c r="ZL440" s="4"/>
      <c r="ZM440" s="4"/>
      <c r="ZN440" s="4"/>
    </row>
    <row r="441" spans="1:690" s="5" customFormat="1" ht="14.1" customHeight="1" x14ac:dyDescent="0.25">
      <c r="A441" s="4"/>
      <c r="B441" s="36"/>
      <c r="C441" s="23"/>
      <c r="D441" s="14"/>
      <c r="E441" s="1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V441" s="4"/>
      <c r="UW441" s="4"/>
      <c r="UX441" s="4"/>
      <c r="UY441" s="4"/>
      <c r="UZ441" s="4"/>
      <c r="VA441" s="4"/>
      <c r="VB441" s="4"/>
      <c r="VC441" s="4"/>
      <c r="VD441" s="4"/>
      <c r="VE441" s="4"/>
      <c r="VF441" s="4"/>
      <c r="VG441" s="4"/>
      <c r="VH441" s="4"/>
      <c r="VI441" s="4"/>
      <c r="VJ441" s="4"/>
      <c r="VK441" s="4"/>
      <c r="VL441" s="4"/>
      <c r="VM441" s="4"/>
      <c r="VN441" s="4"/>
      <c r="VO441" s="4"/>
      <c r="VP441" s="4"/>
      <c r="VQ441" s="4"/>
      <c r="VR441" s="4"/>
      <c r="VS441" s="4"/>
      <c r="VT441" s="4"/>
      <c r="VU441" s="4"/>
      <c r="VV441" s="4"/>
      <c r="VW441" s="4"/>
      <c r="VX441" s="4"/>
      <c r="VY441" s="4"/>
      <c r="VZ441" s="4"/>
      <c r="WA441" s="4"/>
      <c r="WB441" s="4"/>
      <c r="WC441" s="4"/>
      <c r="WD441" s="4"/>
      <c r="WE441" s="4"/>
      <c r="WF441" s="4"/>
      <c r="WG441" s="4"/>
      <c r="WH441" s="4"/>
      <c r="WI441" s="4"/>
      <c r="WJ441" s="4"/>
      <c r="WK441" s="4"/>
      <c r="WL441" s="4"/>
      <c r="WM441" s="4"/>
      <c r="WN441" s="4"/>
      <c r="WO441" s="4"/>
      <c r="WP441" s="4"/>
      <c r="WQ441" s="4"/>
      <c r="WR441" s="4"/>
      <c r="WS441" s="4"/>
      <c r="WT441" s="4"/>
      <c r="WU441" s="4"/>
      <c r="WV441" s="4"/>
      <c r="WW441" s="4"/>
      <c r="WX441" s="4"/>
      <c r="WY441" s="4"/>
      <c r="WZ441" s="4"/>
      <c r="XA441" s="4"/>
      <c r="XB441" s="4"/>
      <c r="XC441" s="4"/>
      <c r="XD441" s="4"/>
      <c r="XE441" s="4"/>
      <c r="XF441" s="4"/>
      <c r="XG441" s="4"/>
      <c r="XH441" s="4"/>
      <c r="XI441" s="4"/>
      <c r="XJ441" s="4"/>
      <c r="XK441" s="4"/>
      <c r="XL441" s="4"/>
      <c r="XM441" s="4"/>
      <c r="XN441" s="4"/>
      <c r="XO441" s="4"/>
      <c r="XP441" s="4"/>
      <c r="XQ441" s="4"/>
      <c r="XR441" s="4"/>
      <c r="XS441" s="4"/>
      <c r="XT441" s="4"/>
      <c r="XU441" s="4"/>
      <c r="XV441" s="4"/>
      <c r="XW441" s="4"/>
      <c r="XX441" s="4"/>
      <c r="XY441" s="4"/>
      <c r="XZ441" s="4"/>
      <c r="YA441" s="4"/>
      <c r="YB441" s="4"/>
      <c r="YC441" s="4"/>
      <c r="YD441" s="4"/>
      <c r="YE441" s="4"/>
      <c r="YF441" s="4"/>
      <c r="YG441" s="4"/>
      <c r="YH441" s="4"/>
      <c r="YI441" s="4"/>
      <c r="YJ441" s="4"/>
      <c r="YK441" s="4"/>
      <c r="YL441" s="4"/>
      <c r="YM441" s="4"/>
      <c r="YN441" s="4"/>
      <c r="YO441" s="4"/>
      <c r="YP441" s="4"/>
      <c r="YQ441" s="4"/>
      <c r="YR441" s="4"/>
      <c r="YS441" s="4"/>
      <c r="YT441" s="4"/>
      <c r="YU441" s="4"/>
      <c r="YV441" s="4"/>
      <c r="YW441" s="4"/>
      <c r="YX441" s="4"/>
      <c r="YY441" s="4"/>
      <c r="YZ441" s="4"/>
      <c r="ZA441" s="4"/>
      <c r="ZB441" s="4"/>
      <c r="ZC441" s="4"/>
      <c r="ZD441" s="4"/>
      <c r="ZE441" s="4"/>
      <c r="ZF441" s="4"/>
      <c r="ZG441" s="4"/>
      <c r="ZH441" s="4"/>
      <c r="ZI441" s="4"/>
      <c r="ZJ441" s="4"/>
      <c r="ZK441" s="4"/>
      <c r="ZL441" s="4"/>
      <c r="ZM441" s="4"/>
      <c r="ZN441" s="4"/>
    </row>
    <row r="442" spans="1:690" s="5" customFormat="1" ht="14.1" customHeight="1" x14ac:dyDescent="0.25">
      <c r="A442" s="4"/>
      <c r="B442" s="36"/>
      <c r="C442" s="23"/>
      <c r="D442" s="14"/>
      <c r="E442" s="1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  <c r="UG442" s="4"/>
      <c r="UH442" s="4"/>
      <c r="UI442" s="4"/>
      <c r="UJ442" s="4"/>
      <c r="UK442" s="4"/>
      <c r="UL442" s="4"/>
      <c r="UM442" s="4"/>
      <c r="UN442" s="4"/>
      <c r="UO442" s="4"/>
      <c r="UP442" s="4"/>
      <c r="UQ442" s="4"/>
      <c r="UR442" s="4"/>
      <c r="US442" s="4"/>
      <c r="UT442" s="4"/>
      <c r="UU442" s="4"/>
      <c r="UV442" s="4"/>
      <c r="UW442" s="4"/>
      <c r="UX442" s="4"/>
      <c r="UY442" s="4"/>
      <c r="UZ442" s="4"/>
      <c r="VA442" s="4"/>
      <c r="VB442" s="4"/>
      <c r="VC442" s="4"/>
      <c r="VD442" s="4"/>
      <c r="VE442" s="4"/>
      <c r="VF442" s="4"/>
      <c r="VG442" s="4"/>
      <c r="VH442" s="4"/>
      <c r="VI442" s="4"/>
      <c r="VJ442" s="4"/>
      <c r="VK442" s="4"/>
      <c r="VL442" s="4"/>
      <c r="VM442" s="4"/>
      <c r="VN442" s="4"/>
      <c r="VO442" s="4"/>
      <c r="VP442" s="4"/>
      <c r="VQ442" s="4"/>
      <c r="VR442" s="4"/>
      <c r="VS442" s="4"/>
      <c r="VT442" s="4"/>
      <c r="VU442" s="4"/>
      <c r="VV442" s="4"/>
      <c r="VW442" s="4"/>
      <c r="VX442" s="4"/>
      <c r="VY442" s="4"/>
      <c r="VZ442" s="4"/>
      <c r="WA442" s="4"/>
      <c r="WB442" s="4"/>
      <c r="WC442" s="4"/>
      <c r="WD442" s="4"/>
      <c r="WE442" s="4"/>
      <c r="WF442" s="4"/>
      <c r="WG442" s="4"/>
      <c r="WH442" s="4"/>
      <c r="WI442" s="4"/>
      <c r="WJ442" s="4"/>
      <c r="WK442" s="4"/>
      <c r="WL442" s="4"/>
      <c r="WM442" s="4"/>
      <c r="WN442" s="4"/>
      <c r="WO442" s="4"/>
      <c r="WP442" s="4"/>
      <c r="WQ442" s="4"/>
      <c r="WR442" s="4"/>
      <c r="WS442" s="4"/>
      <c r="WT442" s="4"/>
      <c r="WU442" s="4"/>
      <c r="WV442" s="4"/>
      <c r="WW442" s="4"/>
      <c r="WX442" s="4"/>
      <c r="WY442" s="4"/>
      <c r="WZ442" s="4"/>
      <c r="XA442" s="4"/>
      <c r="XB442" s="4"/>
      <c r="XC442" s="4"/>
      <c r="XD442" s="4"/>
      <c r="XE442" s="4"/>
      <c r="XF442" s="4"/>
      <c r="XG442" s="4"/>
      <c r="XH442" s="4"/>
      <c r="XI442" s="4"/>
      <c r="XJ442" s="4"/>
      <c r="XK442" s="4"/>
      <c r="XL442" s="4"/>
      <c r="XM442" s="4"/>
      <c r="XN442" s="4"/>
      <c r="XO442" s="4"/>
      <c r="XP442" s="4"/>
      <c r="XQ442" s="4"/>
      <c r="XR442" s="4"/>
      <c r="XS442" s="4"/>
      <c r="XT442" s="4"/>
      <c r="XU442" s="4"/>
      <c r="XV442" s="4"/>
      <c r="XW442" s="4"/>
      <c r="XX442" s="4"/>
      <c r="XY442" s="4"/>
      <c r="XZ442" s="4"/>
      <c r="YA442" s="4"/>
      <c r="YB442" s="4"/>
      <c r="YC442" s="4"/>
      <c r="YD442" s="4"/>
      <c r="YE442" s="4"/>
      <c r="YF442" s="4"/>
      <c r="YG442" s="4"/>
      <c r="YH442" s="4"/>
      <c r="YI442" s="4"/>
      <c r="YJ442" s="4"/>
      <c r="YK442" s="4"/>
      <c r="YL442" s="4"/>
      <c r="YM442" s="4"/>
      <c r="YN442" s="4"/>
      <c r="YO442" s="4"/>
      <c r="YP442" s="4"/>
      <c r="YQ442" s="4"/>
      <c r="YR442" s="4"/>
      <c r="YS442" s="4"/>
      <c r="YT442" s="4"/>
      <c r="YU442" s="4"/>
      <c r="YV442" s="4"/>
      <c r="YW442" s="4"/>
      <c r="YX442" s="4"/>
      <c r="YY442" s="4"/>
      <c r="YZ442" s="4"/>
      <c r="ZA442" s="4"/>
      <c r="ZB442" s="4"/>
      <c r="ZC442" s="4"/>
      <c r="ZD442" s="4"/>
      <c r="ZE442" s="4"/>
      <c r="ZF442" s="4"/>
      <c r="ZG442" s="4"/>
      <c r="ZH442" s="4"/>
      <c r="ZI442" s="4"/>
      <c r="ZJ442" s="4"/>
      <c r="ZK442" s="4"/>
      <c r="ZL442" s="4"/>
      <c r="ZM442" s="4"/>
      <c r="ZN442" s="4"/>
    </row>
    <row r="443" spans="1:690" s="5" customFormat="1" ht="14.1" customHeight="1" x14ac:dyDescent="0.25">
      <c r="A443" s="4"/>
      <c r="B443" s="36"/>
      <c r="C443" s="23"/>
      <c r="D443" s="14"/>
      <c r="E443" s="1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  <c r="UG443" s="4"/>
      <c r="UH443" s="4"/>
      <c r="UI443" s="4"/>
      <c r="UJ443" s="4"/>
      <c r="UK443" s="4"/>
      <c r="UL443" s="4"/>
      <c r="UM443" s="4"/>
      <c r="UN443" s="4"/>
      <c r="UO443" s="4"/>
      <c r="UP443" s="4"/>
      <c r="UQ443" s="4"/>
      <c r="UR443" s="4"/>
      <c r="US443" s="4"/>
      <c r="UT443" s="4"/>
      <c r="UU443" s="4"/>
      <c r="UV443" s="4"/>
      <c r="UW443" s="4"/>
      <c r="UX443" s="4"/>
      <c r="UY443" s="4"/>
      <c r="UZ443" s="4"/>
      <c r="VA443" s="4"/>
      <c r="VB443" s="4"/>
      <c r="VC443" s="4"/>
      <c r="VD443" s="4"/>
      <c r="VE443" s="4"/>
      <c r="VF443" s="4"/>
      <c r="VG443" s="4"/>
      <c r="VH443" s="4"/>
      <c r="VI443" s="4"/>
      <c r="VJ443" s="4"/>
      <c r="VK443" s="4"/>
      <c r="VL443" s="4"/>
      <c r="VM443" s="4"/>
      <c r="VN443" s="4"/>
      <c r="VO443" s="4"/>
      <c r="VP443" s="4"/>
      <c r="VQ443" s="4"/>
      <c r="VR443" s="4"/>
      <c r="VS443" s="4"/>
      <c r="VT443" s="4"/>
      <c r="VU443" s="4"/>
      <c r="VV443" s="4"/>
      <c r="VW443" s="4"/>
      <c r="VX443" s="4"/>
      <c r="VY443" s="4"/>
      <c r="VZ443" s="4"/>
      <c r="WA443" s="4"/>
      <c r="WB443" s="4"/>
      <c r="WC443" s="4"/>
      <c r="WD443" s="4"/>
      <c r="WE443" s="4"/>
      <c r="WF443" s="4"/>
      <c r="WG443" s="4"/>
      <c r="WH443" s="4"/>
      <c r="WI443" s="4"/>
      <c r="WJ443" s="4"/>
      <c r="WK443" s="4"/>
      <c r="WL443" s="4"/>
      <c r="WM443" s="4"/>
      <c r="WN443" s="4"/>
      <c r="WO443" s="4"/>
      <c r="WP443" s="4"/>
      <c r="WQ443" s="4"/>
      <c r="WR443" s="4"/>
      <c r="WS443" s="4"/>
      <c r="WT443" s="4"/>
      <c r="WU443" s="4"/>
      <c r="WV443" s="4"/>
      <c r="WW443" s="4"/>
      <c r="WX443" s="4"/>
      <c r="WY443" s="4"/>
      <c r="WZ443" s="4"/>
      <c r="XA443" s="4"/>
      <c r="XB443" s="4"/>
      <c r="XC443" s="4"/>
      <c r="XD443" s="4"/>
      <c r="XE443" s="4"/>
      <c r="XF443" s="4"/>
      <c r="XG443" s="4"/>
      <c r="XH443" s="4"/>
      <c r="XI443" s="4"/>
      <c r="XJ443" s="4"/>
      <c r="XK443" s="4"/>
      <c r="XL443" s="4"/>
      <c r="XM443" s="4"/>
      <c r="XN443" s="4"/>
      <c r="XO443" s="4"/>
      <c r="XP443" s="4"/>
      <c r="XQ443" s="4"/>
      <c r="XR443" s="4"/>
      <c r="XS443" s="4"/>
      <c r="XT443" s="4"/>
      <c r="XU443" s="4"/>
      <c r="XV443" s="4"/>
      <c r="XW443" s="4"/>
      <c r="XX443" s="4"/>
      <c r="XY443" s="4"/>
      <c r="XZ443" s="4"/>
      <c r="YA443" s="4"/>
      <c r="YB443" s="4"/>
      <c r="YC443" s="4"/>
      <c r="YD443" s="4"/>
      <c r="YE443" s="4"/>
      <c r="YF443" s="4"/>
      <c r="YG443" s="4"/>
      <c r="YH443" s="4"/>
      <c r="YI443" s="4"/>
      <c r="YJ443" s="4"/>
      <c r="YK443" s="4"/>
      <c r="YL443" s="4"/>
      <c r="YM443" s="4"/>
      <c r="YN443" s="4"/>
      <c r="YO443" s="4"/>
      <c r="YP443" s="4"/>
      <c r="YQ443" s="4"/>
      <c r="YR443" s="4"/>
      <c r="YS443" s="4"/>
      <c r="YT443" s="4"/>
      <c r="YU443" s="4"/>
      <c r="YV443" s="4"/>
      <c r="YW443" s="4"/>
      <c r="YX443" s="4"/>
      <c r="YY443" s="4"/>
      <c r="YZ443" s="4"/>
      <c r="ZA443" s="4"/>
      <c r="ZB443" s="4"/>
      <c r="ZC443" s="4"/>
      <c r="ZD443" s="4"/>
      <c r="ZE443" s="4"/>
      <c r="ZF443" s="4"/>
      <c r="ZG443" s="4"/>
      <c r="ZH443" s="4"/>
      <c r="ZI443" s="4"/>
      <c r="ZJ443" s="4"/>
      <c r="ZK443" s="4"/>
      <c r="ZL443" s="4"/>
      <c r="ZM443" s="4"/>
      <c r="ZN443" s="4"/>
    </row>
    <row r="444" spans="1:690" s="5" customFormat="1" ht="14.1" customHeight="1" x14ac:dyDescent="0.25">
      <c r="A444" s="4"/>
      <c r="B444" s="36"/>
      <c r="C444" s="23"/>
      <c r="D444" s="14"/>
      <c r="E444" s="1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  <c r="UG444" s="4"/>
      <c r="UH444" s="4"/>
      <c r="UI444" s="4"/>
      <c r="UJ444" s="4"/>
      <c r="UK444" s="4"/>
      <c r="UL444" s="4"/>
      <c r="UM444" s="4"/>
      <c r="UN444" s="4"/>
      <c r="UO444" s="4"/>
      <c r="UP444" s="4"/>
      <c r="UQ444" s="4"/>
      <c r="UR444" s="4"/>
      <c r="US444" s="4"/>
      <c r="UT444" s="4"/>
      <c r="UU444" s="4"/>
      <c r="UV444" s="4"/>
      <c r="UW444" s="4"/>
      <c r="UX444" s="4"/>
      <c r="UY444" s="4"/>
      <c r="UZ444" s="4"/>
      <c r="VA444" s="4"/>
      <c r="VB444" s="4"/>
      <c r="VC444" s="4"/>
      <c r="VD444" s="4"/>
      <c r="VE444" s="4"/>
      <c r="VF444" s="4"/>
      <c r="VG444" s="4"/>
      <c r="VH444" s="4"/>
      <c r="VI444" s="4"/>
      <c r="VJ444" s="4"/>
      <c r="VK444" s="4"/>
      <c r="VL444" s="4"/>
      <c r="VM444" s="4"/>
      <c r="VN444" s="4"/>
      <c r="VO444" s="4"/>
      <c r="VP444" s="4"/>
      <c r="VQ444" s="4"/>
      <c r="VR444" s="4"/>
      <c r="VS444" s="4"/>
      <c r="VT444" s="4"/>
      <c r="VU444" s="4"/>
      <c r="VV444" s="4"/>
      <c r="VW444" s="4"/>
      <c r="VX444" s="4"/>
      <c r="VY444" s="4"/>
      <c r="VZ444" s="4"/>
      <c r="WA444" s="4"/>
      <c r="WB444" s="4"/>
      <c r="WC444" s="4"/>
      <c r="WD444" s="4"/>
      <c r="WE444" s="4"/>
      <c r="WF444" s="4"/>
      <c r="WG444" s="4"/>
      <c r="WH444" s="4"/>
      <c r="WI444" s="4"/>
      <c r="WJ444" s="4"/>
      <c r="WK444" s="4"/>
      <c r="WL444" s="4"/>
      <c r="WM444" s="4"/>
      <c r="WN444" s="4"/>
      <c r="WO444" s="4"/>
      <c r="WP444" s="4"/>
      <c r="WQ444" s="4"/>
      <c r="WR444" s="4"/>
      <c r="WS444" s="4"/>
      <c r="WT444" s="4"/>
      <c r="WU444" s="4"/>
      <c r="WV444" s="4"/>
      <c r="WW444" s="4"/>
      <c r="WX444" s="4"/>
      <c r="WY444" s="4"/>
      <c r="WZ444" s="4"/>
      <c r="XA444" s="4"/>
      <c r="XB444" s="4"/>
      <c r="XC444" s="4"/>
      <c r="XD444" s="4"/>
      <c r="XE444" s="4"/>
      <c r="XF444" s="4"/>
      <c r="XG444" s="4"/>
      <c r="XH444" s="4"/>
      <c r="XI444" s="4"/>
      <c r="XJ444" s="4"/>
      <c r="XK444" s="4"/>
      <c r="XL444" s="4"/>
      <c r="XM444" s="4"/>
      <c r="XN444" s="4"/>
      <c r="XO444" s="4"/>
      <c r="XP444" s="4"/>
      <c r="XQ444" s="4"/>
      <c r="XR444" s="4"/>
      <c r="XS444" s="4"/>
      <c r="XT444" s="4"/>
      <c r="XU444" s="4"/>
      <c r="XV444" s="4"/>
      <c r="XW444" s="4"/>
      <c r="XX444" s="4"/>
      <c r="XY444" s="4"/>
      <c r="XZ444" s="4"/>
      <c r="YA444" s="4"/>
      <c r="YB444" s="4"/>
      <c r="YC444" s="4"/>
      <c r="YD444" s="4"/>
      <c r="YE444" s="4"/>
      <c r="YF444" s="4"/>
      <c r="YG444" s="4"/>
      <c r="YH444" s="4"/>
      <c r="YI444" s="4"/>
      <c r="YJ444" s="4"/>
      <c r="YK444" s="4"/>
      <c r="YL444" s="4"/>
      <c r="YM444" s="4"/>
      <c r="YN444" s="4"/>
      <c r="YO444" s="4"/>
      <c r="YP444" s="4"/>
      <c r="YQ444" s="4"/>
      <c r="YR444" s="4"/>
      <c r="YS444" s="4"/>
      <c r="YT444" s="4"/>
      <c r="YU444" s="4"/>
      <c r="YV444" s="4"/>
      <c r="YW444" s="4"/>
      <c r="YX444" s="4"/>
      <c r="YY444" s="4"/>
      <c r="YZ444" s="4"/>
      <c r="ZA444" s="4"/>
      <c r="ZB444" s="4"/>
      <c r="ZC444" s="4"/>
      <c r="ZD444" s="4"/>
      <c r="ZE444" s="4"/>
      <c r="ZF444" s="4"/>
      <c r="ZG444" s="4"/>
      <c r="ZH444" s="4"/>
      <c r="ZI444" s="4"/>
      <c r="ZJ444" s="4"/>
      <c r="ZK444" s="4"/>
      <c r="ZL444" s="4"/>
      <c r="ZM444" s="4"/>
      <c r="ZN444" s="4"/>
    </row>
    <row r="445" spans="1:690" s="5" customFormat="1" ht="14.1" customHeight="1" x14ac:dyDescent="0.25">
      <c r="A445" s="4"/>
      <c r="B445" s="36"/>
      <c r="C445" s="23"/>
      <c r="D445" s="14"/>
      <c r="E445" s="1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  <c r="UG445" s="4"/>
      <c r="UH445" s="4"/>
      <c r="UI445" s="4"/>
      <c r="UJ445" s="4"/>
      <c r="UK445" s="4"/>
      <c r="UL445" s="4"/>
      <c r="UM445" s="4"/>
      <c r="UN445" s="4"/>
      <c r="UO445" s="4"/>
      <c r="UP445" s="4"/>
      <c r="UQ445" s="4"/>
      <c r="UR445" s="4"/>
      <c r="US445" s="4"/>
      <c r="UT445" s="4"/>
      <c r="UU445" s="4"/>
      <c r="UV445" s="4"/>
      <c r="UW445" s="4"/>
      <c r="UX445" s="4"/>
      <c r="UY445" s="4"/>
      <c r="UZ445" s="4"/>
      <c r="VA445" s="4"/>
      <c r="VB445" s="4"/>
      <c r="VC445" s="4"/>
      <c r="VD445" s="4"/>
      <c r="VE445" s="4"/>
      <c r="VF445" s="4"/>
      <c r="VG445" s="4"/>
      <c r="VH445" s="4"/>
      <c r="VI445" s="4"/>
      <c r="VJ445" s="4"/>
      <c r="VK445" s="4"/>
      <c r="VL445" s="4"/>
      <c r="VM445" s="4"/>
      <c r="VN445" s="4"/>
      <c r="VO445" s="4"/>
      <c r="VP445" s="4"/>
      <c r="VQ445" s="4"/>
      <c r="VR445" s="4"/>
      <c r="VS445" s="4"/>
      <c r="VT445" s="4"/>
      <c r="VU445" s="4"/>
      <c r="VV445" s="4"/>
      <c r="VW445" s="4"/>
      <c r="VX445" s="4"/>
      <c r="VY445" s="4"/>
      <c r="VZ445" s="4"/>
      <c r="WA445" s="4"/>
      <c r="WB445" s="4"/>
      <c r="WC445" s="4"/>
      <c r="WD445" s="4"/>
      <c r="WE445" s="4"/>
      <c r="WF445" s="4"/>
      <c r="WG445" s="4"/>
      <c r="WH445" s="4"/>
      <c r="WI445" s="4"/>
      <c r="WJ445" s="4"/>
      <c r="WK445" s="4"/>
      <c r="WL445" s="4"/>
      <c r="WM445" s="4"/>
      <c r="WN445" s="4"/>
      <c r="WO445" s="4"/>
      <c r="WP445" s="4"/>
      <c r="WQ445" s="4"/>
      <c r="WR445" s="4"/>
      <c r="WS445" s="4"/>
      <c r="WT445" s="4"/>
      <c r="WU445" s="4"/>
      <c r="WV445" s="4"/>
      <c r="WW445" s="4"/>
      <c r="WX445" s="4"/>
      <c r="WY445" s="4"/>
      <c r="WZ445" s="4"/>
      <c r="XA445" s="4"/>
      <c r="XB445" s="4"/>
      <c r="XC445" s="4"/>
      <c r="XD445" s="4"/>
      <c r="XE445" s="4"/>
      <c r="XF445" s="4"/>
      <c r="XG445" s="4"/>
      <c r="XH445" s="4"/>
      <c r="XI445" s="4"/>
      <c r="XJ445" s="4"/>
      <c r="XK445" s="4"/>
      <c r="XL445" s="4"/>
      <c r="XM445" s="4"/>
      <c r="XN445" s="4"/>
      <c r="XO445" s="4"/>
      <c r="XP445" s="4"/>
      <c r="XQ445" s="4"/>
      <c r="XR445" s="4"/>
      <c r="XS445" s="4"/>
      <c r="XT445" s="4"/>
      <c r="XU445" s="4"/>
      <c r="XV445" s="4"/>
      <c r="XW445" s="4"/>
      <c r="XX445" s="4"/>
      <c r="XY445" s="4"/>
      <c r="XZ445" s="4"/>
      <c r="YA445" s="4"/>
      <c r="YB445" s="4"/>
      <c r="YC445" s="4"/>
      <c r="YD445" s="4"/>
      <c r="YE445" s="4"/>
      <c r="YF445" s="4"/>
      <c r="YG445" s="4"/>
      <c r="YH445" s="4"/>
      <c r="YI445" s="4"/>
      <c r="YJ445" s="4"/>
      <c r="YK445" s="4"/>
      <c r="YL445" s="4"/>
      <c r="YM445" s="4"/>
      <c r="YN445" s="4"/>
      <c r="YO445" s="4"/>
      <c r="YP445" s="4"/>
      <c r="YQ445" s="4"/>
      <c r="YR445" s="4"/>
      <c r="YS445" s="4"/>
      <c r="YT445" s="4"/>
      <c r="YU445" s="4"/>
      <c r="YV445" s="4"/>
      <c r="YW445" s="4"/>
      <c r="YX445" s="4"/>
      <c r="YY445" s="4"/>
      <c r="YZ445" s="4"/>
      <c r="ZA445" s="4"/>
      <c r="ZB445" s="4"/>
      <c r="ZC445" s="4"/>
      <c r="ZD445" s="4"/>
      <c r="ZE445" s="4"/>
      <c r="ZF445" s="4"/>
      <c r="ZG445" s="4"/>
      <c r="ZH445" s="4"/>
      <c r="ZI445" s="4"/>
      <c r="ZJ445" s="4"/>
      <c r="ZK445" s="4"/>
      <c r="ZL445" s="4"/>
      <c r="ZM445" s="4"/>
      <c r="ZN445" s="4"/>
    </row>
    <row r="446" spans="1:690" s="5" customFormat="1" ht="14.1" customHeight="1" x14ac:dyDescent="0.25">
      <c r="A446" s="4"/>
      <c r="B446" s="36"/>
      <c r="C446" s="23"/>
      <c r="D446" s="14"/>
      <c r="E446" s="1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  <c r="UG446" s="4"/>
      <c r="UH446" s="4"/>
      <c r="UI446" s="4"/>
      <c r="UJ446" s="4"/>
      <c r="UK446" s="4"/>
      <c r="UL446" s="4"/>
      <c r="UM446" s="4"/>
      <c r="UN446" s="4"/>
      <c r="UO446" s="4"/>
      <c r="UP446" s="4"/>
      <c r="UQ446" s="4"/>
      <c r="UR446" s="4"/>
      <c r="US446" s="4"/>
      <c r="UT446" s="4"/>
      <c r="UU446" s="4"/>
      <c r="UV446" s="4"/>
      <c r="UW446" s="4"/>
      <c r="UX446" s="4"/>
      <c r="UY446" s="4"/>
      <c r="UZ446" s="4"/>
      <c r="VA446" s="4"/>
      <c r="VB446" s="4"/>
      <c r="VC446" s="4"/>
      <c r="VD446" s="4"/>
      <c r="VE446" s="4"/>
      <c r="VF446" s="4"/>
      <c r="VG446" s="4"/>
      <c r="VH446" s="4"/>
      <c r="VI446" s="4"/>
      <c r="VJ446" s="4"/>
      <c r="VK446" s="4"/>
      <c r="VL446" s="4"/>
      <c r="VM446" s="4"/>
      <c r="VN446" s="4"/>
      <c r="VO446" s="4"/>
      <c r="VP446" s="4"/>
      <c r="VQ446" s="4"/>
      <c r="VR446" s="4"/>
      <c r="VS446" s="4"/>
      <c r="VT446" s="4"/>
      <c r="VU446" s="4"/>
      <c r="VV446" s="4"/>
      <c r="VW446" s="4"/>
      <c r="VX446" s="4"/>
      <c r="VY446" s="4"/>
      <c r="VZ446" s="4"/>
      <c r="WA446" s="4"/>
      <c r="WB446" s="4"/>
      <c r="WC446" s="4"/>
      <c r="WD446" s="4"/>
      <c r="WE446" s="4"/>
      <c r="WF446" s="4"/>
      <c r="WG446" s="4"/>
      <c r="WH446" s="4"/>
      <c r="WI446" s="4"/>
      <c r="WJ446" s="4"/>
      <c r="WK446" s="4"/>
      <c r="WL446" s="4"/>
      <c r="WM446" s="4"/>
      <c r="WN446" s="4"/>
      <c r="WO446" s="4"/>
      <c r="WP446" s="4"/>
      <c r="WQ446" s="4"/>
      <c r="WR446" s="4"/>
      <c r="WS446" s="4"/>
      <c r="WT446" s="4"/>
      <c r="WU446" s="4"/>
      <c r="WV446" s="4"/>
      <c r="WW446" s="4"/>
      <c r="WX446" s="4"/>
      <c r="WY446" s="4"/>
      <c r="WZ446" s="4"/>
      <c r="XA446" s="4"/>
      <c r="XB446" s="4"/>
      <c r="XC446" s="4"/>
      <c r="XD446" s="4"/>
      <c r="XE446" s="4"/>
      <c r="XF446" s="4"/>
      <c r="XG446" s="4"/>
      <c r="XH446" s="4"/>
      <c r="XI446" s="4"/>
      <c r="XJ446" s="4"/>
      <c r="XK446" s="4"/>
      <c r="XL446" s="4"/>
      <c r="XM446" s="4"/>
      <c r="XN446" s="4"/>
      <c r="XO446" s="4"/>
      <c r="XP446" s="4"/>
      <c r="XQ446" s="4"/>
      <c r="XR446" s="4"/>
      <c r="XS446" s="4"/>
      <c r="XT446" s="4"/>
      <c r="XU446" s="4"/>
      <c r="XV446" s="4"/>
      <c r="XW446" s="4"/>
      <c r="XX446" s="4"/>
      <c r="XY446" s="4"/>
      <c r="XZ446" s="4"/>
      <c r="YA446" s="4"/>
      <c r="YB446" s="4"/>
      <c r="YC446" s="4"/>
      <c r="YD446" s="4"/>
      <c r="YE446" s="4"/>
      <c r="YF446" s="4"/>
      <c r="YG446" s="4"/>
      <c r="YH446" s="4"/>
      <c r="YI446" s="4"/>
      <c r="YJ446" s="4"/>
      <c r="YK446" s="4"/>
      <c r="YL446" s="4"/>
      <c r="YM446" s="4"/>
      <c r="YN446" s="4"/>
      <c r="YO446" s="4"/>
      <c r="YP446" s="4"/>
      <c r="YQ446" s="4"/>
      <c r="YR446" s="4"/>
      <c r="YS446" s="4"/>
      <c r="YT446" s="4"/>
      <c r="YU446" s="4"/>
      <c r="YV446" s="4"/>
      <c r="YW446" s="4"/>
      <c r="YX446" s="4"/>
      <c r="YY446" s="4"/>
      <c r="YZ446" s="4"/>
      <c r="ZA446" s="4"/>
      <c r="ZB446" s="4"/>
      <c r="ZC446" s="4"/>
      <c r="ZD446" s="4"/>
      <c r="ZE446" s="4"/>
      <c r="ZF446" s="4"/>
      <c r="ZG446" s="4"/>
      <c r="ZH446" s="4"/>
      <c r="ZI446" s="4"/>
      <c r="ZJ446" s="4"/>
      <c r="ZK446" s="4"/>
      <c r="ZL446" s="4"/>
      <c r="ZM446" s="4"/>
      <c r="ZN446" s="4"/>
    </row>
    <row r="447" spans="1:690" s="5" customFormat="1" ht="14.1" customHeight="1" x14ac:dyDescent="0.25">
      <c r="A447" s="4"/>
      <c r="B447" s="36"/>
      <c r="C447" s="23"/>
      <c r="D447" s="14"/>
      <c r="E447" s="1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  <c r="UG447" s="4"/>
      <c r="UH447" s="4"/>
      <c r="UI447" s="4"/>
      <c r="UJ447" s="4"/>
      <c r="UK447" s="4"/>
      <c r="UL447" s="4"/>
      <c r="UM447" s="4"/>
      <c r="UN447" s="4"/>
      <c r="UO447" s="4"/>
      <c r="UP447" s="4"/>
      <c r="UQ447" s="4"/>
      <c r="UR447" s="4"/>
      <c r="US447" s="4"/>
      <c r="UT447" s="4"/>
      <c r="UU447" s="4"/>
      <c r="UV447" s="4"/>
      <c r="UW447" s="4"/>
      <c r="UX447" s="4"/>
      <c r="UY447" s="4"/>
      <c r="UZ447" s="4"/>
      <c r="VA447" s="4"/>
      <c r="VB447" s="4"/>
      <c r="VC447" s="4"/>
      <c r="VD447" s="4"/>
      <c r="VE447" s="4"/>
      <c r="VF447" s="4"/>
      <c r="VG447" s="4"/>
      <c r="VH447" s="4"/>
      <c r="VI447" s="4"/>
      <c r="VJ447" s="4"/>
      <c r="VK447" s="4"/>
      <c r="VL447" s="4"/>
      <c r="VM447" s="4"/>
      <c r="VN447" s="4"/>
      <c r="VO447" s="4"/>
      <c r="VP447" s="4"/>
      <c r="VQ447" s="4"/>
      <c r="VR447" s="4"/>
      <c r="VS447" s="4"/>
      <c r="VT447" s="4"/>
      <c r="VU447" s="4"/>
      <c r="VV447" s="4"/>
      <c r="VW447" s="4"/>
      <c r="VX447" s="4"/>
      <c r="VY447" s="4"/>
      <c r="VZ447" s="4"/>
      <c r="WA447" s="4"/>
      <c r="WB447" s="4"/>
      <c r="WC447" s="4"/>
      <c r="WD447" s="4"/>
      <c r="WE447" s="4"/>
      <c r="WF447" s="4"/>
      <c r="WG447" s="4"/>
      <c r="WH447" s="4"/>
      <c r="WI447" s="4"/>
      <c r="WJ447" s="4"/>
      <c r="WK447" s="4"/>
      <c r="WL447" s="4"/>
      <c r="WM447" s="4"/>
      <c r="WN447" s="4"/>
      <c r="WO447" s="4"/>
      <c r="WP447" s="4"/>
      <c r="WQ447" s="4"/>
      <c r="WR447" s="4"/>
      <c r="WS447" s="4"/>
      <c r="WT447" s="4"/>
      <c r="WU447" s="4"/>
      <c r="WV447" s="4"/>
      <c r="WW447" s="4"/>
      <c r="WX447" s="4"/>
      <c r="WY447" s="4"/>
      <c r="WZ447" s="4"/>
      <c r="XA447" s="4"/>
      <c r="XB447" s="4"/>
      <c r="XC447" s="4"/>
      <c r="XD447" s="4"/>
      <c r="XE447" s="4"/>
      <c r="XF447" s="4"/>
      <c r="XG447" s="4"/>
      <c r="XH447" s="4"/>
      <c r="XI447" s="4"/>
      <c r="XJ447" s="4"/>
      <c r="XK447" s="4"/>
      <c r="XL447" s="4"/>
      <c r="XM447" s="4"/>
      <c r="XN447" s="4"/>
      <c r="XO447" s="4"/>
      <c r="XP447" s="4"/>
      <c r="XQ447" s="4"/>
      <c r="XR447" s="4"/>
      <c r="XS447" s="4"/>
      <c r="XT447" s="4"/>
      <c r="XU447" s="4"/>
      <c r="XV447" s="4"/>
      <c r="XW447" s="4"/>
      <c r="XX447" s="4"/>
      <c r="XY447" s="4"/>
      <c r="XZ447" s="4"/>
      <c r="YA447" s="4"/>
      <c r="YB447" s="4"/>
      <c r="YC447" s="4"/>
      <c r="YD447" s="4"/>
      <c r="YE447" s="4"/>
      <c r="YF447" s="4"/>
      <c r="YG447" s="4"/>
      <c r="YH447" s="4"/>
      <c r="YI447" s="4"/>
      <c r="YJ447" s="4"/>
      <c r="YK447" s="4"/>
      <c r="YL447" s="4"/>
      <c r="YM447" s="4"/>
      <c r="YN447" s="4"/>
      <c r="YO447" s="4"/>
      <c r="YP447" s="4"/>
      <c r="YQ447" s="4"/>
      <c r="YR447" s="4"/>
      <c r="YS447" s="4"/>
      <c r="YT447" s="4"/>
      <c r="YU447" s="4"/>
      <c r="YV447" s="4"/>
      <c r="YW447" s="4"/>
      <c r="YX447" s="4"/>
      <c r="YY447" s="4"/>
      <c r="YZ447" s="4"/>
      <c r="ZA447" s="4"/>
      <c r="ZB447" s="4"/>
      <c r="ZC447" s="4"/>
      <c r="ZD447" s="4"/>
      <c r="ZE447" s="4"/>
      <c r="ZF447" s="4"/>
      <c r="ZG447" s="4"/>
      <c r="ZH447" s="4"/>
      <c r="ZI447" s="4"/>
      <c r="ZJ447" s="4"/>
      <c r="ZK447" s="4"/>
      <c r="ZL447" s="4"/>
      <c r="ZM447" s="4"/>
      <c r="ZN447" s="4"/>
    </row>
    <row r="448" spans="1:690" s="5" customFormat="1" ht="14.1" customHeight="1" x14ac:dyDescent="0.25">
      <c r="A448" s="4"/>
      <c r="B448" s="36"/>
      <c r="C448" s="23"/>
      <c r="D448" s="14"/>
      <c r="E448" s="1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  <c r="UG448" s="4"/>
      <c r="UH448" s="4"/>
      <c r="UI448" s="4"/>
      <c r="UJ448" s="4"/>
      <c r="UK448" s="4"/>
      <c r="UL448" s="4"/>
      <c r="UM448" s="4"/>
      <c r="UN448" s="4"/>
      <c r="UO448" s="4"/>
      <c r="UP448" s="4"/>
      <c r="UQ448" s="4"/>
      <c r="UR448" s="4"/>
      <c r="US448" s="4"/>
      <c r="UT448" s="4"/>
      <c r="UU448" s="4"/>
      <c r="UV448" s="4"/>
      <c r="UW448" s="4"/>
      <c r="UX448" s="4"/>
      <c r="UY448" s="4"/>
      <c r="UZ448" s="4"/>
      <c r="VA448" s="4"/>
      <c r="VB448" s="4"/>
      <c r="VC448" s="4"/>
      <c r="VD448" s="4"/>
      <c r="VE448" s="4"/>
      <c r="VF448" s="4"/>
      <c r="VG448" s="4"/>
      <c r="VH448" s="4"/>
      <c r="VI448" s="4"/>
      <c r="VJ448" s="4"/>
      <c r="VK448" s="4"/>
      <c r="VL448" s="4"/>
      <c r="VM448" s="4"/>
      <c r="VN448" s="4"/>
      <c r="VO448" s="4"/>
      <c r="VP448" s="4"/>
      <c r="VQ448" s="4"/>
      <c r="VR448" s="4"/>
      <c r="VS448" s="4"/>
      <c r="VT448" s="4"/>
      <c r="VU448" s="4"/>
      <c r="VV448" s="4"/>
      <c r="VW448" s="4"/>
      <c r="VX448" s="4"/>
      <c r="VY448" s="4"/>
      <c r="VZ448" s="4"/>
      <c r="WA448" s="4"/>
      <c r="WB448" s="4"/>
      <c r="WC448" s="4"/>
      <c r="WD448" s="4"/>
      <c r="WE448" s="4"/>
      <c r="WF448" s="4"/>
      <c r="WG448" s="4"/>
      <c r="WH448" s="4"/>
      <c r="WI448" s="4"/>
      <c r="WJ448" s="4"/>
      <c r="WK448" s="4"/>
      <c r="WL448" s="4"/>
      <c r="WM448" s="4"/>
      <c r="WN448" s="4"/>
      <c r="WO448" s="4"/>
      <c r="WP448" s="4"/>
      <c r="WQ448" s="4"/>
      <c r="WR448" s="4"/>
      <c r="WS448" s="4"/>
      <c r="WT448" s="4"/>
      <c r="WU448" s="4"/>
      <c r="WV448" s="4"/>
      <c r="WW448" s="4"/>
      <c r="WX448" s="4"/>
      <c r="WY448" s="4"/>
      <c r="WZ448" s="4"/>
      <c r="XA448" s="4"/>
      <c r="XB448" s="4"/>
      <c r="XC448" s="4"/>
      <c r="XD448" s="4"/>
      <c r="XE448" s="4"/>
      <c r="XF448" s="4"/>
      <c r="XG448" s="4"/>
      <c r="XH448" s="4"/>
      <c r="XI448" s="4"/>
      <c r="XJ448" s="4"/>
      <c r="XK448" s="4"/>
      <c r="XL448" s="4"/>
      <c r="XM448" s="4"/>
      <c r="XN448" s="4"/>
      <c r="XO448" s="4"/>
      <c r="XP448" s="4"/>
      <c r="XQ448" s="4"/>
      <c r="XR448" s="4"/>
      <c r="XS448" s="4"/>
      <c r="XT448" s="4"/>
      <c r="XU448" s="4"/>
      <c r="XV448" s="4"/>
      <c r="XW448" s="4"/>
      <c r="XX448" s="4"/>
      <c r="XY448" s="4"/>
      <c r="XZ448" s="4"/>
      <c r="YA448" s="4"/>
      <c r="YB448" s="4"/>
      <c r="YC448" s="4"/>
      <c r="YD448" s="4"/>
      <c r="YE448" s="4"/>
      <c r="YF448" s="4"/>
      <c r="YG448" s="4"/>
      <c r="YH448" s="4"/>
      <c r="YI448" s="4"/>
      <c r="YJ448" s="4"/>
      <c r="YK448" s="4"/>
      <c r="YL448" s="4"/>
      <c r="YM448" s="4"/>
      <c r="YN448" s="4"/>
      <c r="YO448" s="4"/>
      <c r="YP448" s="4"/>
      <c r="YQ448" s="4"/>
      <c r="YR448" s="4"/>
      <c r="YS448" s="4"/>
      <c r="YT448" s="4"/>
      <c r="YU448" s="4"/>
      <c r="YV448" s="4"/>
      <c r="YW448" s="4"/>
      <c r="YX448" s="4"/>
      <c r="YY448" s="4"/>
      <c r="YZ448" s="4"/>
      <c r="ZA448" s="4"/>
      <c r="ZB448" s="4"/>
      <c r="ZC448" s="4"/>
      <c r="ZD448" s="4"/>
      <c r="ZE448" s="4"/>
      <c r="ZF448" s="4"/>
      <c r="ZG448" s="4"/>
      <c r="ZH448" s="4"/>
      <c r="ZI448" s="4"/>
      <c r="ZJ448" s="4"/>
      <c r="ZK448" s="4"/>
      <c r="ZL448" s="4"/>
      <c r="ZM448" s="4"/>
      <c r="ZN448" s="4"/>
    </row>
    <row r="449" spans="1:690" s="5" customFormat="1" ht="14.1" customHeight="1" x14ac:dyDescent="0.25">
      <c r="A449" s="4"/>
      <c r="B449" s="36"/>
      <c r="C449" s="23"/>
      <c r="D449" s="14"/>
      <c r="E449" s="1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  <c r="UG449" s="4"/>
      <c r="UH449" s="4"/>
      <c r="UI449" s="4"/>
      <c r="UJ449" s="4"/>
      <c r="UK449" s="4"/>
      <c r="UL449" s="4"/>
      <c r="UM449" s="4"/>
      <c r="UN449" s="4"/>
      <c r="UO449" s="4"/>
      <c r="UP449" s="4"/>
      <c r="UQ449" s="4"/>
      <c r="UR449" s="4"/>
      <c r="US449" s="4"/>
      <c r="UT449" s="4"/>
      <c r="UU449" s="4"/>
      <c r="UV449" s="4"/>
      <c r="UW449" s="4"/>
      <c r="UX449" s="4"/>
      <c r="UY449" s="4"/>
      <c r="UZ449" s="4"/>
      <c r="VA449" s="4"/>
      <c r="VB449" s="4"/>
      <c r="VC449" s="4"/>
      <c r="VD449" s="4"/>
      <c r="VE449" s="4"/>
      <c r="VF449" s="4"/>
      <c r="VG449" s="4"/>
      <c r="VH449" s="4"/>
      <c r="VI449" s="4"/>
      <c r="VJ449" s="4"/>
      <c r="VK449" s="4"/>
      <c r="VL449" s="4"/>
      <c r="VM449" s="4"/>
      <c r="VN449" s="4"/>
      <c r="VO449" s="4"/>
      <c r="VP449" s="4"/>
      <c r="VQ449" s="4"/>
      <c r="VR449" s="4"/>
      <c r="VS449" s="4"/>
      <c r="VT449" s="4"/>
      <c r="VU449" s="4"/>
      <c r="VV449" s="4"/>
      <c r="VW449" s="4"/>
      <c r="VX449" s="4"/>
      <c r="VY449" s="4"/>
      <c r="VZ449" s="4"/>
      <c r="WA449" s="4"/>
      <c r="WB449" s="4"/>
      <c r="WC449" s="4"/>
      <c r="WD449" s="4"/>
      <c r="WE449" s="4"/>
      <c r="WF449" s="4"/>
      <c r="WG449" s="4"/>
      <c r="WH449" s="4"/>
      <c r="WI449" s="4"/>
      <c r="WJ449" s="4"/>
      <c r="WK449" s="4"/>
      <c r="WL449" s="4"/>
      <c r="WM449" s="4"/>
      <c r="WN449" s="4"/>
      <c r="WO449" s="4"/>
      <c r="WP449" s="4"/>
      <c r="WQ449" s="4"/>
      <c r="WR449" s="4"/>
      <c r="WS449" s="4"/>
      <c r="WT449" s="4"/>
      <c r="WU449" s="4"/>
      <c r="WV449" s="4"/>
      <c r="WW449" s="4"/>
      <c r="WX449" s="4"/>
      <c r="WY449" s="4"/>
      <c r="WZ449" s="4"/>
      <c r="XA449" s="4"/>
      <c r="XB449" s="4"/>
      <c r="XC449" s="4"/>
      <c r="XD449" s="4"/>
      <c r="XE449" s="4"/>
      <c r="XF449" s="4"/>
      <c r="XG449" s="4"/>
      <c r="XH449" s="4"/>
      <c r="XI449" s="4"/>
      <c r="XJ449" s="4"/>
      <c r="XK449" s="4"/>
      <c r="XL449" s="4"/>
      <c r="XM449" s="4"/>
      <c r="XN449" s="4"/>
      <c r="XO449" s="4"/>
      <c r="XP449" s="4"/>
      <c r="XQ449" s="4"/>
      <c r="XR449" s="4"/>
      <c r="XS449" s="4"/>
      <c r="XT449" s="4"/>
      <c r="XU449" s="4"/>
      <c r="XV449" s="4"/>
      <c r="XW449" s="4"/>
      <c r="XX449" s="4"/>
      <c r="XY449" s="4"/>
      <c r="XZ449" s="4"/>
      <c r="YA449" s="4"/>
      <c r="YB449" s="4"/>
      <c r="YC449" s="4"/>
      <c r="YD449" s="4"/>
      <c r="YE449" s="4"/>
      <c r="YF449" s="4"/>
      <c r="YG449" s="4"/>
      <c r="YH449" s="4"/>
      <c r="YI449" s="4"/>
      <c r="YJ449" s="4"/>
      <c r="YK449" s="4"/>
      <c r="YL449" s="4"/>
      <c r="YM449" s="4"/>
      <c r="YN449" s="4"/>
      <c r="YO449" s="4"/>
      <c r="YP449" s="4"/>
      <c r="YQ449" s="4"/>
      <c r="YR449" s="4"/>
      <c r="YS449" s="4"/>
      <c r="YT449" s="4"/>
      <c r="YU449" s="4"/>
      <c r="YV449" s="4"/>
      <c r="YW449" s="4"/>
      <c r="YX449" s="4"/>
      <c r="YY449" s="4"/>
      <c r="YZ449" s="4"/>
      <c r="ZA449" s="4"/>
      <c r="ZB449" s="4"/>
      <c r="ZC449" s="4"/>
      <c r="ZD449" s="4"/>
      <c r="ZE449" s="4"/>
      <c r="ZF449" s="4"/>
      <c r="ZG449" s="4"/>
      <c r="ZH449" s="4"/>
      <c r="ZI449" s="4"/>
      <c r="ZJ449" s="4"/>
      <c r="ZK449" s="4"/>
      <c r="ZL449" s="4"/>
      <c r="ZM449" s="4"/>
      <c r="ZN449" s="4"/>
    </row>
    <row r="450" spans="1:690" s="5" customFormat="1" ht="14.1" customHeight="1" x14ac:dyDescent="0.25">
      <c r="A450" s="4"/>
      <c r="B450" s="36"/>
      <c r="C450" s="23"/>
      <c r="D450" s="14"/>
      <c r="E450" s="1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  <c r="UG450" s="4"/>
      <c r="UH450" s="4"/>
      <c r="UI450" s="4"/>
      <c r="UJ450" s="4"/>
      <c r="UK450" s="4"/>
      <c r="UL450" s="4"/>
      <c r="UM450" s="4"/>
      <c r="UN450" s="4"/>
      <c r="UO450" s="4"/>
      <c r="UP450" s="4"/>
      <c r="UQ450" s="4"/>
      <c r="UR450" s="4"/>
      <c r="US450" s="4"/>
      <c r="UT450" s="4"/>
      <c r="UU450" s="4"/>
      <c r="UV450" s="4"/>
      <c r="UW450" s="4"/>
      <c r="UX450" s="4"/>
      <c r="UY450" s="4"/>
      <c r="UZ450" s="4"/>
      <c r="VA450" s="4"/>
      <c r="VB450" s="4"/>
      <c r="VC450" s="4"/>
      <c r="VD450" s="4"/>
      <c r="VE450" s="4"/>
      <c r="VF450" s="4"/>
      <c r="VG450" s="4"/>
      <c r="VH450" s="4"/>
      <c r="VI450" s="4"/>
      <c r="VJ450" s="4"/>
      <c r="VK450" s="4"/>
      <c r="VL450" s="4"/>
      <c r="VM450" s="4"/>
      <c r="VN450" s="4"/>
      <c r="VO450" s="4"/>
      <c r="VP450" s="4"/>
      <c r="VQ450" s="4"/>
      <c r="VR450" s="4"/>
      <c r="VS450" s="4"/>
      <c r="VT450" s="4"/>
      <c r="VU450" s="4"/>
      <c r="VV450" s="4"/>
      <c r="VW450" s="4"/>
      <c r="VX450" s="4"/>
      <c r="VY450" s="4"/>
      <c r="VZ450" s="4"/>
      <c r="WA450" s="4"/>
      <c r="WB450" s="4"/>
      <c r="WC450" s="4"/>
      <c r="WD450" s="4"/>
      <c r="WE450" s="4"/>
      <c r="WF450" s="4"/>
      <c r="WG450" s="4"/>
      <c r="WH450" s="4"/>
      <c r="WI450" s="4"/>
      <c r="WJ450" s="4"/>
      <c r="WK450" s="4"/>
      <c r="WL450" s="4"/>
      <c r="WM450" s="4"/>
      <c r="WN450" s="4"/>
      <c r="WO450" s="4"/>
      <c r="WP450" s="4"/>
      <c r="WQ450" s="4"/>
      <c r="WR450" s="4"/>
      <c r="WS450" s="4"/>
      <c r="WT450" s="4"/>
      <c r="WU450" s="4"/>
      <c r="WV450" s="4"/>
      <c r="WW450" s="4"/>
      <c r="WX450" s="4"/>
      <c r="WY450" s="4"/>
      <c r="WZ450" s="4"/>
      <c r="XA450" s="4"/>
      <c r="XB450" s="4"/>
      <c r="XC450" s="4"/>
      <c r="XD450" s="4"/>
      <c r="XE450" s="4"/>
      <c r="XF450" s="4"/>
      <c r="XG450" s="4"/>
      <c r="XH450" s="4"/>
      <c r="XI450" s="4"/>
      <c r="XJ450" s="4"/>
      <c r="XK450" s="4"/>
      <c r="XL450" s="4"/>
      <c r="XM450" s="4"/>
      <c r="XN450" s="4"/>
      <c r="XO450" s="4"/>
      <c r="XP450" s="4"/>
      <c r="XQ450" s="4"/>
      <c r="XR450" s="4"/>
      <c r="XS450" s="4"/>
      <c r="XT450" s="4"/>
      <c r="XU450" s="4"/>
      <c r="XV450" s="4"/>
      <c r="XW450" s="4"/>
      <c r="XX450" s="4"/>
      <c r="XY450" s="4"/>
      <c r="XZ450" s="4"/>
      <c r="YA450" s="4"/>
      <c r="YB450" s="4"/>
      <c r="YC450" s="4"/>
      <c r="YD450" s="4"/>
      <c r="YE450" s="4"/>
      <c r="YF450" s="4"/>
      <c r="YG450" s="4"/>
      <c r="YH450" s="4"/>
      <c r="YI450" s="4"/>
      <c r="YJ450" s="4"/>
      <c r="YK450" s="4"/>
      <c r="YL450" s="4"/>
      <c r="YM450" s="4"/>
      <c r="YN450" s="4"/>
      <c r="YO450" s="4"/>
      <c r="YP450" s="4"/>
      <c r="YQ450" s="4"/>
      <c r="YR450" s="4"/>
      <c r="YS450" s="4"/>
      <c r="YT450" s="4"/>
      <c r="YU450" s="4"/>
      <c r="YV450" s="4"/>
      <c r="YW450" s="4"/>
      <c r="YX450" s="4"/>
      <c r="YY450" s="4"/>
      <c r="YZ450" s="4"/>
      <c r="ZA450" s="4"/>
      <c r="ZB450" s="4"/>
      <c r="ZC450" s="4"/>
      <c r="ZD450" s="4"/>
      <c r="ZE450" s="4"/>
      <c r="ZF450" s="4"/>
      <c r="ZG450" s="4"/>
      <c r="ZH450" s="4"/>
      <c r="ZI450" s="4"/>
      <c r="ZJ450" s="4"/>
      <c r="ZK450" s="4"/>
      <c r="ZL450" s="4"/>
      <c r="ZM450" s="4"/>
      <c r="ZN450" s="4"/>
    </row>
    <row r="451" spans="1:690" s="5" customFormat="1" ht="14.1" customHeight="1" x14ac:dyDescent="0.25">
      <c r="A451" s="4"/>
      <c r="B451" s="36"/>
      <c r="C451" s="23"/>
      <c r="D451" s="14"/>
      <c r="E451" s="1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  <c r="UG451" s="4"/>
      <c r="UH451" s="4"/>
      <c r="UI451" s="4"/>
      <c r="UJ451" s="4"/>
      <c r="UK451" s="4"/>
      <c r="UL451" s="4"/>
      <c r="UM451" s="4"/>
      <c r="UN451" s="4"/>
      <c r="UO451" s="4"/>
      <c r="UP451" s="4"/>
      <c r="UQ451" s="4"/>
      <c r="UR451" s="4"/>
      <c r="US451" s="4"/>
      <c r="UT451" s="4"/>
      <c r="UU451" s="4"/>
      <c r="UV451" s="4"/>
      <c r="UW451" s="4"/>
      <c r="UX451" s="4"/>
      <c r="UY451" s="4"/>
      <c r="UZ451" s="4"/>
      <c r="VA451" s="4"/>
      <c r="VB451" s="4"/>
      <c r="VC451" s="4"/>
      <c r="VD451" s="4"/>
      <c r="VE451" s="4"/>
      <c r="VF451" s="4"/>
      <c r="VG451" s="4"/>
      <c r="VH451" s="4"/>
      <c r="VI451" s="4"/>
      <c r="VJ451" s="4"/>
      <c r="VK451" s="4"/>
      <c r="VL451" s="4"/>
      <c r="VM451" s="4"/>
      <c r="VN451" s="4"/>
      <c r="VO451" s="4"/>
      <c r="VP451" s="4"/>
      <c r="VQ451" s="4"/>
      <c r="VR451" s="4"/>
      <c r="VS451" s="4"/>
      <c r="VT451" s="4"/>
      <c r="VU451" s="4"/>
      <c r="VV451" s="4"/>
      <c r="VW451" s="4"/>
      <c r="VX451" s="4"/>
      <c r="VY451" s="4"/>
      <c r="VZ451" s="4"/>
      <c r="WA451" s="4"/>
      <c r="WB451" s="4"/>
      <c r="WC451" s="4"/>
      <c r="WD451" s="4"/>
      <c r="WE451" s="4"/>
      <c r="WF451" s="4"/>
      <c r="WG451" s="4"/>
      <c r="WH451" s="4"/>
      <c r="WI451" s="4"/>
      <c r="WJ451" s="4"/>
      <c r="WK451" s="4"/>
      <c r="WL451" s="4"/>
      <c r="WM451" s="4"/>
      <c r="WN451" s="4"/>
      <c r="WO451" s="4"/>
      <c r="WP451" s="4"/>
      <c r="WQ451" s="4"/>
      <c r="WR451" s="4"/>
      <c r="WS451" s="4"/>
      <c r="WT451" s="4"/>
      <c r="WU451" s="4"/>
      <c r="WV451" s="4"/>
      <c r="WW451" s="4"/>
      <c r="WX451" s="4"/>
      <c r="WY451" s="4"/>
      <c r="WZ451" s="4"/>
      <c r="XA451" s="4"/>
      <c r="XB451" s="4"/>
      <c r="XC451" s="4"/>
      <c r="XD451" s="4"/>
      <c r="XE451" s="4"/>
      <c r="XF451" s="4"/>
      <c r="XG451" s="4"/>
      <c r="XH451" s="4"/>
      <c r="XI451" s="4"/>
      <c r="XJ451" s="4"/>
      <c r="XK451" s="4"/>
      <c r="XL451" s="4"/>
      <c r="XM451" s="4"/>
      <c r="XN451" s="4"/>
      <c r="XO451" s="4"/>
      <c r="XP451" s="4"/>
      <c r="XQ451" s="4"/>
      <c r="XR451" s="4"/>
      <c r="XS451" s="4"/>
      <c r="XT451" s="4"/>
      <c r="XU451" s="4"/>
      <c r="XV451" s="4"/>
      <c r="XW451" s="4"/>
      <c r="XX451" s="4"/>
      <c r="XY451" s="4"/>
      <c r="XZ451" s="4"/>
      <c r="YA451" s="4"/>
      <c r="YB451" s="4"/>
      <c r="YC451" s="4"/>
      <c r="YD451" s="4"/>
      <c r="YE451" s="4"/>
      <c r="YF451" s="4"/>
      <c r="YG451" s="4"/>
      <c r="YH451" s="4"/>
      <c r="YI451" s="4"/>
      <c r="YJ451" s="4"/>
      <c r="YK451" s="4"/>
      <c r="YL451" s="4"/>
      <c r="YM451" s="4"/>
      <c r="YN451" s="4"/>
      <c r="YO451" s="4"/>
      <c r="YP451" s="4"/>
      <c r="YQ451" s="4"/>
      <c r="YR451" s="4"/>
      <c r="YS451" s="4"/>
      <c r="YT451" s="4"/>
      <c r="YU451" s="4"/>
      <c r="YV451" s="4"/>
      <c r="YW451" s="4"/>
      <c r="YX451" s="4"/>
      <c r="YY451" s="4"/>
      <c r="YZ451" s="4"/>
      <c r="ZA451" s="4"/>
      <c r="ZB451" s="4"/>
      <c r="ZC451" s="4"/>
      <c r="ZD451" s="4"/>
      <c r="ZE451" s="4"/>
      <c r="ZF451" s="4"/>
      <c r="ZG451" s="4"/>
      <c r="ZH451" s="4"/>
      <c r="ZI451" s="4"/>
      <c r="ZJ451" s="4"/>
      <c r="ZK451" s="4"/>
      <c r="ZL451" s="4"/>
      <c r="ZM451" s="4"/>
      <c r="ZN451" s="4"/>
    </row>
    <row r="452" spans="1:690" s="5" customFormat="1" ht="14.1" customHeight="1" x14ac:dyDescent="0.25">
      <c r="A452" s="4"/>
      <c r="B452" s="36"/>
      <c r="C452" s="23"/>
      <c r="D452" s="14"/>
      <c r="E452" s="1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  <c r="UG452" s="4"/>
      <c r="UH452" s="4"/>
      <c r="UI452" s="4"/>
      <c r="UJ452" s="4"/>
      <c r="UK452" s="4"/>
      <c r="UL452" s="4"/>
      <c r="UM452" s="4"/>
      <c r="UN452" s="4"/>
      <c r="UO452" s="4"/>
      <c r="UP452" s="4"/>
      <c r="UQ452" s="4"/>
      <c r="UR452" s="4"/>
      <c r="US452" s="4"/>
      <c r="UT452" s="4"/>
      <c r="UU452" s="4"/>
      <c r="UV452" s="4"/>
      <c r="UW452" s="4"/>
      <c r="UX452" s="4"/>
      <c r="UY452" s="4"/>
      <c r="UZ452" s="4"/>
      <c r="VA452" s="4"/>
      <c r="VB452" s="4"/>
      <c r="VC452" s="4"/>
      <c r="VD452" s="4"/>
      <c r="VE452" s="4"/>
      <c r="VF452" s="4"/>
      <c r="VG452" s="4"/>
      <c r="VH452" s="4"/>
      <c r="VI452" s="4"/>
      <c r="VJ452" s="4"/>
      <c r="VK452" s="4"/>
      <c r="VL452" s="4"/>
      <c r="VM452" s="4"/>
      <c r="VN452" s="4"/>
      <c r="VO452" s="4"/>
      <c r="VP452" s="4"/>
      <c r="VQ452" s="4"/>
      <c r="VR452" s="4"/>
      <c r="VS452" s="4"/>
      <c r="VT452" s="4"/>
      <c r="VU452" s="4"/>
      <c r="VV452" s="4"/>
      <c r="VW452" s="4"/>
      <c r="VX452" s="4"/>
      <c r="VY452" s="4"/>
      <c r="VZ452" s="4"/>
      <c r="WA452" s="4"/>
      <c r="WB452" s="4"/>
      <c r="WC452" s="4"/>
      <c r="WD452" s="4"/>
      <c r="WE452" s="4"/>
      <c r="WF452" s="4"/>
      <c r="WG452" s="4"/>
      <c r="WH452" s="4"/>
      <c r="WI452" s="4"/>
      <c r="WJ452" s="4"/>
      <c r="WK452" s="4"/>
      <c r="WL452" s="4"/>
      <c r="WM452" s="4"/>
      <c r="WN452" s="4"/>
      <c r="WO452" s="4"/>
      <c r="WP452" s="4"/>
      <c r="WQ452" s="4"/>
      <c r="WR452" s="4"/>
      <c r="WS452" s="4"/>
      <c r="WT452" s="4"/>
      <c r="WU452" s="4"/>
      <c r="WV452" s="4"/>
      <c r="WW452" s="4"/>
      <c r="WX452" s="4"/>
      <c r="WY452" s="4"/>
      <c r="WZ452" s="4"/>
      <c r="XA452" s="4"/>
      <c r="XB452" s="4"/>
      <c r="XC452" s="4"/>
      <c r="XD452" s="4"/>
      <c r="XE452" s="4"/>
      <c r="XF452" s="4"/>
      <c r="XG452" s="4"/>
      <c r="XH452" s="4"/>
      <c r="XI452" s="4"/>
      <c r="XJ452" s="4"/>
      <c r="XK452" s="4"/>
      <c r="XL452" s="4"/>
      <c r="XM452" s="4"/>
      <c r="XN452" s="4"/>
      <c r="XO452" s="4"/>
      <c r="XP452" s="4"/>
      <c r="XQ452" s="4"/>
      <c r="XR452" s="4"/>
      <c r="XS452" s="4"/>
      <c r="XT452" s="4"/>
      <c r="XU452" s="4"/>
      <c r="XV452" s="4"/>
      <c r="XW452" s="4"/>
      <c r="XX452" s="4"/>
      <c r="XY452" s="4"/>
      <c r="XZ452" s="4"/>
      <c r="YA452" s="4"/>
      <c r="YB452" s="4"/>
      <c r="YC452" s="4"/>
      <c r="YD452" s="4"/>
      <c r="YE452" s="4"/>
      <c r="YF452" s="4"/>
      <c r="YG452" s="4"/>
      <c r="YH452" s="4"/>
      <c r="YI452" s="4"/>
      <c r="YJ452" s="4"/>
      <c r="YK452" s="4"/>
      <c r="YL452" s="4"/>
      <c r="YM452" s="4"/>
      <c r="YN452" s="4"/>
      <c r="YO452" s="4"/>
      <c r="YP452" s="4"/>
      <c r="YQ452" s="4"/>
      <c r="YR452" s="4"/>
      <c r="YS452" s="4"/>
      <c r="YT452" s="4"/>
      <c r="YU452" s="4"/>
      <c r="YV452" s="4"/>
      <c r="YW452" s="4"/>
      <c r="YX452" s="4"/>
      <c r="YY452" s="4"/>
      <c r="YZ452" s="4"/>
      <c r="ZA452" s="4"/>
      <c r="ZB452" s="4"/>
      <c r="ZC452" s="4"/>
      <c r="ZD452" s="4"/>
      <c r="ZE452" s="4"/>
      <c r="ZF452" s="4"/>
      <c r="ZG452" s="4"/>
      <c r="ZH452" s="4"/>
      <c r="ZI452" s="4"/>
      <c r="ZJ452" s="4"/>
      <c r="ZK452" s="4"/>
      <c r="ZL452" s="4"/>
      <c r="ZM452" s="4"/>
      <c r="ZN452" s="4"/>
    </row>
    <row r="453" spans="1:690" s="5" customFormat="1" ht="14.1" customHeight="1" x14ac:dyDescent="0.25">
      <c r="A453" s="4"/>
      <c r="B453" s="36"/>
      <c r="C453" s="23"/>
      <c r="D453" s="14"/>
      <c r="E453" s="1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  <c r="UG453" s="4"/>
      <c r="UH453" s="4"/>
      <c r="UI453" s="4"/>
      <c r="UJ453" s="4"/>
      <c r="UK453" s="4"/>
      <c r="UL453" s="4"/>
      <c r="UM453" s="4"/>
      <c r="UN453" s="4"/>
      <c r="UO453" s="4"/>
      <c r="UP453" s="4"/>
      <c r="UQ453" s="4"/>
      <c r="UR453" s="4"/>
      <c r="US453" s="4"/>
      <c r="UT453" s="4"/>
      <c r="UU453" s="4"/>
      <c r="UV453" s="4"/>
      <c r="UW453" s="4"/>
      <c r="UX453" s="4"/>
      <c r="UY453" s="4"/>
      <c r="UZ453" s="4"/>
      <c r="VA453" s="4"/>
      <c r="VB453" s="4"/>
      <c r="VC453" s="4"/>
      <c r="VD453" s="4"/>
      <c r="VE453" s="4"/>
      <c r="VF453" s="4"/>
      <c r="VG453" s="4"/>
      <c r="VH453" s="4"/>
      <c r="VI453" s="4"/>
      <c r="VJ453" s="4"/>
      <c r="VK453" s="4"/>
      <c r="VL453" s="4"/>
      <c r="VM453" s="4"/>
      <c r="VN453" s="4"/>
      <c r="VO453" s="4"/>
      <c r="VP453" s="4"/>
      <c r="VQ453" s="4"/>
      <c r="VR453" s="4"/>
      <c r="VS453" s="4"/>
      <c r="VT453" s="4"/>
      <c r="VU453" s="4"/>
      <c r="VV453" s="4"/>
      <c r="VW453" s="4"/>
      <c r="VX453" s="4"/>
      <c r="VY453" s="4"/>
      <c r="VZ453" s="4"/>
      <c r="WA453" s="4"/>
      <c r="WB453" s="4"/>
      <c r="WC453" s="4"/>
      <c r="WD453" s="4"/>
      <c r="WE453" s="4"/>
      <c r="WF453" s="4"/>
      <c r="WG453" s="4"/>
      <c r="WH453" s="4"/>
      <c r="WI453" s="4"/>
      <c r="WJ453" s="4"/>
      <c r="WK453" s="4"/>
      <c r="WL453" s="4"/>
      <c r="WM453" s="4"/>
      <c r="WN453" s="4"/>
      <c r="WO453" s="4"/>
      <c r="WP453" s="4"/>
      <c r="WQ453" s="4"/>
      <c r="WR453" s="4"/>
      <c r="WS453" s="4"/>
      <c r="WT453" s="4"/>
      <c r="WU453" s="4"/>
      <c r="WV453" s="4"/>
      <c r="WW453" s="4"/>
      <c r="WX453" s="4"/>
      <c r="WY453" s="4"/>
      <c r="WZ453" s="4"/>
      <c r="XA453" s="4"/>
      <c r="XB453" s="4"/>
      <c r="XC453" s="4"/>
      <c r="XD453" s="4"/>
      <c r="XE453" s="4"/>
      <c r="XF453" s="4"/>
      <c r="XG453" s="4"/>
      <c r="XH453" s="4"/>
      <c r="XI453" s="4"/>
      <c r="XJ453" s="4"/>
      <c r="XK453" s="4"/>
      <c r="XL453" s="4"/>
      <c r="XM453" s="4"/>
      <c r="XN453" s="4"/>
      <c r="XO453" s="4"/>
      <c r="XP453" s="4"/>
      <c r="XQ453" s="4"/>
      <c r="XR453" s="4"/>
      <c r="XS453" s="4"/>
      <c r="XT453" s="4"/>
      <c r="XU453" s="4"/>
      <c r="XV453" s="4"/>
      <c r="XW453" s="4"/>
      <c r="XX453" s="4"/>
      <c r="XY453" s="4"/>
      <c r="XZ453" s="4"/>
      <c r="YA453" s="4"/>
      <c r="YB453" s="4"/>
      <c r="YC453" s="4"/>
      <c r="YD453" s="4"/>
      <c r="YE453" s="4"/>
      <c r="YF453" s="4"/>
      <c r="YG453" s="4"/>
      <c r="YH453" s="4"/>
      <c r="YI453" s="4"/>
      <c r="YJ453" s="4"/>
      <c r="YK453" s="4"/>
      <c r="YL453" s="4"/>
      <c r="YM453" s="4"/>
      <c r="YN453" s="4"/>
      <c r="YO453" s="4"/>
      <c r="YP453" s="4"/>
      <c r="YQ453" s="4"/>
      <c r="YR453" s="4"/>
      <c r="YS453" s="4"/>
      <c r="YT453" s="4"/>
      <c r="YU453" s="4"/>
      <c r="YV453" s="4"/>
      <c r="YW453" s="4"/>
      <c r="YX453" s="4"/>
      <c r="YY453" s="4"/>
      <c r="YZ453" s="4"/>
      <c r="ZA453" s="4"/>
      <c r="ZB453" s="4"/>
      <c r="ZC453" s="4"/>
      <c r="ZD453" s="4"/>
      <c r="ZE453" s="4"/>
      <c r="ZF453" s="4"/>
      <c r="ZG453" s="4"/>
      <c r="ZH453" s="4"/>
      <c r="ZI453" s="4"/>
      <c r="ZJ453" s="4"/>
      <c r="ZK453" s="4"/>
      <c r="ZL453" s="4"/>
      <c r="ZM453" s="4"/>
      <c r="ZN453" s="4"/>
    </row>
    <row r="454" spans="1:690" s="5" customFormat="1" ht="14.1" customHeight="1" x14ac:dyDescent="0.25">
      <c r="A454" s="4"/>
      <c r="B454" s="36"/>
      <c r="C454" s="23"/>
      <c r="D454" s="14"/>
      <c r="E454" s="1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  <c r="UG454" s="4"/>
      <c r="UH454" s="4"/>
      <c r="UI454" s="4"/>
      <c r="UJ454" s="4"/>
      <c r="UK454" s="4"/>
      <c r="UL454" s="4"/>
      <c r="UM454" s="4"/>
      <c r="UN454" s="4"/>
      <c r="UO454" s="4"/>
      <c r="UP454" s="4"/>
      <c r="UQ454" s="4"/>
      <c r="UR454" s="4"/>
      <c r="US454" s="4"/>
      <c r="UT454" s="4"/>
      <c r="UU454" s="4"/>
      <c r="UV454" s="4"/>
      <c r="UW454" s="4"/>
      <c r="UX454" s="4"/>
      <c r="UY454" s="4"/>
      <c r="UZ454" s="4"/>
      <c r="VA454" s="4"/>
      <c r="VB454" s="4"/>
      <c r="VC454" s="4"/>
      <c r="VD454" s="4"/>
      <c r="VE454" s="4"/>
      <c r="VF454" s="4"/>
      <c r="VG454" s="4"/>
      <c r="VH454" s="4"/>
      <c r="VI454" s="4"/>
      <c r="VJ454" s="4"/>
      <c r="VK454" s="4"/>
      <c r="VL454" s="4"/>
      <c r="VM454" s="4"/>
      <c r="VN454" s="4"/>
      <c r="VO454" s="4"/>
      <c r="VP454" s="4"/>
      <c r="VQ454" s="4"/>
      <c r="VR454" s="4"/>
      <c r="VS454" s="4"/>
      <c r="VT454" s="4"/>
      <c r="VU454" s="4"/>
      <c r="VV454" s="4"/>
      <c r="VW454" s="4"/>
      <c r="VX454" s="4"/>
      <c r="VY454" s="4"/>
      <c r="VZ454" s="4"/>
      <c r="WA454" s="4"/>
      <c r="WB454" s="4"/>
      <c r="WC454" s="4"/>
      <c r="WD454" s="4"/>
      <c r="WE454" s="4"/>
      <c r="WF454" s="4"/>
      <c r="WG454" s="4"/>
      <c r="WH454" s="4"/>
      <c r="WI454" s="4"/>
      <c r="WJ454" s="4"/>
      <c r="WK454" s="4"/>
      <c r="WL454" s="4"/>
      <c r="WM454" s="4"/>
      <c r="WN454" s="4"/>
      <c r="WO454" s="4"/>
      <c r="WP454" s="4"/>
      <c r="WQ454" s="4"/>
      <c r="WR454" s="4"/>
      <c r="WS454" s="4"/>
      <c r="WT454" s="4"/>
      <c r="WU454" s="4"/>
      <c r="WV454" s="4"/>
      <c r="WW454" s="4"/>
      <c r="WX454" s="4"/>
      <c r="WY454" s="4"/>
      <c r="WZ454" s="4"/>
      <c r="XA454" s="4"/>
      <c r="XB454" s="4"/>
      <c r="XC454" s="4"/>
      <c r="XD454" s="4"/>
      <c r="XE454" s="4"/>
      <c r="XF454" s="4"/>
      <c r="XG454" s="4"/>
      <c r="XH454" s="4"/>
      <c r="XI454" s="4"/>
      <c r="XJ454" s="4"/>
      <c r="XK454" s="4"/>
      <c r="XL454" s="4"/>
      <c r="XM454" s="4"/>
      <c r="XN454" s="4"/>
      <c r="XO454" s="4"/>
      <c r="XP454" s="4"/>
      <c r="XQ454" s="4"/>
      <c r="XR454" s="4"/>
      <c r="XS454" s="4"/>
      <c r="XT454" s="4"/>
      <c r="XU454" s="4"/>
      <c r="XV454" s="4"/>
      <c r="XW454" s="4"/>
      <c r="XX454" s="4"/>
      <c r="XY454" s="4"/>
      <c r="XZ454" s="4"/>
      <c r="YA454" s="4"/>
      <c r="YB454" s="4"/>
      <c r="YC454" s="4"/>
      <c r="YD454" s="4"/>
      <c r="YE454" s="4"/>
      <c r="YF454" s="4"/>
      <c r="YG454" s="4"/>
      <c r="YH454" s="4"/>
      <c r="YI454" s="4"/>
      <c r="YJ454" s="4"/>
      <c r="YK454" s="4"/>
      <c r="YL454" s="4"/>
      <c r="YM454" s="4"/>
      <c r="YN454" s="4"/>
      <c r="YO454" s="4"/>
      <c r="YP454" s="4"/>
      <c r="YQ454" s="4"/>
      <c r="YR454" s="4"/>
      <c r="YS454" s="4"/>
      <c r="YT454" s="4"/>
      <c r="YU454" s="4"/>
      <c r="YV454" s="4"/>
      <c r="YW454" s="4"/>
      <c r="YX454" s="4"/>
      <c r="YY454" s="4"/>
      <c r="YZ454" s="4"/>
      <c r="ZA454" s="4"/>
      <c r="ZB454" s="4"/>
      <c r="ZC454" s="4"/>
      <c r="ZD454" s="4"/>
      <c r="ZE454" s="4"/>
      <c r="ZF454" s="4"/>
      <c r="ZG454" s="4"/>
      <c r="ZH454" s="4"/>
      <c r="ZI454" s="4"/>
      <c r="ZJ454" s="4"/>
      <c r="ZK454" s="4"/>
      <c r="ZL454" s="4"/>
      <c r="ZM454" s="4"/>
      <c r="ZN454" s="4"/>
    </row>
    <row r="455" spans="1:690" s="5" customFormat="1" ht="14.1" customHeight="1" x14ac:dyDescent="0.25">
      <c r="A455" s="4"/>
      <c r="B455" s="36"/>
      <c r="C455" s="23"/>
      <c r="D455" s="14"/>
      <c r="E455" s="1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  <c r="UG455" s="4"/>
      <c r="UH455" s="4"/>
      <c r="UI455" s="4"/>
      <c r="UJ455" s="4"/>
      <c r="UK455" s="4"/>
      <c r="UL455" s="4"/>
      <c r="UM455" s="4"/>
      <c r="UN455" s="4"/>
      <c r="UO455" s="4"/>
      <c r="UP455" s="4"/>
      <c r="UQ455" s="4"/>
      <c r="UR455" s="4"/>
      <c r="US455" s="4"/>
      <c r="UT455" s="4"/>
      <c r="UU455" s="4"/>
      <c r="UV455" s="4"/>
      <c r="UW455" s="4"/>
      <c r="UX455" s="4"/>
      <c r="UY455" s="4"/>
      <c r="UZ455" s="4"/>
      <c r="VA455" s="4"/>
      <c r="VB455" s="4"/>
      <c r="VC455" s="4"/>
      <c r="VD455" s="4"/>
      <c r="VE455" s="4"/>
      <c r="VF455" s="4"/>
      <c r="VG455" s="4"/>
      <c r="VH455" s="4"/>
      <c r="VI455" s="4"/>
      <c r="VJ455" s="4"/>
      <c r="VK455" s="4"/>
      <c r="VL455" s="4"/>
      <c r="VM455" s="4"/>
      <c r="VN455" s="4"/>
      <c r="VO455" s="4"/>
      <c r="VP455" s="4"/>
      <c r="VQ455" s="4"/>
      <c r="VR455" s="4"/>
      <c r="VS455" s="4"/>
      <c r="VT455" s="4"/>
      <c r="VU455" s="4"/>
      <c r="VV455" s="4"/>
      <c r="VW455" s="4"/>
      <c r="VX455" s="4"/>
      <c r="VY455" s="4"/>
      <c r="VZ455" s="4"/>
      <c r="WA455" s="4"/>
      <c r="WB455" s="4"/>
      <c r="WC455" s="4"/>
      <c r="WD455" s="4"/>
      <c r="WE455" s="4"/>
      <c r="WF455" s="4"/>
      <c r="WG455" s="4"/>
      <c r="WH455" s="4"/>
      <c r="WI455" s="4"/>
      <c r="WJ455" s="4"/>
      <c r="WK455" s="4"/>
      <c r="WL455" s="4"/>
      <c r="WM455" s="4"/>
      <c r="WN455" s="4"/>
      <c r="WO455" s="4"/>
      <c r="WP455" s="4"/>
      <c r="WQ455" s="4"/>
      <c r="WR455" s="4"/>
      <c r="WS455" s="4"/>
      <c r="WT455" s="4"/>
      <c r="WU455" s="4"/>
      <c r="WV455" s="4"/>
      <c r="WW455" s="4"/>
      <c r="WX455" s="4"/>
      <c r="WY455" s="4"/>
      <c r="WZ455" s="4"/>
      <c r="XA455" s="4"/>
      <c r="XB455" s="4"/>
      <c r="XC455" s="4"/>
      <c r="XD455" s="4"/>
      <c r="XE455" s="4"/>
      <c r="XF455" s="4"/>
      <c r="XG455" s="4"/>
      <c r="XH455" s="4"/>
      <c r="XI455" s="4"/>
      <c r="XJ455" s="4"/>
      <c r="XK455" s="4"/>
      <c r="XL455" s="4"/>
      <c r="XM455" s="4"/>
      <c r="XN455" s="4"/>
      <c r="XO455" s="4"/>
      <c r="XP455" s="4"/>
      <c r="XQ455" s="4"/>
      <c r="XR455" s="4"/>
      <c r="XS455" s="4"/>
      <c r="XT455" s="4"/>
      <c r="XU455" s="4"/>
      <c r="XV455" s="4"/>
      <c r="XW455" s="4"/>
      <c r="XX455" s="4"/>
      <c r="XY455" s="4"/>
      <c r="XZ455" s="4"/>
      <c r="YA455" s="4"/>
      <c r="YB455" s="4"/>
      <c r="YC455" s="4"/>
      <c r="YD455" s="4"/>
      <c r="YE455" s="4"/>
      <c r="YF455" s="4"/>
      <c r="YG455" s="4"/>
      <c r="YH455" s="4"/>
      <c r="YI455" s="4"/>
      <c r="YJ455" s="4"/>
      <c r="YK455" s="4"/>
      <c r="YL455" s="4"/>
      <c r="YM455" s="4"/>
      <c r="YN455" s="4"/>
      <c r="YO455" s="4"/>
      <c r="YP455" s="4"/>
      <c r="YQ455" s="4"/>
      <c r="YR455" s="4"/>
      <c r="YS455" s="4"/>
      <c r="YT455" s="4"/>
      <c r="YU455" s="4"/>
      <c r="YV455" s="4"/>
      <c r="YW455" s="4"/>
      <c r="YX455" s="4"/>
      <c r="YY455" s="4"/>
      <c r="YZ455" s="4"/>
      <c r="ZA455" s="4"/>
      <c r="ZB455" s="4"/>
      <c r="ZC455" s="4"/>
      <c r="ZD455" s="4"/>
      <c r="ZE455" s="4"/>
      <c r="ZF455" s="4"/>
      <c r="ZG455" s="4"/>
      <c r="ZH455" s="4"/>
      <c r="ZI455" s="4"/>
      <c r="ZJ455" s="4"/>
      <c r="ZK455" s="4"/>
      <c r="ZL455" s="4"/>
      <c r="ZM455" s="4"/>
      <c r="ZN455" s="4"/>
    </row>
    <row r="456" spans="1:690" s="5" customFormat="1" ht="14.1" customHeight="1" x14ac:dyDescent="0.25">
      <c r="A456" s="4"/>
      <c r="B456" s="36"/>
      <c r="C456" s="23"/>
      <c r="D456" s="14"/>
      <c r="E456" s="1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  <c r="UG456" s="4"/>
      <c r="UH456" s="4"/>
      <c r="UI456" s="4"/>
      <c r="UJ456" s="4"/>
      <c r="UK456" s="4"/>
      <c r="UL456" s="4"/>
      <c r="UM456" s="4"/>
      <c r="UN456" s="4"/>
      <c r="UO456" s="4"/>
      <c r="UP456" s="4"/>
      <c r="UQ456" s="4"/>
      <c r="UR456" s="4"/>
      <c r="US456" s="4"/>
      <c r="UT456" s="4"/>
      <c r="UU456" s="4"/>
      <c r="UV456" s="4"/>
      <c r="UW456" s="4"/>
      <c r="UX456" s="4"/>
      <c r="UY456" s="4"/>
      <c r="UZ456" s="4"/>
      <c r="VA456" s="4"/>
      <c r="VB456" s="4"/>
      <c r="VC456" s="4"/>
      <c r="VD456" s="4"/>
      <c r="VE456" s="4"/>
      <c r="VF456" s="4"/>
      <c r="VG456" s="4"/>
      <c r="VH456" s="4"/>
      <c r="VI456" s="4"/>
      <c r="VJ456" s="4"/>
      <c r="VK456" s="4"/>
      <c r="VL456" s="4"/>
      <c r="VM456" s="4"/>
      <c r="VN456" s="4"/>
      <c r="VO456" s="4"/>
      <c r="VP456" s="4"/>
      <c r="VQ456" s="4"/>
      <c r="VR456" s="4"/>
      <c r="VS456" s="4"/>
      <c r="VT456" s="4"/>
      <c r="VU456" s="4"/>
      <c r="VV456" s="4"/>
      <c r="VW456" s="4"/>
      <c r="VX456" s="4"/>
      <c r="VY456" s="4"/>
      <c r="VZ456" s="4"/>
      <c r="WA456" s="4"/>
      <c r="WB456" s="4"/>
      <c r="WC456" s="4"/>
      <c r="WD456" s="4"/>
      <c r="WE456" s="4"/>
      <c r="WF456" s="4"/>
      <c r="WG456" s="4"/>
      <c r="WH456" s="4"/>
      <c r="WI456" s="4"/>
      <c r="WJ456" s="4"/>
      <c r="WK456" s="4"/>
      <c r="WL456" s="4"/>
      <c r="WM456" s="4"/>
      <c r="WN456" s="4"/>
      <c r="WO456" s="4"/>
      <c r="WP456" s="4"/>
      <c r="WQ456" s="4"/>
      <c r="WR456" s="4"/>
      <c r="WS456" s="4"/>
      <c r="WT456" s="4"/>
      <c r="WU456" s="4"/>
      <c r="WV456" s="4"/>
      <c r="WW456" s="4"/>
      <c r="WX456" s="4"/>
      <c r="WY456" s="4"/>
      <c r="WZ456" s="4"/>
      <c r="XA456" s="4"/>
      <c r="XB456" s="4"/>
      <c r="XC456" s="4"/>
      <c r="XD456" s="4"/>
      <c r="XE456" s="4"/>
      <c r="XF456" s="4"/>
      <c r="XG456" s="4"/>
      <c r="XH456" s="4"/>
      <c r="XI456" s="4"/>
      <c r="XJ456" s="4"/>
      <c r="XK456" s="4"/>
      <c r="XL456" s="4"/>
      <c r="XM456" s="4"/>
      <c r="XN456" s="4"/>
      <c r="XO456" s="4"/>
      <c r="XP456" s="4"/>
      <c r="XQ456" s="4"/>
      <c r="XR456" s="4"/>
      <c r="XS456" s="4"/>
      <c r="XT456" s="4"/>
      <c r="XU456" s="4"/>
      <c r="XV456" s="4"/>
      <c r="XW456" s="4"/>
      <c r="XX456" s="4"/>
      <c r="XY456" s="4"/>
      <c r="XZ456" s="4"/>
      <c r="YA456" s="4"/>
      <c r="YB456" s="4"/>
      <c r="YC456" s="4"/>
      <c r="YD456" s="4"/>
      <c r="YE456" s="4"/>
      <c r="YF456" s="4"/>
      <c r="YG456" s="4"/>
      <c r="YH456" s="4"/>
      <c r="YI456" s="4"/>
      <c r="YJ456" s="4"/>
      <c r="YK456" s="4"/>
      <c r="YL456" s="4"/>
      <c r="YM456" s="4"/>
      <c r="YN456" s="4"/>
      <c r="YO456" s="4"/>
      <c r="YP456" s="4"/>
      <c r="YQ456" s="4"/>
      <c r="YR456" s="4"/>
      <c r="YS456" s="4"/>
      <c r="YT456" s="4"/>
      <c r="YU456" s="4"/>
      <c r="YV456" s="4"/>
      <c r="YW456" s="4"/>
      <c r="YX456" s="4"/>
      <c r="YY456" s="4"/>
      <c r="YZ456" s="4"/>
      <c r="ZA456" s="4"/>
      <c r="ZB456" s="4"/>
      <c r="ZC456" s="4"/>
      <c r="ZD456" s="4"/>
      <c r="ZE456" s="4"/>
      <c r="ZF456" s="4"/>
      <c r="ZG456" s="4"/>
      <c r="ZH456" s="4"/>
      <c r="ZI456" s="4"/>
      <c r="ZJ456" s="4"/>
      <c r="ZK456" s="4"/>
      <c r="ZL456" s="4"/>
      <c r="ZM456" s="4"/>
      <c r="ZN456" s="4"/>
    </row>
    <row r="457" spans="1:690" s="5" customFormat="1" ht="14.1" customHeight="1" x14ac:dyDescent="0.25">
      <c r="A457" s="4"/>
      <c r="B457" s="36"/>
      <c r="C457" s="23"/>
      <c r="D457" s="14"/>
      <c r="E457" s="1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  <c r="UG457" s="4"/>
      <c r="UH457" s="4"/>
      <c r="UI457" s="4"/>
      <c r="UJ457" s="4"/>
      <c r="UK457" s="4"/>
      <c r="UL457" s="4"/>
      <c r="UM457" s="4"/>
      <c r="UN457" s="4"/>
      <c r="UO457" s="4"/>
      <c r="UP457" s="4"/>
      <c r="UQ457" s="4"/>
      <c r="UR457" s="4"/>
      <c r="US457" s="4"/>
      <c r="UT457" s="4"/>
      <c r="UU457" s="4"/>
      <c r="UV457" s="4"/>
      <c r="UW457" s="4"/>
      <c r="UX457" s="4"/>
      <c r="UY457" s="4"/>
      <c r="UZ457" s="4"/>
      <c r="VA457" s="4"/>
      <c r="VB457" s="4"/>
      <c r="VC457" s="4"/>
      <c r="VD457" s="4"/>
      <c r="VE457" s="4"/>
      <c r="VF457" s="4"/>
      <c r="VG457" s="4"/>
      <c r="VH457" s="4"/>
      <c r="VI457" s="4"/>
      <c r="VJ457" s="4"/>
      <c r="VK457" s="4"/>
      <c r="VL457" s="4"/>
      <c r="VM457" s="4"/>
      <c r="VN457" s="4"/>
      <c r="VO457" s="4"/>
      <c r="VP457" s="4"/>
      <c r="VQ457" s="4"/>
      <c r="VR457" s="4"/>
      <c r="VS457" s="4"/>
      <c r="VT457" s="4"/>
      <c r="VU457" s="4"/>
      <c r="VV457" s="4"/>
      <c r="VW457" s="4"/>
      <c r="VX457" s="4"/>
      <c r="VY457" s="4"/>
      <c r="VZ457" s="4"/>
      <c r="WA457" s="4"/>
      <c r="WB457" s="4"/>
      <c r="WC457" s="4"/>
      <c r="WD457" s="4"/>
      <c r="WE457" s="4"/>
      <c r="WF457" s="4"/>
      <c r="WG457" s="4"/>
      <c r="WH457" s="4"/>
      <c r="WI457" s="4"/>
      <c r="WJ457" s="4"/>
      <c r="WK457" s="4"/>
      <c r="WL457" s="4"/>
      <c r="WM457" s="4"/>
      <c r="WN457" s="4"/>
      <c r="WO457" s="4"/>
      <c r="WP457" s="4"/>
      <c r="WQ457" s="4"/>
      <c r="WR457" s="4"/>
      <c r="WS457" s="4"/>
      <c r="WT457" s="4"/>
      <c r="WU457" s="4"/>
      <c r="WV457" s="4"/>
      <c r="WW457" s="4"/>
      <c r="WX457" s="4"/>
      <c r="WY457" s="4"/>
      <c r="WZ457" s="4"/>
      <c r="XA457" s="4"/>
      <c r="XB457" s="4"/>
      <c r="XC457" s="4"/>
      <c r="XD457" s="4"/>
      <c r="XE457" s="4"/>
      <c r="XF457" s="4"/>
      <c r="XG457" s="4"/>
      <c r="XH457" s="4"/>
      <c r="XI457" s="4"/>
      <c r="XJ457" s="4"/>
      <c r="XK457" s="4"/>
      <c r="XL457" s="4"/>
      <c r="XM457" s="4"/>
      <c r="XN457" s="4"/>
      <c r="XO457" s="4"/>
      <c r="XP457" s="4"/>
      <c r="XQ457" s="4"/>
      <c r="XR457" s="4"/>
      <c r="XS457" s="4"/>
      <c r="XT457" s="4"/>
      <c r="XU457" s="4"/>
      <c r="XV457" s="4"/>
      <c r="XW457" s="4"/>
      <c r="XX457" s="4"/>
      <c r="XY457" s="4"/>
      <c r="XZ457" s="4"/>
      <c r="YA457" s="4"/>
      <c r="YB457" s="4"/>
      <c r="YC457" s="4"/>
      <c r="YD457" s="4"/>
      <c r="YE457" s="4"/>
      <c r="YF457" s="4"/>
      <c r="YG457" s="4"/>
      <c r="YH457" s="4"/>
      <c r="YI457" s="4"/>
      <c r="YJ457" s="4"/>
      <c r="YK457" s="4"/>
      <c r="YL457" s="4"/>
      <c r="YM457" s="4"/>
      <c r="YN457" s="4"/>
      <c r="YO457" s="4"/>
      <c r="YP457" s="4"/>
      <c r="YQ457" s="4"/>
      <c r="YR457" s="4"/>
      <c r="YS457" s="4"/>
      <c r="YT457" s="4"/>
      <c r="YU457" s="4"/>
      <c r="YV457" s="4"/>
      <c r="YW457" s="4"/>
      <c r="YX457" s="4"/>
      <c r="YY457" s="4"/>
      <c r="YZ457" s="4"/>
      <c r="ZA457" s="4"/>
      <c r="ZB457" s="4"/>
      <c r="ZC457" s="4"/>
      <c r="ZD457" s="4"/>
      <c r="ZE457" s="4"/>
      <c r="ZF457" s="4"/>
      <c r="ZG457" s="4"/>
      <c r="ZH457" s="4"/>
      <c r="ZI457" s="4"/>
      <c r="ZJ457" s="4"/>
      <c r="ZK457" s="4"/>
      <c r="ZL457" s="4"/>
      <c r="ZM457" s="4"/>
      <c r="ZN457" s="4"/>
    </row>
    <row r="458" spans="1:690" s="5" customFormat="1" ht="14.1" customHeight="1" x14ac:dyDescent="0.25">
      <c r="A458" s="4"/>
      <c r="B458" s="36"/>
      <c r="C458" s="23"/>
      <c r="D458" s="14"/>
      <c r="E458" s="1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  <c r="UG458" s="4"/>
      <c r="UH458" s="4"/>
      <c r="UI458" s="4"/>
      <c r="UJ458" s="4"/>
      <c r="UK458" s="4"/>
      <c r="UL458" s="4"/>
      <c r="UM458" s="4"/>
      <c r="UN458" s="4"/>
      <c r="UO458" s="4"/>
      <c r="UP458" s="4"/>
      <c r="UQ458" s="4"/>
      <c r="UR458" s="4"/>
      <c r="US458" s="4"/>
      <c r="UT458" s="4"/>
      <c r="UU458" s="4"/>
      <c r="UV458" s="4"/>
      <c r="UW458" s="4"/>
      <c r="UX458" s="4"/>
      <c r="UY458" s="4"/>
      <c r="UZ458" s="4"/>
      <c r="VA458" s="4"/>
      <c r="VB458" s="4"/>
      <c r="VC458" s="4"/>
      <c r="VD458" s="4"/>
      <c r="VE458" s="4"/>
      <c r="VF458" s="4"/>
      <c r="VG458" s="4"/>
      <c r="VH458" s="4"/>
      <c r="VI458" s="4"/>
      <c r="VJ458" s="4"/>
      <c r="VK458" s="4"/>
      <c r="VL458" s="4"/>
      <c r="VM458" s="4"/>
      <c r="VN458" s="4"/>
      <c r="VO458" s="4"/>
      <c r="VP458" s="4"/>
      <c r="VQ458" s="4"/>
      <c r="VR458" s="4"/>
      <c r="VS458" s="4"/>
      <c r="VT458" s="4"/>
      <c r="VU458" s="4"/>
      <c r="VV458" s="4"/>
      <c r="VW458" s="4"/>
      <c r="VX458" s="4"/>
      <c r="VY458" s="4"/>
      <c r="VZ458" s="4"/>
      <c r="WA458" s="4"/>
      <c r="WB458" s="4"/>
      <c r="WC458" s="4"/>
      <c r="WD458" s="4"/>
      <c r="WE458" s="4"/>
      <c r="WF458" s="4"/>
      <c r="WG458" s="4"/>
      <c r="WH458" s="4"/>
      <c r="WI458" s="4"/>
      <c r="WJ458" s="4"/>
      <c r="WK458" s="4"/>
      <c r="WL458" s="4"/>
      <c r="WM458" s="4"/>
      <c r="WN458" s="4"/>
      <c r="WO458" s="4"/>
      <c r="WP458" s="4"/>
      <c r="WQ458" s="4"/>
      <c r="WR458" s="4"/>
      <c r="WS458" s="4"/>
      <c r="WT458" s="4"/>
      <c r="WU458" s="4"/>
      <c r="WV458" s="4"/>
      <c r="WW458" s="4"/>
      <c r="WX458" s="4"/>
      <c r="WY458" s="4"/>
      <c r="WZ458" s="4"/>
      <c r="XA458" s="4"/>
      <c r="XB458" s="4"/>
      <c r="XC458" s="4"/>
      <c r="XD458" s="4"/>
      <c r="XE458" s="4"/>
      <c r="XF458" s="4"/>
      <c r="XG458" s="4"/>
      <c r="XH458" s="4"/>
      <c r="XI458" s="4"/>
      <c r="XJ458" s="4"/>
      <c r="XK458" s="4"/>
      <c r="XL458" s="4"/>
      <c r="XM458" s="4"/>
      <c r="XN458" s="4"/>
      <c r="XO458" s="4"/>
      <c r="XP458" s="4"/>
      <c r="XQ458" s="4"/>
      <c r="XR458" s="4"/>
      <c r="XS458" s="4"/>
      <c r="XT458" s="4"/>
      <c r="XU458" s="4"/>
      <c r="XV458" s="4"/>
      <c r="XW458" s="4"/>
      <c r="XX458" s="4"/>
      <c r="XY458" s="4"/>
      <c r="XZ458" s="4"/>
      <c r="YA458" s="4"/>
      <c r="YB458" s="4"/>
      <c r="YC458" s="4"/>
      <c r="YD458" s="4"/>
      <c r="YE458" s="4"/>
      <c r="YF458" s="4"/>
      <c r="YG458" s="4"/>
      <c r="YH458" s="4"/>
      <c r="YI458" s="4"/>
      <c r="YJ458" s="4"/>
      <c r="YK458" s="4"/>
      <c r="YL458" s="4"/>
      <c r="YM458" s="4"/>
      <c r="YN458" s="4"/>
      <c r="YO458" s="4"/>
      <c r="YP458" s="4"/>
      <c r="YQ458" s="4"/>
      <c r="YR458" s="4"/>
      <c r="YS458" s="4"/>
      <c r="YT458" s="4"/>
      <c r="YU458" s="4"/>
      <c r="YV458" s="4"/>
      <c r="YW458" s="4"/>
      <c r="YX458" s="4"/>
      <c r="YY458" s="4"/>
      <c r="YZ458" s="4"/>
      <c r="ZA458" s="4"/>
      <c r="ZB458" s="4"/>
      <c r="ZC458" s="4"/>
      <c r="ZD458" s="4"/>
      <c r="ZE458" s="4"/>
      <c r="ZF458" s="4"/>
      <c r="ZG458" s="4"/>
      <c r="ZH458" s="4"/>
      <c r="ZI458" s="4"/>
      <c r="ZJ458" s="4"/>
      <c r="ZK458" s="4"/>
      <c r="ZL458" s="4"/>
      <c r="ZM458" s="4"/>
      <c r="ZN458" s="4"/>
    </row>
    <row r="459" spans="1:690" s="5" customFormat="1" ht="14.1" customHeight="1" x14ac:dyDescent="0.25">
      <c r="A459" s="4"/>
      <c r="B459" s="36"/>
      <c r="C459" s="23"/>
      <c r="D459" s="14"/>
      <c r="E459" s="1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  <c r="UG459" s="4"/>
      <c r="UH459" s="4"/>
      <c r="UI459" s="4"/>
      <c r="UJ459" s="4"/>
      <c r="UK459" s="4"/>
      <c r="UL459" s="4"/>
      <c r="UM459" s="4"/>
      <c r="UN459" s="4"/>
      <c r="UO459" s="4"/>
      <c r="UP459" s="4"/>
      <c r="UQ459" s="4"/>
      <c r="UR459" s="4"/>
      <c r="US459" s="4"/>
      <c r="UT459" s="4"/>
      <c r="UU459" s="4"/>
      <c r="UV459" s="4"/>
      <c r="UW459" s="4"/>
      <c r="UX459" s="4"/>
      <c r="UY459" s="4"/>
      <c r="UZ459" s="4"/>
      <c r="VA459" s="4"/>
      <c r="VB459" s="4"/>
      <c r="VC459" s="4"/>
      <c r="VD459" s="4"/>
      <c r="VE459" s="4"/>
      <c r="VF459" s="4"/>
      <c r="VG459" s="4"/>
      <c r="VH459" s="4"/>
      <c r="VI459" s="4"/>
      <c r="VJ459" s="4"/>
      <c r="VK459" s="4"/>
      <c r="VL459" s="4"/>
      <c r="VM459" s="4"/>
      <c r="VN459" s="4"/>
      <c r="VO459" s="4"/>
      <c r="VP459" s="4"/>
      <c r="VQ459" s="4"/>
      <c r="VR459" s="4"/>
      <c r="VS459" s="4"/>
      <c r="VT459" s="4"/>
      <c r="VU459" s="4"/>
      <c r="VV459" s="4"/>
      <c r="VW459" s="4"/>
      <c r="VX459" s="4"/>
      <c r="VY459" s="4"/>
      <c r="VZ459" s="4"/>
      <c r="WA459" s="4"/>
      <c r="WB459" s="4"/>
      <c r="WC459" s="4"/>
      <c r="WD459" s="4"/>
      <c r="WE459" s="4"/>
      <c r="WF459" s="4"/>
      <c r="WG459" s="4"/>
      <c r="WH459" s="4"/>
      <c r="WI459" s="4"/>
      <c r="WJ459" s="4"/>
      <c r="WK459" s="4"/>
      <c r="WL459" s="4"/>
      <c r="WM459" s="4"/>
      <c r="WN459" s="4"/>
      <c r="WO459" s="4"/>
      <c r="WP459" s="4"/>
      <c r="WQ459" s="4"/>
      <c r="WR459" s="4"/>
      <c r="WS459" s="4"/>
      <c r="WT459" s="4"/>
      <c r="WU459" s="4"/>
      <c r="WV459" s="4"/>
      <c r="WW459" s="4"/>
      <c r="WX459" s="4"/>
      <c r="WY459" s="4"/>
      <c r="WZ459" s="4"/>
      <c r="XA459" s="4"/>
      <c r="XB459" s="4"/>
      <c r="XC459" s="4"/>
      <c r="XD459" s="4"/>
      <c r="XE459" s="4"/>
      <c r="XF459" s="4"/>
      <c r="XG459" s="4"/>
      <c r="XH459" s="4"/>
      <c r="XI459" s="4"/>
      <c r="XJ459" s="4"/>
      <c r="XK459" s="4"/>
      <c r="XL459" s="4"/>
      <c r="XM459" s="4"/>
      <c r="XN459" s="4"/>
      <c r="XO459" s="4"/>
      <c r="XP459" s="4"/>
      <c r="XQ459" s="4"/>
      <c r="XR459" s="4"/>
      <c r="XS459" s="4"/>
      <c r="XT459" s="4"/>
      <c r="XU459" s="4"/>
      <c r="XV459" s="4"/>
      <c r="XW459" s="4"/>
      <c r="XX459" s="4"/>
      <c r="XY459" s="4"/>
      <c r="XZ459" s="4"/>
      <c r="YA459" s="4"/>
      <c r="YB459" s="4"/>
      <c r="YC459" s="4"/>
      <c r="YD459" s="4"/>
      <c r="YE459" s="4"/>
      <c r="YF459" s="4"/>
      <c r="YG459" s="4"/>
      <c r="YH459" s="4"/>
      <c r="YI459" s="4"/>
      <c r="YJ459" s="4"/>
      <c r="YK459" s="4"/>
      <c r="YL459" s="4"/>
      <c r="YM459" s="4"/>
      <c r="YN459" s="4"/>
      <c r="YO459" s="4"/>
      <c r="YP459" s="4"/>
      <c r="YQ459" s="4"/>
      <c r="YR459" s="4"/>
      <c r="YS459" s="4"/>
      <c r="YT459" s="4"/>
      <c r="YU459" s="4"/>
      <c r="YV459" s="4"/>
      <c r="YW459" s="4"/>
      <c r="YX459" s="4"/>
      <c r="YY459" s="4"/>
      <c r="YZ459" s="4"/>
      <c r="ZA459" s="4"/>
      <c r="ZB459" s="4"/>
      <c r="ZC459" s="4"/>
      <c r="ZD459" s="4"/>
      <c r="ZE459" s="4"/>
      <c r="ZF459" s="4"/>
      <c r="ZG459" s="4"/>
      <c r="ZH459" s="4"/>
      <c r="ZI459" s="4"/>
      <c r="ZJ459" s="4"/>
      <c r="ZK459" s="4"/>
      <c r="ZL459" s="4"/>
      <c r="ZM459" s="4"/>
      <c r="ZN459" s="4"/>
    </row>
    <row r="460" spans="1:690" s="5" customFormat="1" ht="14.1" customHeight="1" x14ac:dyDescent="0.25">
      <c r="A460" s="4"/>
      <c r="B460" s="36"/>
      <c r="C460" s="23"/>
      <c r="D460" s="14"/>
      <c r="E460" s="1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  <c r="UG460" s="4"/>
      <c r="UH460" s="4"/>
      <c r="UI460" s="4"/>
      <c r="UJ460" s="4"/>
      <c r="UK460" s="4"/>
      <c r="UL460" s="4"/>
      <c r="UM460" s="4"/>
      <c r="UN460" s="4"/>
      <c r="UO460" s="4"/>
      <c r="UP460" s="4"/>
      <c r="UQ460" s="4"/>
      <c r="UR460" s="4"/>
      <c r="US460" s="4"/>
      <c r="UT460" s="4"/>
      <c r="UU460" s="4"/>
      <c r="UV460" s="4"/>
      <c r="UW460" s="4"/>
      <c r="UX460" s="4"/>
      <c r="UY460" s="4"/>
      <c r="UZ460" s="4"/>
      <c r="VA460" s="4"/>
      <c r="VB460" s="4"/>
      <c r="VC460" s="4"/>
      <c r="VD460" s="4"/>
      <c r="VE460" s="4"/>
      <c r="VF460" s="4"/>
      <c r="VG460" s="4"/>
      <c r="VH460" s="4"/>
      <c r="VI460" s="4"/>
      <c r="VJ460" s="4"/>
      <c r="VK460" s="4"/>
      <c r="VL460" s="4"/>
      <c r="VM460" s="4"/>
      <c r="VN460" s="4"/>
      <c r="VO460" s="4"/>
      <c r="VP460" s="4"/>
      <c r="VQ460" s="4"/>
      <c r="VR460" s="4"/>
      <c r="VS460" s="4"/>
      <c r="VT460" s="4"/>
      <c r="VU460" s="4"/>
      <c r="VV460" s="4"/>
      <c r="VW460" s="4"/>
      <c r="VX460" s="4"/>
      <c r="VY460" s="4"/>
      <c r="VZ460" s="4"/>
      <c r="WA460" s="4"/>
      <c r="WB460" s="4"/>
      <c r="WC460" s="4"/>
      <c r="WD460" s="4"/>
      <c r="WE460" s="4"/>
      <c r="WF460" s="4"/>
      <c r="WG460" s="4"/>
      <c r="WH460" s="4"/>
      <c r="WI460" s="4"/>
      <c r="WJ460" s="4"/>
      <c r="WK460" s="4"/>
      <c r="WL460" s="4"/>
      <c r="WM460" s="4"/>
      <c r="WN460" s="4"/>
      <c r="WO460" s="4"/>
      <c r="WP460" s="4"/>
      <c r="WQ460" s="4"/>
      <c r="WR460" s="4"/>
      <c r="WS460" s="4"/>
      <c r="WT460" s="4"/>
      <c r="WU460" s="4"/>
      <c r="WV460" s="4"/>
      <c r="WW460" s="4"/>
      <c r="WX460" s="4"/>
      <c r="WY460" s="4"/>
      <c r="WZ460" s="4"/>
      <c r="XA460" s="4"/>
      <c r="XB460" s="4"/>
      <c r="XC460" s="4"/>
      <c r="XD460" s="4"/>
      <c r="XE460" s="4"/>
      <c r="XF460" s="4"/>
      <c r="XG460" s="4"/>
      <c r="XH460" s="4"/>
      <c r="XI460" s="4"/>
      <c r="XJ460" s="4"/>
      <c r="XK460" s="4"/>
      <c r="XL460" s="4"/>
      <c r="XM460" s="4"/>
      <c r="XN460" s="4"/>
      <c r="XO460" s="4"/>
      <c r="XP460" s="4"/>
      <c r="XQ460" s="4"/>
      <c r="XR460" s="4"/>
      <c r="XS460" s="4"/>
      <c r="XT460" s="4"/>
      <c r="XU460" s="4"/>
      <c r="XV460" s="4"/>
      <c r="XW460" s="4"/>
      <c r="XX460" s="4"/>
      <c r="XY460" s="4"/>
      <c r="XZ460" s="4"/>
      <c r="YA460" s="4"/>
      <c r="YB460" s="4"/>
      <c r="YC460" s="4"/>
      <c r="YD460" s="4"/>
      <c r="YE460" s="4"/>
      <c r="YF460" s="4"/>
      <c r="YG460" s="4"/>
      <c r="YH460" s="4"/>
      <c r="YI460" s="4"/>
      <c r="YJ460" s="4"/>
      <c r="YK460" s="4"/>
      <c r="YL460" s="4"/>
      <c r="YM460" s="4"/>
      <c r="YN460" s="4"/>
      <c r="YO460" s="4"/>
      <c r="YP460" s="4"/>
      <c r="YQ460" s="4"/>
      <c r="YR460" s="4"/>
      <c r="YS460" s="4"/>
      <c r="YT460" s="4"/>
      <c r="YU460" s="4"/>
      <c r="YV460" s="4"/>
      <c r="YW460" s="4"/>
      <c r="YX460" s="4"/>
      <c r="YY460" s="4"/>
      <c r="YZ460" s="4"/>
      <c r="ZA460" s="4"/>
      <c r="ZB460" s="4"/>
      <c r="ZC460" s="4"/>
      <c r="ZD460" s="4"/>
      <c r="ZE460" s="4"/>
      <c r="ZF460" s="4"/>
      <c r="ZG460" s="4"/>
      <c r="ZH460" s="4"/>
      <c r="ZI460" s="4"/>
      <c r="ZJ460" s="4"/>
      <c r="ZK460" s="4"/>
      <c r="ZL460" s="4"/>
      <c r="ZM460" s="4"/>
      <c r="ZN460" s="4"/>
    </row>
    <row r="461" spans="1:690" s="5" customFormat="1" ht="14.1" customHeight="1" x14ac:dyDescent="0.25">
      <c r="A461" s="4"/>
      <c r="B461" s="36"/>
      <c r="C461" s="23"/>
      <c r="D461" s="14"/>
      <c r="E461" s="1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  <c r="UG461" s="4"/>
      <c r="UH461" s="4"/>
      <c r="UI461" s="4"/>
      <c r="UJ461" s="4"/>
      <c r="UK461" s="4"/>
      <c r="UL461" s="4"/>
      <c r="UM461" s="4"/>
      <c r="UN461" s="4"/>
      <c r="UO461" s="4"/>
      <c r="UP461" s="4"/>
      <c r="UQ461" s="4"/>
      <c r="UR461" s="4"/>
      <c r="US461" s="4"/>
      <c r="UT461" s="4"/>
      <c r="UU461" s="4"/>
      <c r="UV461" s="4"/>
      <c r="UW461" s="4"/>
      <c r="UX461" s="4"/>
      <c r="UY461" s="4"/>
      <c r="UZ461" s="4"/>
      <c r="VA461" s="4"/>
      <c r="VB461" s="4"/>
      <c r="VC461" s="4"/>
      <c r="VD461" s="4"/>
      <c r="VE461" s="4"/>
      <c r="VF461" s="4"/>
      <c r="VG461" s="4"/>
      <c r="VH461" s="4"/>
      <c r="VI461" s="4"/>
      <c r="VJ461" s="4"/>
      <c r="VK461" s="4"/>
      <c r="VL461" s="4"/>
      <c r="VM461" s="4"/>
      <c r="VN461" s="4"/>
      <c r="VO461" s="4"/>
      <c r="VP461" s="4"/>
      <c r="VQ461" s="4"/>
      <c r="VR461" s="4"/>
      <c r="VS461" s="4"/>
      <c r="VT461" s="4"/>
      <c r="VU461" s="4"/>
      <c r="VV461" s="4"/>
      <c r="VW461" s="4"/>
      <c r="VX461" s="4"/>
      <c r="VY461" s="4"/>
      <c r="VZ461" s="4"/>
      <c r="WA461" s="4"/>
      <c r="WB461" s="4"/>
      <c r="WC461" s="4"/>
      <c r="WD461" s="4"/>
      <c r="WE461" s="4"/>
      <c r="WF461" s="4"/>
      <c r="WG461" s="4"/>
      <c r="WH461" s="4"/>
      <c r="WI461" s="4"/>
      <c r="WJ461" s="4"/>
      <c r="WK461" s="4"/>
      <c r="WL461" s="4"/>
      <c r="WM461" s="4"/>
      <c r="WN461" s="4"/>
      <c r="WO461" s="4"/>
      <c r="WP461" s="4"/>
      <c r="WQ461" s="4"/>
      <c r="WR461" s="4"/>
      <c r="WS461" s="4"/>
      <c r="WT461" s="4"/>
      <c r="WU461" s="4"/>
      <c r="WV461" s="4"/>
      <c r="WW461" s="4"/>
      <c r="WX461" s="4"/>
      <c r="WY461" s="4"/>
      <c r="WZ461" s="4"/>
      <c r="XA461" s="4"/>
      <c r="XB461" s="4"/>
      <c r="XC461" s="4"/>
      <c r="XD461" s="4"/>
      <c r="XE461" s="4"/>
      <c r="XF461" s="4"/>
      <c r="XG461" s="4"/>
      <c r="XH461" s="4"/>
      <c r="XI461" s="4"/>
      <c r="XJ461" s="4"/>
      <c r="XK461" s="4"/>
      <c r="XL461" s="4"/>
      <c r="XM461" s="4"/>
      <c r="XN461" s="4"/>
      <c r="XO461" s="4"/>
      <c r="XP461" s="4"/>
      <c r="XQ461" s="4"/>
      <c r="XR461" s="4"/>
      <c r="XS461" s="4"/>
      <c r="XT461" s="4"/>
      <c r="XU461" s="4"/>
      <c r="XV461" s="4"/>
      <c r="XW461" s="4"/>
      <c r="XX461" s="4"/>
      <c r="XY461" s="4"/>
      <c r="XZ461" s="4"/>
      <c r="YA461" s="4"/>
      <c r="YB461" s="4"/>
      <c r="YC461" s="4"/>
      <c r="YD461" s="4"/>
      <c r="YE461" s="4"/>
      <c r="YF461" s="4"/>
      <c r="YG461" s="4"/>
      <c r="YH461" s="4"/>
      <c r="YI461" s="4"/>
      <c r="YJ461" s="4"/>
      <c r="YK461" s="4"/>
      <c r="YL461" s="4"/>
      <c r="YM461" s="4"/>
      <c r="YN461" s="4"/>
      <c r="YO461" s="4"/>
      <c r="YP461" s="4"/>
      <c r="YQ461" s="4"/>
      <c r="YR461" s="4"/>
      <c r="YS461" s="4"/>
      <c r="YT461" s="4"/>
      <c r="YU461" s="4"/>
      <c r="YV461" s="4"/>
      <c r="YW461" s="4"/>
      <c r="YX461" s="4"/>
      <c r="YY461" s="4"/>
      <c r="YZ461" s="4"/>
      <c r="ZA461" s="4"/>
      <c r="ZB461" s="4"/>
      <c r="ZC461" s="4"/>
      <c r="ZD461" s="4"/>
      <c r="ZE461" s="4"/>
      <c r="ZF461" s="4"/>
      <c r="ZG461" s="4"/>
      <c r="ZH461" s="4"/>
      <c r="ZI461" s="4"/>
      <c r="ZJ461" s="4"/>
      <c r="ZK461" s="4"/>
      <c r="ZL461" s="4"/>
      <c r="ZM461" s="4"/>
      <c r="ZN461" s="4"/>
    </row>
    <row r="462" spans="1:690" s="5" customFormat="1" ht="14.1" customHeight="1" x14ac:dyDescent="0.25">
      <c r="A462" s="4"/>
      <c r="B462" s="36"/>
      <c r="C462" s="23"/>
      <c r="D462" s="14"/>
      <c r="E462" s="1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  <c r="UG462" s="4"/>
      <c r="UH462" s="4"/>
      <c r="UI462" s="4"/>
      <c r="UJ462" s="4"/>
      <c r="UK462" s="4"/>
      <c r="UL462" s="4"/>
      <c r="UM462" s="4"/>
      <c r="UN462" s="4"/>
      <c r="UO462" s="4"/>
      <c r="UP462" s="4"/>
      <c r="UQ462" s="4"/>
      <c r="UR462" s="4"/>
      <c r="US462" s="4"/>
      <c r="UT462" s="4"/>
      <c r="UU462" s="4"/>
      <c r="UV462" s="4"/>
      <c r="UW462" s="4"/>
      <c r="UX462" s="4"/>
      <c r="UY462" s="4"/>
      <c r="UZ462" s="4"/>
      <c r="VA462" s="4"/>
      <c r="VB462" s="4"/>
      <c r="VC462" s="4"/>
      <c r="VD462" s="4"/>
      <c r="VE462" s="4"/>
      <c r="VF462" s="4"/>
      <c r="VG462" s="4"/>
      <c r="VH462" s="4"/>
      <c r="VI462" s="4"/>
      <c r="VJ462" s="4"/>
      <c r="VK462" s="4"/>
      <c r="VL462" s="4"/>
      <c r="VM462" s="4"/>
      <c r="VN462" s="4"/>
      <c r="VO462" s="4"/>
      <c r="VP462" s="4"/>
      <c r="VQ462" s="4"/>
      <c r="VR462" s="4"/>
      <c r="VS462" s="4"/>
      <c r="VT462" s="4"/>
      <c r="VU462" s="4"/>
      <c r="VV462" s="4"/>
      <c r="VW462" s="4"/>
      <c r="VX462" s="4"/>
      <c r="VY462" s="4"/>
      <c r="VZ462" s="4"/>
      <c r="WA462" s="4"/>
      <c r="WB462" s="4"/>
      <c r="WC462" s="4"/>
      <c r="WD462" s="4"/>
      <c r="WE462" s="4"/>
      <c r="WF462" s="4"/>
      <c r="WG462" s="4"/>
      <c r="WH462" s="4"/>
      <c r="WI462" s="4"/>
      <c r="WJ462" s="4"/>
      <c r="WK462" s="4"/>
      <c r="WL462" s="4"/>
      <c r="WM462" s="4"/>
      <c r="WN462" s="4"/>
      <c r="WO462" s="4"/>
      <c r="WP462" s="4"/>
      <c r="WQ462" s="4"/>
      <c r="WR462" s="4"/>
      <c r="WS462" s="4"/>
      <c r="WT462" s="4"/>
      <c r="WU462" s="4"/>
      <c r="WV462" s="4"/>
      <c r="WW462" s="4"/>
      <c r="WX462" s="4"/>
      <c r="WY462" s="4"/>
      <c r="WZ462" s="4"/>
      <c r="XA462" s="4"/>
      <c r="XB462" s="4"/>
      <c r="XC462" s="4"/>
      <c r="XD462" s="4"/>
      <c r="XE462" s="4"/>
      <c r="XF462" s="4"/>
      <c r="XG462" s="4"/>
      <c r="XH462" s="4"/>
      <c r="XI462" s="4"/>
      <c r="XJ462" s="4"/>
      <c r="XK462" s="4"/>
      <c r="XL462" s="4"/>
      <c r="XM462" s="4"/>
      <c r="XN462" s="4"/>
      <c r="XO462" s="4"/>
      <c r="XP462" s="4"/>
      <c r="XQ462" s="4"/>
      <c r="XR462" s="4"/>
      <c r="XS462" s="4"/>
      <c r="XT462" s="4"/>
      <c r="XU462" s="4"/>
      <c r="XV462" s="4"/>
      <c r="XW462" s="4"/>
      <c r="XX462" s="4"/>
      <c r="XY462" s="4"/>
      <c r="XZ462" s="4"/>
      <c r="YA462" s="4"/>
      <c r="YB462" s="4"/>
      <c r="YC462" s="4"/>
      <c r="YD462" s="4"/>
      <c r="YE462" s="4"/>
      <c r="YF462" s="4"/>
      <c r="YG462" s="4"/>
      <c r="YH462" s="4"/>
      <c r="YI462" s="4"/>
      <c r="YJ462" s="4"/>
      <c r="YK462" s="4"/>
      <c r="YL462" s="4"/>
      <c r="YM462" s="4"/>
      <c r="YN462" s="4"/>
      <c r="YO462" s="4"/>
      <c r="YP462" s="4"/>
      <c r="YQ462" s="4"/>
      <c r="YR462" s="4"/>
      <c r="YS462" s="4"/>
      <c r="YT462" s="4"/>
      <c r="YU462" s="4"/>
      <c r="YV462" s="4"/>
      <c r="YW462" s="4"/>
      <c r="YX462" s="4"/>
      <c r="YY462" s="4"/>
      <c r="YZ462" s="4"/>
      <c r="ZA462" s="4"/>
      <c r="ZB462" s="4"/>
      <c r="ZC462" s="4"/>
      <c r="ZD462" s="4"/>
      <c r="ZE462" s="4"/>
      <c r="ZF462" s="4"/>
      <c r="ZG462" s="4"/>
      <c r="ZH462" s="4"/>
      <c r="ZI462" s="4"/>
      <c r="ZJ462" s="4"/>
      <c r="ZK462" s="4"/>
      <c r="ZL462" s="4"/>
      <c r="ZM462" s="4"/>
      <c r="ZN462" s="4"/>
    </row>
    <row r="463" spans="1:690" s="5" customFormat="1" ht="14.1" customHeight="1" x14ac:dyDescent="0.25">
      <c r="A463" s="4"/>
      <c r="B463" s="36"/>
      <c r="C463" s="23"/>
      <c r="D463" s="14"/>
      <c r="E463" s="1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  <c r="UG463" s="4"/>
      <c r="UH463" s="4"/>
      <c r="UI463" s="4"/>
      <c r="UJ463" s="4"/>
      <c r="UK463" s="4"/>
      <c r="UL463" s="4"/>
      <c r="UM463" s="4"/>
      <c r="UN463" s="4"/>
      <c r="UO463" s="4"/>
      <c r="UP463" s="4"/>
      <c r="UQ463" s="4"/>
      <c r="UR463" s="4"/>
      <c r="US463" s="4"/>
      <c r="UT463" s="4"/>
      <c r="UU463" s="4"/>
      <c r="UV463" s="4"/>
      <c r="UW463" s="4"/>
      <c r="UX463" s="4"/>
      <c r="UY463" s="4"/>
      <c r="UZ463" s="4"/>
      <c r="VA463" s="4"/>
      <c r="VB463" s="4"/>
      <c r="VC463" s="4"/>
      <c r="VD463" s="4"/>
      <c r="VE463" s="4"/>
      <c r="VF463" s="4"/>
      <c r="VG463" s="4"/>
      <c r="VH463" s="4"/>
      <c r="VI463" s="4"/>
      <c r="VJ463" s="4"/>
      <c r="VK463" s="4"/>
      <c r="VL463" s="4"/>
      <c r="VM463" s="4"/>
      <c r="VN463" s="4"/>
      <c r="VO463" s="4"/>
      <c r="VP463" s="4"/>
      <c r="VQ463" s="4"/>
      <c r="VR463" s="4"/>
      <c r="VS463" s="4"/>
      <c r="VT463" s="4"/>
      <c r="VU463" s="4"/>
      <c r="VV463" s="4"/>
      <c r="VW463" s="4"/>
      <c r="VX463" s="4"/>
      <c r="VY463" s="4"/>
      <c r="VZ463" s="4"/>
      <c r="WA463" s="4"/>
      <c r="WB463" s="4"/>
      <c r="WC463" s="4"/>
      <c r="WD463" s="4"/>
      <c r="WE463" s="4"/>
      <c r="WF463" s="4"/>
      <c r="WG463" s="4"/>
      <c r="WH463" s="4"/>
      <c r="WI463" s="4"/>
      <c r="WJ463" s="4"/>
      <c r="WK463" s="4"/>
      <c r="WL463" s="4"/>
      <c r="WM463" s="4"/>
      <c r="WN463" s="4"/>
      <c r="WO463" s="4"/>
      <c r="WP463" s="4"/>
      <c r="WQ463" s="4"/>
      <c r="WR463" s="4"/>
      <c r="WS463" s="4"/>
      <c r="WT463" s="4"/>
      <c r="WU463" s="4"/>
      <c r="WV463" s="4"/>
      <c r="WW463" s="4"/>
      <c r="WX463" s="4"/>
      <c r="WY463" s="4"/>
      <c r="WZ463" s="4"/>
      <c r="XA463" s="4"/>
      <c r="XB463" s="4"/>
      <c r="XC463" s="4"/>
      <c r="XD463" s="4"/>
      <c r="XE463" s="4"/>
      <c r="XF463" s="4"/>
      <c r="XG463" s="4"/>
      <c r="XH463" s="4"/>
      <c r="XI463" s="4"/>
      <c r="XJ463" s="4"/>
      <c r="XK463" s="4"/>
      <c r="XL463" s="4"/>
      <c r="XM463" s="4"/>
      <c r="XN463" s="4"/>
      <c r="XO463" s="4"/>
      <c r="XP463" s="4"/>
      <c r="XQ463" s="4"/>
      <c r="XR463" s="4"/>
      <c r="XS463" s="4"/>
      <c r="XT463" s="4"/>
      <c r="XU463" s="4"/>
      <c r="XV463" s="4"/>
      <c r="XW463" s="4"/>
      <c r="XX463" s="4"/>
      <c r="XY463" s="4"/>
      <c r="XZ463" s="4"/>
      <c r="YA463" s="4"/>
      <c r="YB463" s="4"/>
      <c r="YC463" s="4"/>
      <c r="YD463" s="4"/>
      <c r="YE463" s="4"/>
      <c r="YF463" s="4"/>
      <c r="YG463" s="4"/>
      <c r="YH463" s="4"/>
      <c r="YI463" s="4"/>
      <c r="YJ463" s="4"/>
      <c r="YK463" s="4"/>
      <c r="YL463" s="4"/>
      <c r="YM463" s="4"/>
      <c r="YN463" s="4"/>
      <c r="YO463" s="4"/>
      <c r="YP463" s="4"/>
      <c r="YQ463" s="4"/>
      <c r="YR463" s="4"/>
      <c r="YS463" s="4"/>
      <c r="YT463" s="4"/>
      <c r="YU463" s="4"/>
      <c r="YV463" s="4"/>
      <c r="YW463" s="4"/>
      <c r="YX463" s="4"/>
      <c r="YY463" s="4"/>
      <c r="YZ463" s="4"/>
      <c r="ZA463" s="4"/>
      <c r="ZB463" s="4"/>
      <c r="ZC463" s="4"/>
      <c r="ZD463" s="4"/>
      <c r="ZE463" s="4"/>
      <c r="ZF463" s="4"/>
      <c r="ZG463" s="4"/>
      <c r="ZH463" s="4"/>
      <c r="ZI463" s="4"/>
      <c r="ZJ463" s="4"/>
      <c r="ZK463" s="4"/>
      <c r="ZL463" s="4"/>
      <c r="ZM463" s="4"/>
      <c r="ZN463" s="4"/>
    </row>
    <row r="464" spans="1:690" s="5" customFormat="1" ht="14.1" customHeight="1" x14ac:dyDescent="0.25">
      <c r="A464" s="4"/>
      <c r="B464" s="36"/>
      <c r="C464" s="23"/>
      <c r="D464" s="14"/>
      <c r="E464" s="1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WP464" s="4"/>
      <c r="WQ464" s="4"/>
      <c r="WR464" s="4"/>
      <c r="WS464" s="4"/>
      <c r="WT464" s="4"/>
      <c r="WU464" s="4"/>
      <c r="WV464" s="4"/>
      <c r="WW464" s="4"/>
      <c r="WX464" s="4"/>
      <c r="WY464" s="4"/>
      <c r="WZ464" s="4"/>
      <c r="XA464" s="4"/>
      <c r="XB464" s="4"/>
      <c r="XC464" s="4"/>
      <c r="XD464" s="4"/>
      <c r="XE464" s="4"/>
      <c r="XF464" s="4"/>
      <c r="XG464" s="4"/>
      <c r="XH464" s="4"/>
      <c r="XI464" s="4"/>
      <c r="XJ464" s="4"/>
      <c r="XK464" s="4"/>
      <c r="XL464" s="4"/>
      <c r="XM464" s="4"/>
      <c r="XN464" s="4"/>
      <c r="XO464" s="4"/>
      <c r="XP464" s="4"/>
      <c r="XQ464" s="4"/>
      <c r="XR464" s="4"/>
      <c r="XS464" s="4"/>
      <c r="XT464" s="4"/>
      <c r="XU464" s="4"/>
      <c r="XV464" s="4"/>
      <c r="XW464" s="4"/>
      <c r="XX464" s="4"/>
      <c r="XY464" s="4"/>
      <c r="XZ464" s="4"/>
      <c r="YA464" s="4"/>
      <c r="YB464" s="4"/>
      <c r="YC464" s="4"/>
      <c r="YD464" s="4"/>
      <c r="YE464" s="4"/>
      <c r="YF464" s="4"/>
      <c r="YG464" s="4"/>
      <c r="YH464" s="4"/>
      <c r="YI464" s="4"/>
      <c r="YJ464" s="4"/>
      <c r="YK464" s="4"/>
      <c r="YL464" s="4"/>
      <c r="YM464" s="4"/>
      <c r="YN464" s="4"/>
      <c r="YO464" s="4"/>
      <c r="YP464" s="4"/>
      <c r="YQ464" s="4"/>
      <c r="YR464" s="4"/>
      <c r="YS464" s="4"/>
      <c r="YT464" s="4"/>
      <c r="YU464" s="4"/>
      <c r="YV464" s="4"/>
      <c r="YW464" s="4"/>
      <c r="YX464" s="4"/>
      <c r="YY464" s="4"/>
      <c r="YZ464" s="4"/>
      <c r="ZA464" s="4"/>
      <c r="ZB464" s="4"/>
      <c r="ZC464" s="4"/>
      <c r="ZD464" s="4"/>
      <c r="ZE464" s="4"/>
      <c r="ZF464" s="4"/>
      <c r="ZG464" s="4"/>
      <c r="ZH464" s="4"/>
      <c r="ZI464" s="4"/>
      <c r="ZJ464" s="4"/>
      <c r="ZK464" s="4"/>
      <c r="ZL464" s="4"/>
      <c r="ZM464" s="4"/>
      <c r="ZN464" s="4"/>
    </row>
    <row r="465" spans="1:690" s="5" customFormat="1" ht="14.1" customHeight="1" x14ac:dyDescent="0.25">
      <c r="A465" s="4"/>
      <c r="B465" s="36"/>
      <c r="C465" s="23"/>
      <c r="D465" s="14"/>
      <c r="E465" s="1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  <c r="UG465" s="4"/>
      <c r="UH465" s="4"/>
      <c r="UI465" s="4"/>
      <c r="UJ465" s="4"/>
      <c r="UK465" s="4"/>
      <c r="UL465" s="4"/>
      <c r="UM465" s="4"/>
      <c r="UN465" s="4"/>
      <c r="UO465" s="4"/>
      <c r="UP465" s="4"/>
      <c r="UQ465" s="4"/>
      <c r="UR465" s="4"/>
      <c r="US465" s="4"/>
      <c r="UT465" s="4"/>
      <c r="UU465" s="4"/>
      <c r="UV465" s="4"/>
      <c r="UW465" s="4"/>
      <c r="UX465" s="4"/>
      <c r="UY465" s="4"/>
      <c r="UZ465" s="4"/>
      <c r="VA465" s="4"/>
      <c r="VB465" s="4"/>
      <c r="VC465" s="4"/>
      <c r="VD465" s="4"/>
      <c r="VE465" s="4"/>
      <c r="VF465" s="4"/>
      <c r="VG465" s="4"/>
      <c r="VH465" s="4"/>
      <c r="VI465" s="4"/>
      <c r="VJ465" s="4"/>
      <c r="VK465" s="4"/>
      <c r="VL465" s="4"/>
      <c r="VM465" s="4"/>
      <c r="VN465" s="4"/>
      <c r="VO465" s="4"/>
      <c r="VP465" s="4"/>
      <c r="VQ465" s="4"/>
      <c r="VR465" s="4"/>
      <c r="VS465" s="4"/>
      <c r="VT465" s="4"/>
      <c r="VU465" s="4"/>
      <c r="VV465" s="4"/>
      <c r="VW465" s="4"/>
      <c r="VX465" s="4"/>
      <c r="VY465" s="4"/>
      <c r="VZ465" s="4"/>
      <c r="WA465" s="4"/>
      <c r="WB465" s="4"/>
      <c r="WC465" s="4"/>
      <c r="WD465" s="4"/>
      <c r="WE465" s="4"/>
      <c r="WF465" s="4"/>
      <c r="WG465" s="4"/>
      <c r="WH465" s="4"/>
      <c r="WI465" s="4"/>
      <c r="WJ465" s="4"/>
      <c r="WK465" s="4"/>
      <c r="WL465" s="4"/>
      <c r="WM465" s="4"/>
      <c r="WN465" s="4"/>
      <c r="WO465" s="4"/>
      <c r="WP465" s="4"/>
      <c r="WQ465" s="4"/>
      <c r="WR465" s="4"/>
      <c r="WS465" s="4"/>
      <c r="WT465" s="4"/>
      <c r="WU465" s="4"/>
      <c r="WV465" s="4"/>
      <c r="WW465" s="4"/>
      <c r="WX465" s="4"/>
      <c r="WY465" s="4"/>
      <c r="WZ465" s="4"/>
      <c r="XA465" s="4"/>
      <c r="XB465" s="4"/>
      <c r="XC465" s="4"/>
      <c r="XD465" s="4"/>
      <c r="XE465" s="4"/>
      <c r="XF465" s="4"/>
      <c r="XG465" s="4"/>
      <c r="XH465" s="4"/>
      <c r="XI465" s="4"/>
      <c r="XJ465" s="4"/>
      <c r="XK465" s="4"/>
      <c r="XL465" s="4"/>
      <c r="XM465" s="4"/>
      <c r="XN465" s="4"/>
      <c r="XO465" s="4"/>
      <c r="XP465" s="4"/>
      <c r="XQ465" s="4"/>
      <c r="XR465" s="4"/>
      <c r="XS465" s="4"/>
      <c r="XT465" s="4"/>
      <c r="XU465" s="4"/>
      <c r="XV465" s="4"/>
      <c r="XW465" s="4"/>
      <c r="XX465" s="4"/>
      <c r="XY465" s="4"/>
      <c r="XZ465" s="4"/>
      <c r="YA465" s="4"/>
      <c r="YB465" s="4"/>
      <c r="YC465" s="4"/>
      <c r="YD465" s="4"/>
      <c r="YE465" s="4"/>
      <c r="YF465" s="4"/>
      <c r="YG465" s="4"/>
      <c r="YH465" s="4"/>
      <c r="YI465" s="4"/>
      <c r="YJ465" s="4"/>
      <c r="YK465" s="4"/>
      <c r="YL465" s="4"/>
      <c r="YM465" s="4"/>
      <c r="YN465" s="4"/>
      <c r="YO465" s="4"/>
      <c r="YP465" s="4"/>
      <c r="YQ465" s="4"/>
      <c r="YR465" s="4"/>
      <c r="YS465" s="4"/>
      <c r="YT465" s="4"/>
      <c r="YU465" s="4"/>
      <c r="YV465" s="4"/>
      <c r="YW465" s="4"/>
      <c r="YX465" s="4"/>
      <c r="YY465" s="4"/>
      <c r="YZ465" s="4"/>
      <c r="ZA465" s="4"/>
      <c r="ZB465" s="4"/>
      <c r="ZC465" s="4"/>
      <c r="ZD465" s="4"/>
      <c r="ZE465" s="4"/>
      <c r="ZF465" s="4"/>
      <c r="ZG465" s="4"/>
      <c r="ZH465" s="4"/>
      <c r="ZI465" s="4"/>
      <c r="ZJ465" s="4"/>
      <c r="ZK465" s="4"/>
      <c r="ZL465" s="4"/>
      <c r="ZM465" s="4"/>
      <c r="ZN465" s="4"/>
    </row>
    <row r="466" spans="1:690" s="5" customFormat="1" ht="14.1" customHeight="1" x14ac:dyDescent="0.25">
      <c r="A466" s="4"/>
      <c r="B466" s="36"/>
      <c r="C466" s="23"/>
      <c r="D466" s="14"/>
      <c r="E466" s="1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  <c r="UG466" s="4"/>
      <c r="UH466" s="4"/>
      <c r="UI466" s="4"/>
      <c r="UJ466" s="4"/>
      <c r="UK466" s="4"/>
      <c r="UL466" s="4"/>
      <c r="UM466" s="4"/>
      <c r="UN466" s="4"/>
      <c r="UO466" s="4"/>
      <c r="UP466" s="4"/>
      <c r="UQ466" s="4"/>
      <c r="UR466" s="4"/>
      <c r="US466" s="4"/>
      <c r="UT466" s="4"/>
      <c r="UU466" s="4"/>
      <c r="UV466" s="4"/>
      <c r="UW466" s="4"/>
      <c r="UX466" s="4"/>
      <c r="UY466" s="4"/>
      <c r="UZ466" s="4"/>
      <c r="VA466" s="4"/>
      <c r="VB466" s="4"/>
      <c r="VC466" s="4"/>
      <c r="VD466" s="4"/>
      <c r="VE466" s="4"/>
      <c r="VF466" s="4"/>
      <c r="VG466" s="4"/>
      <c r="VH466" s="4"/>
      <c r="VI466" s="4"/>
      <c r="VJ466" s="4"/>
      <c r="VK466" s="4"/>
      <c r="VL466" s="4"/>
      <c r="VM466" s="4"/>
      <c r="VN466" s="4"/>
      <c r="VO466" s="4"/>
      <c r="VP466" s="4"/>
      <c r="VQ466" s="4"/>
      <c r="VR466" s="4"/>
      <c r="VS466" s="4"/>
      <c r="VT466" s="4"/>
      <c r="VU466" s="4"/>
      <c r="VV466" s="4"/>
      <c r="VW466" s="4"/>
      <c r="VX466" s="4"/>
      <c r="VY466" s="4"/>
      <c r="VZ466" s="4"/>
      <c r="WA466" s="4"/>
      <c r="WB466" s="4"/>
      <c r="WC466" s="4"/>
      <c r="WD466" s="4"/>
      <c r="WE466" s="4"/>
      <c r="WF466" s="4"/>
      <c r="WG466" s="4"/>
      <c r="WH466" s="4"/>
      <c r="WI466" s="4"/>
      <c r="WJ466" s="4"/>
      <c r="WK466" s="4"/>
      <c r="WL466" s="4"/>
      <c r="WM466" s="4"/>
      <c r="WN466" s="4"/>
      <c r="WO466" s="4"/>
      <c r="WP466" s="4"/>
      <c r="WQ466" s="4"/>
      <c r="WR466" s="4"/>
      <c r="WS466" s="4"/>
      <c r="WT466" s="4"/>
      <c r="WU466" s="4"/>
      <c r="WV466" s="4"/>
      <c r="WW466" s="4"/>
      <c r="WX466" s="4"/>
      <c r="WY466" s="4"/>
      <c r="WZ466" s="4"/>
      <c r="XA466" s="4"/>
      <c r="XB466" s="4"/>
      <c r="XC466" s="4"/>
      <c r="XD466" s="4"/>
      <c r="XE466" s="4"/>
      <c r="XF466" s="4"/>
      <c r="XG466" s="4"/>
      <c r="XH466" s="4"/>
      <c r="XI466" s="4"/>
      <c r="XJ466" s="4"/>
      <c r="XK466" s="4"/>
      <c r="XL466" s="4"/>
      <c r="XM466" s="4"/>
      <c r="XN466" s="4"/>
      <c r="XO466" s="4"/>
      <c r="XP466" s="4"/>
      <c r="XQ466" s="4"/>
      <c r="XR466" s="4"/>
      <c r="XS466" s="4"/>
      <c r="XT466" s="4"/>
      <c r="XU466" s="4"/>
      <c r="XV466" s="4"/>
      <c r="XW466" s="4"/>
      <c r="XX466" s="4"/>
      <c r="XY466" s="4"/>
      <c r="XZ466" s="4"/>
      <c r="YA466" s="4"/>
      <c r="YB466" s="4"/>
      <c r="YC466" s="4"/>
      <c r="YD466" s="4"/>
      <c r="YE466" s="4"/>
      <c r="YF466" s="4"/>
      <c r="YG466" s="4"/>
      <c r="YH466" s="4"/>
      <c r="YI466" s="4"/>
      <c r="YJ466" s="4"/>
      <c r="YK466" s="4"/>
      <c r="YL466" s="4"/>
      <c r="YM466" s="4"/>
      <c r="YN466" s="4"/>
      <c r="YO466" s="4"/>
      <c r="YP466" s="4"/>
      <c r="YQ466" s="4"/>
      <c r="YR466" s="4"/>
      <c r="YS466" s="4"/>
      <c r="YT466" s="4"/>
      <c r="YU466" s="4"/>
      <c r="YV466" s="4"/>
      <c r="YW466" s="4"/>
      <c r="YX466" s="4"/>
      <c r="YY466" s="4"/>
      <c r="YZ466" s="4"/>
      <c r="ZA466" s="4"/>
      <c r="ZB466" s="4"/>
      <c r="ZC466" s="4"/>
      <c r="ZD466" s="4"/>
      <c r="ZE466" s="4"/>
      <c r="ZF466" s="4"/>
      <c r="ZG466" s="4"/>
      <c r="ZH466" s="4"/>
      <c r="ZI466" s="4"/>
      <c r="ZJ466" s="4"/>
      <c r="ZK466" s="4"/>
      <c r="ZL466" s="4"/>
      <c r="ZM466" s="4"/>
      <c r="ZN466" s="4"/>
    </row>
    <row r="467" spans="1:690" s="5" customFormat="1" ht="14.1" customHeight="1" x14ac:dyDescent="0.25">
      <c r="A467" s="4"/>
      <c r="B467" s="36"/>
      <c r="C467" s="23"/>
      <c r="D467" s="14"/>
      <c r="E467" s="1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  <c r="UG467" s="4"/>
      <c r="UH467" s="4"/>
      <c r="UI467" s="4"/>
      <c r="UJ467" s="4"/>
      <c r="UK467" s="4"/>
      <c r="UL467" s="4"/>
      <c r="UM467" s="4"/>
      <c r="UN467" s="4"/>
      <c r="UO467" s="4"/>
      <c r="UP467" s="4"/>
      <c r="UQ467" s="4"/>
      <c r="UR467" s="4"/>
      <c r="US467" s="4"/>
      <c r="UT467" s="4"/>
      <c r="UU467" s="4"/>
      <c r="UV467" s="4"/>
      <c r="UW467" s="4"/>
      <c r="UX467" s="4"/>
      <c r="UY467" s="4"/>
      <c r="UZ467" s="4"/>
      <c r="VA467" s="4"/>
      <c r="VB467" s="4"/>
      <c r="VC467" s="4"/>
      <c r="VD467" s="4"/>
      <c r="VE467" s="4"/>
      <c r="VF467" s="4"/>
      <c r="VG467" s="4"/>
      <c r="VH467" s="4"/>
      <c r="VI467" s="4"/>
      <c r="VJ467" s="4"/>
      <c r="VK467" s="4"/>
      <c r="VL467" s="4"/>
      <c r="VM467" s="4"/>
      <c r="VN467" s="4"/>
      <c r="VO467" s="4"/>
      <c r="VP467" s="4"/>
      <c r="VQ467" s="4"/>
      <c r="VR467" s="4"/>
      <c r="VS467" s="4"/>
      <c r="VT467" s="4"/>
      <c r="VU467" s="4"/>
      <c r="VV467" s="4"/>
      <c r="VW467" s="4"/>
      <c r="VX467" s="4"/>
      <c r="VY467" s="4"/>
      <c r="VZ467" s="4"/>
      <c r="WA467" s="4"/>
      <c r="WB467" s="4"/>
      <c r="WC467" s="4"/>
      <c r="WD467" s="4"/>
      <c r="WE467" s="4"/>
      <c r="WF467" s="4"/>
      <c r="WG467" s="4"/>
      <c r="WH467" s="4"/>
      <c r="WI467" s="4"/>
      <c r="WJ467" s="4"/>
      <c r="WK467" s="4"/>
      <c r="WL467" s="4"/>
      <c r="WM467" s="4"/>
      <c r="WN467" s="4"/>
      <c r="WO467" s="4"/>
      <c r="WP467" s="4"/>
      <c r="WQ467" s="4"/>
      <c r="WR467" s="4"/>
      <c r="WS467" s="4"/>
      <c r="WT467" s="4"/>
      <c r="WU467" s="4"/>
      <c r="WV467" s="4"/>
      <c r="WW467" s="4"/>
      <c r="WX467" s="4"/>
      <c r="WY467" s="4"/>
      <c r="WZ467" s="4"/>
      <c r="XA467" s="4"/>
      <c r="XB467" s="4"/>
      <c r="XC467" s="4"/>
      <c r="XD467" s="4"/>
      <c r="XE467" s="4"/>
      <c r="XF467" s="4"/>
      <c r="XG467" s="4"/>
      <c r="XH467" s="4"/>
      <c r="XI467" s="4"/>
      <c r="XJ467" s="4"/>
      <c r="XK467" s="4"/>
      <c r="XL467" s="4"/>
      <c r="XM467" s="4"/>
      <c r="XN467" s="4"/>
      <c r="XO467" s="4"/>
      <c r="XP467" s="4"/>
      <c r="XQ467" s="4"/>
      <c r="XR467" s="4"/>
      <c r="XS467" s="4"/>
      <c r="XT467" s="4"/>
      <c r="XU467" s="4"/>
      <c r="XV467" s="4"/>
      <c r="XW467" s="4"/>
      <c r="XX467" s="4"/>
      <c r="XY467" s="4"/>
      <c r="XZ467" s="4"/>
      <c r="YA467" s="4"/>
      <c r="YB467" s="4"/>
      <c r="YC467" s="4"/>
      <c r="YD467" s="4"/>
      <c r="YE467" s="4"/>
      <c r="YF467" s="4"/>
      <c r="YG467" s="4"/>
      <c r="YH467" s="4"/>
      <c r="YI467" s="4"/>
      <c r="YJ467" s="4"/>
      <c r="YK467" s="4"/>
      <c r="YL467" s="4"/>
      <c r="YM467" s="4"/>
      <c r="YN467" s="4"/>
      <c r="YO467" s="4"/>
      <c r="YP467" s="4"/>
      <c r="YQ467" s="4"/>
      <c r="YR467" s="4"/>
      <c r="YS467" s="4"/>
      <c r="YT467" s="4"/>
      <c r="YU467" s="4"/>
      <c r="YV467" s="4"/>
      <c r="YW467" s="4"/>
      <c r="YX467" s="4"/>
      <c r="YY467" s="4"/>
      <c r="YZ467" s="4"/>
      <c r="ZA467" s="4"/>
      <c r="ZB467" s="4"/>
      <c r="ZC467" s="4"/>
      <c r="ZD467" s="4"/>
      <c r="ZE467" s="4"/>
      <c r="ZF467" s="4"/>
      <c r="ZG467" s="4"/>
      <c r="ZH467" s="4"/>
      <c r="ZI467" s="4"/>
      <c r="ZJ467" s="4"/>
      <c r="ZK467" s="4"/>
      <c r="ZL467" s="4"/>
      <c r="ZM467" s="4"/>
      <c r="ZN467" s="4"/>
    </row>
    <row r="468" spans="1:690" s="5" customFormat="1" ht="14.1" customHeight="1" x14ac:dyDescent="0.25">
      <c r="A468" s="4"/>
      <c r="B468" s="36"/>
      <c r="C468" s="23"/>
      <c r="D468" s="14"/>
      <c r="E468" s="1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  <c r="UG468" s="4"/>
      <c r="UH468" s="4"/>
      <c r="UI468" s="4"/>
      <c r="UJ468" s="4"/>
      <c r="UK468" s="4"/>
      <c r="UL468" s="4"/>
      <c r="UM468" s="4"/>
      <c r="UN468" s="4"/>
      <c r="UO468" s="4"/>
      <c r="UP468" s="4"/>
      <c r="UQ468" s="4"/>
      <c r="UR468" s="4"/>
      <c r="US468" s="4"/>
      <c r="UT468" s="4"/>
      <c r="UU468" s="4"/>
      <c r="UV468" s="4"/>
      <c r="UW468" s="4"/>
      <c r="UX468" s="4"/>
      <c r="UY468" s="4"/>
      <c r="UZ468" s="4"/>
      <c r="VA468" s="4"/>
      <c r="VB468" s="4"/>
      <c r="VC468" s="4"/>
      <c r="VD468" s="4"/>
      <c r="VE468" s="4"/>
      <c r="VF468" s="4"/>
      <c r="VG468" s="4"/>
      <c r="VH468" s="4"/>
      <c r="VI468" s="4"/>
      <c r="VJ468" s="4"/>
      <c r="VK468" s="4"/>
      <c r="VL468" s="4"/>
      <c r="VM468" s="4"/>
      <c r="VN468" s="4"/>
      <c r="VO468" s="4"/>
      <c r="VP468" s="4"/>
      <c r="VQ468" s="4"/>
      <c r="VR468" s="4"/>
      <c r="VS468" s="4"/>
      <c r="VT468" s="4"/>
      <c r="VU468" s="4"/>
      <c r="VV468" s="4"/>
      <c r="VW468" s="4"/>
      <c r="VX468" s="4"/>
      <c r="VY468" s="4"/>
      <c r="VZ468" s="4"/>
      <c r="WA468" s="4"/>
      <c r="WB468" s="4"/>
      <c r="WC468" s="4"/>
      <c r="WD468" s="4"/>
      <c r="WE468" s="4"/>
      <c r="WF468" s="4"/>
      <c r="WG468" s="4"/>
      <c r="WH468" s="4"/>
      <c r="WI468" s="4"/>
      <c r="WJ468" s="4"/>
      <c r="WK468" s="4"/>
      <c r="WL468" s="4"/>
      <c r="WM468" s="4"/>
      <c r="WN468" s="4"/>
      <c r="WO468" s="4"/>
      <c r="WP468" s="4"/>
      <c r="WQ468" s="4"/>
      <c r="WR468" s="4"/>
      <c r="WS468" s="4"/>
      <c r="WT468" s="4"/>
      <c r="WU468" s="4"/>
      <c r="WV468" s="4"/>
      <c r="WW468" s="4"/>
      <c r="WX468" s="4"/>
      <c r="WY468" s="4"/>
      <c r="WZ468" s="4"/>
      <c r="XA468" s="4"/>
      <c r="XB468" s="4"/>
      <c r="XC468" s="4"/>
      <c r="XD468" s="4"/>
      <c r="XE468" s="4"/>
      <c r="XF468" s="4"/>
      <c r="XG468" s="4"/>
      <c r="XH468" s="4"/>
      <c r="XI468" s="4"/>
      <c r="XJ468" s="4"/>
      <c r="XK468" s="4"/>
      <c r="XL468" s="4"/>
      <c r="XM468" s="4"/>
      <c r="XN468" s="4"/>
      <c r="XO468" s="4"/>
      <c r="XP468" s="4"/>
      <c r="XQ468" s="4"/>
      <c r="XR468" s="4"/>
      <c r="XS468" s="4"/>
      <c r="XT468" s="4"/>
      <c r="XU468" s="4"/>
      <c r="XV468" s="4"/>
      <c r="XW468" s="4"/>
      <c r="XX468" s="4"/>
      <c r="XY468" s="4"/>
      <c r="XZ468" s="4"/>
      <c r="YA468" s="4"/>
      <c r="YB468" s="4"/>
      <c r="YC468" s="4"/>
      <c r="YD468" s="4"/>
      <c r="YE468" s="4"/>
      <c r="YF468" s="4"/>
      <c r="YG468" s="4"/>
      <c r="YH468" s="4"/>
      <c r="YI468" s="4"/>
      <c r="YJ468" s="4"/>
      <c r="YK468" s="4"/>
      <c r="YL468" s="4"/>
      <c r="YM468" s="4"/>
      <c r="YN468" s="4"/>
      <c r="YO468" s="4"/>
      <c r="YP468" s="4"/>
      <c r="YQ468" s="4"/>
      <c r="YR468" s="4"/>
      <c r="YS468" s="4"/>
      <c r="YT468" s="4"/>
      <c r="YU468" s="4"/>
      <c r="YV468" s="4"/>
      <c r="YW468" s="4"/>
      <c r="YX468" s="4"/>
      <c r="YY468" s="4"/>
      <c r="YZ468" s="4"/>
      <c r="ZA468" s="4"/>
      <c r="ZB468" s="4"/>
      <c r="ZC468" s="4"/>
      <c r="ZD468" s="4"/>
      <c r="ZE468" s="4"/>
      <c r="ZF468" s="4"/>
      <c r="ZG468" s="4"/>
      <c r="ZH468" s="4"/>
      <c r="ZI468" s="4"/>
      <c r="ZJ468" s="4"/>
      <c r="ZK468" s="4"/>
      <c r="ZL468" s="4"/>
      <c r="ZM468" s="4"/>
      <c r="ZN468" s="4"/>
    </row>
    <row r="469" spans="1:690" s="5" customFormat="1" ht="14.1" customHeight="1" x14ac:dyDescent="0.25">
      <c r="A469" s="4"/>
      <c r="B469" s="36"/>
      <c r="C469" s="23"/>
      <c r="D469" s="14"/>
      <c r="E469" s="1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  <c r="UG469" s="4"/>
      <c r="UH469" s="4"/>
      <c r="UI469" s="4"/>
      <c r="UJ469" s="4"/>
      <c r="UK469" s="4"/>
      <c r="UL469" s="4"/>
      <c r="UM469" s="4"/>
      <c r="UN469" s="4"/>
      <c r="UO469" s="4"/>
      <c r="UP469" s="4"/>
      <c r="UQ469" s="4"/>
      <c r="UR469" s="4"/>
      <c r="US469" s="4"/>
      <c r="UT469" s="4"/>
      <c r="UU469" s="4"/>
      <c r="UV469" s="4"/>
      <c r="UW469" s="4"/>
      <c r="UX469" s="4"/>
      <c r="UY469" s="4"/>
      <c r="UZ469" s="4"/>
      <c r="VA469" s="4"/>
      <c r="VB469" s="4"/>
      <c r="VC469" s="4"/>
      <c r="VD469" s="4"/>
      <c r="VE469" s="4"/>
      <c r="VF469" s="4"/>
      <c r="VG469" s="4"/>
      <c r="VH469" s="4"/>
      <c r="VI469" s="4"/>
      <c r="VJ469" s="4"/>
      <c r="VK469" s="4"/>
      <c r="VL469" s="4"/>
      <c r="VM469" s="4"/>
      <c r="VN469" s="4"/>
      <c r="VO469" s="4"/>
      <c r="VP469" s="4"/>
      <c r="VQ469" s="4"/>
      <c r="VR469" s="4"/>
      <c r="VS469" s="4"/>
      <c r="VT469" s="4"/>
      <c r="VU469" s="4"/>
      <c r="VV469" s="4"/>
      <c r="VW469" s="4"/>
      <c r="VX469" s="4"/>
      <c r="VY469" s="4"/>
      <c r="VZ469" s="4"/>
      <c r="WA469" s="4"/>
      <c r="WB469" s="4"/>
      <c r="WC469" s="4"/>
      <c r="WD469" s="4"/>
      <c r="WE469" s="4"/>
      <c r="WF469" s="4"/>
      <c r="WG469" s="4"/>
      <c r="WH469" s="4"/>
      <c r="WI469" s="4"/>
      <c r="WJ469" s="4"/>
      <c r="WK469" s="4"/>
      <c r="WL469" s="4"/>
      <c r="WM469" s="4"/>
      <c r="WN469" s="4"/>
      <c r="WO469" s="4"/>
      <c r="WP469" s="4"/>
      <c r="WQ469" s="4"/>
      <c r="WR469" s="4"/>
      <c r="WS469" s="4"/>
      <c r="WT469" s="4"/>
      <c r="WU469" s="4"/>
      <c r="WV469" s="4"/>
      <c r="WW469" s="4"/>
      <c r="WX469" s="4"/>
      <c r="WY469" s="4"/>
      <c r="WZ469" s="4"/>
      <c r="XA469" s="4"/>
      <c r="XB469" s="4"/>
      <c r="XC469" s="4"/>
      <c r="XD469" s="4"/>
      <c r="XE469" s="4"/>
      <c r="XF469" s="4"/>
      <c r="XG469" s="4"/>
      <c r="XH469" s="4"/>
      <c r="XI469" s="4"/>
      <c r="XJ469" s="4"/>
      <c r="XK469" s="4"/>
      <c r="XL469" s="4"/>
      <c r="XM469" s="4"/>
      <c r="XN469" s="4"/>
      <c r="XO469" s="4"/>
      <c r="XP469" s="4"/>
      <c r="XQ469" s="4"/>
      <c r="XR469" s="4"/>
      <c r="XS469" s="4"/>
      <c r="XT469" s="4"/>
      <c r="XU469" s="4"/>
      <c r="XV469" s="4"/>
      <c r="XW469" s="4"/>
      <c r="XX469" s="4"/>
      <c r="XY469" s="4"/>
      <c r="XZ469" s="4"/>
      <c r="YA469" s="4"/>
      <c r="YB469" s="4"/>
      <c r="YC469" s="4"/>
      <c r="YD469" s="4"/>
      <c r="YE469" s="4"/>
      <c r="YF469" s="4"/>
      <c r="YG469" s="4"/>
      <c r="YH469" s="4"/>
      <c r="YI469" s="4"/>
      <c r="YJ469" s="4"/>
      <c r="YK469" s="4"/>
      <c r="YL469" s="4"/>
      <c r="YM469" s="4"/>
      <c r="YN469" s="4"/>
      <c r="YO469" s="4"/>
      <c r="YP469" s="4"/>
      <c r="YQ469" s="4"/>
      <c r="YR469" s="4"/>
      <c r="YS469" s="4"/>
      <c r="YT469" s="4"/>
      <c r="YU469" s="4"/>
      <c r="YV469" s="4"/>
      <c r="YW469" s="4"/>
      <c r="YX469" s="4"/>
      <c r="YY469" s="4"/>
      <c r="YZ469" s="4"/>
      <c r="ZA469" s="4"/>
      <c r="ZB469" s="4"/>
      <c r="ZC469" s="4"/>
      <c r="ZD469" s="4"/>
      <c r="ZE469" s="4"/>
      <c r="ZF469" s="4"/>
      <c r="ZG469" s="4"/>
      <c r="ZH469" s="4"/>
      <c r="ZI469" s="4"/>
      <c r="ZJ469" s="4"/>
      <c r="ZK469" s="4"/>
      <c r="ZL469" s="4"/>
      <c r="ZM469" s="4"/>
      <c r="ZN469" s="4"/>
    </row>
    <row r="470" spans="1:690" s="5" customFormat="1" ht="14.1" customHeight="1" x14ac:dyDescent="0.25">
      <c r="A470" s="4"/>
      <c r="B470" s="36"/>
      <c r="C470" s="23"/>
      <c r="D470" s="14"/>
      <c r="E470" s="1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  <c r="UG470" s="4"/>
      <c r="UH470" s="4"/>
      <c r="UI470" s="4"/>
      <c r="UJ470" s="4"/>
      <c r="UK470" s="4"/>
      <c r="UL470" s="4"/>
      <c r="UM470" s="4"/>
      <c r="UN470" s="4"/>
      <c r="UO470" s="4"/>
      <c r="UP470" s="4"/>
      <c r="UQ470" s="4"/>
      <c r="UR470" s="4"/>
      <c r="US470" s="4"/>
      <c r="UT470" s="4"/>
      <c r="UU470" s="4"/>
      <c r="UV470" s="4"/>
      <c r="UW470" s="4"/>
      <c r="UX470" s="4"/>
      <c r="UY470" s="4"/>
      <c r="UZ470" s="4"/>
      <c r="VA470" s="4"/>
      <c r="VB470" s="4"/>
      <c r="VC470" s="4"/>
      <c r="VD470" s="4"/>
      <c r="VE470" s="4"/>
      <c r="VF470" s="4"/>
      <c r="VG470" s="4"/>
      <c r="VH470" s="4"/>
      <c r="VI470" s="4"/>
      <c r="VJ470" s="4"/>
      <c r="VK470" s="4"/>
      <c r="VL470" s="4"/>
      <c r="VM470" s="4"/>
      <c r="VN470" s="4"/>
      <c r="VO470" s="4"/>
      <c r="VP470" s="4"/>
      <c r="VQ470" s="4"/>
      <c r="VR470" s="4"/>
      <c r="VS470" s="4"/>
      <c r="VT470" s="4"/>
      <c r="VU470" s="4"/>
      <c r="VV470" s="4"/>
      <c r="VW470" s="4"/>
      <c r="VX470" s="4"/>
      <c r="VY470" s="4"/>
      <c r="VZ470" s="4"/>
      <c r="WA470" s="4"/>
      <c r="WB470" s="4"/>
      <c r="WC470" s="4"/>
      <c r="WD470" s="4"/>
      <c r="WE470" s="4"/>
      <c r="WF470" s="4"/>
      <c r="WG470" s="4"/>
      <c r="WH470" s="4"/>
      <c r="WI470" s="4"/>
      <c r="WJ470" s="4"/>
      <c r="WK470" s="4"/>
      <c r="WL470" s="4"/>
      <c r="WM470" s="4"/>
      <c r="WN470" s="4"/>
      <c r="WO470" s="4"/>
      <c r="WP470" s="4"/>
      <c r="WQ470" s="4"/>
      <c r="WR470" s="4"/>
      <c r="WS470" s="4"/>
      <c r="WT470" s="4"/>
      <c r="WU470" s="4"/>
      <c r="WV470" s="4"/>
      <c r="WW470" s="4"/>
      <c r="WX470" s="4"/>
      <c r="WY470" s="4"/>
      <c r="WZ470" s="4"/>
      <c r="XA470" s="4"/>
      <c r="XB470" s="4"/>
      <c r="XC470" s="4"/>
      <c r="XD470" s="4"/>
      <c r="XE470" s="4"/>
      <c r="XF470" s="4"/>
      <c r="XG470" s="4"/>
      <c r="XH470" s="4"/>
      <c r="XI470" s="4"/>
      <c r="XJ470" s="4"/>
      <c r="XK470" s="4"/>
      <c r="XL470" s="4"/>
      <c r="XM470" s="4"/>
      <c r="XN470" s="4"/>
      <c r="XO470" s="4"/>
      <c r="XP470" s="4"/>
      <c r="XQ470" s="4"/>
      <c r="XR470" s="4"/>
      <c r="XS470" s="4"/>
      <c r="XT470" s="4"/>
      <c r="XU470" s="4"/>
      <c r="XV470" s="4"/>
      <c r="XW470" s="4"/>
      <c r="XX470" s="4"/>
      <c r="XY470" s="4"/>
      <c r="XZ470" s="4"/>
      <c r="YA470" s="4"/>
      <c r="YB470" s="4"/>
      <c r="YC470" s="4"/>
      <c r="YD470" s="4"/>
      <c r="YE470" s="4"/>
      <c r="YF470" s="4"/>
      <c r="YG470" s="4"/>
      <c r="YH470" s="4"/>
      <c r="YI470" s="4"/>
      <c r="YJ470" s="4"/>
      <c r="YK470" s="4"/>
      <c r="YL470" s="4"/>
      <c r="YM470" s="4"/>
      <c r="YN470" s="4"/>
      <c r="YO470" s="4"/>
      <c r="YP470" s="4"/>
      <c r="YQ470" s="4"/>
      <c r="YR470" s="4"/>
      <c r="YS470" s="4"/>
      <c r="YT470" s="4"/>
      <c r="YU470" s="4"/>
      <c r="YV470" s="4"/>
      <c r="YW470" s="4"/>
      <c r="YX470" s="4"/>
      <c r="YY470" s="4"/>
      <c r="YZ470" s="4"/>
      <c r="ZA470" s="4"/>
      <c r="ZB470" s="4"/>
      <c r="ZC470" s="4"/>
      <c r="ZD470" s="4"/>
      <c r="ZE470" s="4"/>
      <c r="ZF470" s="4"/>
      <c r="ZG470" s="4"/>
      <c r="ZH470" s="4"/>
      <c r="ZI470" s="4"/>
      <c r="ZJ470" s="4"/>
      <c r="ZK470" s="4"/>
      <c r="ZL470" s="4"/>
      <c r="ZM470" s="4"/>
      <c r="ZN470" s="4"/>
    </row>
    <row r="471" spans="1:690" s="5" customFormat="1" ht="14.1" customHeight="1" x14ac:dyDescent="0.25">
      <c r="A471" s="4"/>
      <c r="B471" s="36"/>
      <c r="C471" s="23"/>
      <c r="D471" s="14"/>
      <c r="E471" s="1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  <c r="UG471" s="4"/>
      <c r="UH471" s="4"/>
      <c r="UI471" s="4"/>
      <c r="UJ471" s="4"/>
      <c r="UK471" s="4"/>
      <c r="UL471" s="4"/>
      <c r="UM471" s="4"/>
      <c r="UN471" s="4"/>
      <c r="UO471" s="4"/>
      <c r="UP471" s="4"/>
      <c r="UQ471" s="4"/>
      <c r="UR471" s="4"/>
      <c r="US471" s="4"/>
      <c r="UT471" s="4"/>
      <c r="UU471" s="4"/>
      <c r="UV471" s="4"/>
      <c r="UW471" s="4"/>
      <c r="UX471" s="4"/>
      <c r="UY471" s="4"/>
      <c r="UZ471" s="4"/>
      <c r="VA471" s="4"/>
      <c r="VB471" s="4"/>
      <c r="VC471" s="4"/>
      <c r="VD471" s="4"/>
      <c r="VE471" s="4"/>
      <c r="VF471" s="4"/>
      <c r="VG471" s="4"/>
      <c r="VH471" s="4"/>
      <c r="VI471" s="4"/>
      <c r="VJ471" s="4"/>
      <c r="VK471" s="4"/>
      <c r="VL471" s="4"/>
      <c r="VM471" s="4"/>
      <c r="VN471" s="4"/>
      <c r="VO471" s="4"/>
      <c r="VP471" s="4"/>
      <c r="VQ471" s="4"/>
      <c r="VR471" s="4"/>
      <c r="VS471" s="4"/>
      <c r="VT471" s="4"/>
      <c r="VU471" s="4"/>
      <c r="VV471" s="4"/>
      <c r="VW471" s="4"/>
      <c r="VX471" s="4"/>
      <c r="VY471" s="4"/>
      <c r="VZ471" s="4"/>
      <c r="WA471" s="4"/>
      <c r="WB471" s="4"/>
      <c r="WC471" s="4"/>
      <c r="WD471" s="4"/>
      <c r="WE471" s="4"/>
      <c r="WF471" s="4"/>
      <c r="WG471" s="4"/>
      <c r="WH471" s="4"/>
      <c r="WI471" s="4"/>
      <c r="WJ471" s="4"/>
      <c r="WK471" s="4"/>
      <c r="WL471" s="4"/>
      <c r="WM471" s="4"/>
      <c r="WN471" s="4"/>
      <c r="WO471" s="4"/>
      <c r="WP471" s="4"/>
      <c r="WQ471" s="4"/>
      <c r="WR471" s="4"/>
      <c r="WS471" s="4"/>
      <c r="WT471" s="4"/>
      <c r="WU471" s="4"/>
      <c r="WV471" s="4"/>
      <c r="WW471" s="4"/>
      <c r="WX471" s="4"/>
      <c r="WY471" s="4"/>
      <c r="WZ471" s="4"/>
      <c r="XA471" s="4"/>
      <c r="XB471" s="4"/>
      <c r="XC471" s="4"/>
      <c r="XD471" s="4"/>
      <c r="XE471" s="4"/>
      <c r="XF471" s="4"/>
      <c r="XG471" s="4"/>
      <c r="XH471" s="4"/>
      <c r="XI471" s="4"/>
      <c r="XJ471" s="4"/>
      <c r="XK471" s="4"/>
      <c r="XL471" s="4"/>
      <c r="XM471" s="4"/>
      <c r="XN471" s="4"/>
      <c r="XO471" s="4"/>
      <c r="XP471" s="4"/>
      <c r="XQ471" s="4"/>
      <c r="XR471" s="4"/>
      <c r="XS471" s="4"/>
      <c r="XT471" s="4"/>
      <c r="XU471" s="4"/>
      <c r="XV471" s="4"/>
      <c r="XW471" s="4"/>
      <c r="XX471" s="4"/>
      <c r="XY471" s="4"/>
      <c r="XZ471" s="4"/>
      <c r="YA471" s="4"/>
      <c r="YB471" s="4"/>
      <c r="YC471" s="4"/>
      <c r="YD471" s="4"/>
      <c r="YE471" s="4"/>
      <c r="YF471" s="4"/>
      <c r="YG471" s="4"/>
      <c r="YH471" s="4"/>
      <c r="YI471" s="4"/>
      <c r="YJ471" s="4"/>
      <c r="YK471" s="4"/>
      <c r="YL471" s="4"/>
      <c r="YM471" s="4"/>
      <c r="YN471" s="4"/>
      <c r="YO471" s="4"/>
      <c r="YP471" s="4"/>
      <c r="YQ471" s="4"/>
      <c r="YR471" s="4"/>
      <c r="YS471" s="4"/>
      <c r="YT471" s="4"/>
      <c r="YU471" s="4"/>
      <c r="YV471" s="4"/>
      <c r="YW471" s="4"/>
      <c r="YX471" s="4"/>
      <c r="YY471" s="4"/>
      <c r="YZ471" s="4"/>
      <c r="ZA471" s="4"/>
      <c r="ZB471" s="4"/>
      <c r="ZC471" s="4"/>
      <c r="ZD471" s="4"/>
      <c r="ZE471" s="4"/>
      <c r="ZF471" s="4"/>
      <c r="ZG471" s="4"/>
      <c r="ZH471" s="4"/>
      <c r="ZI471" s="4"/>
      <c r="ZJ471" s="4"/>
      <c r="ZK471" s="4"/>
      <c r="ZL471" s="4"/>
      <c r="ZM471" s="4"/>
      <c r="ZN471" s="4"/>
    </row>
    <row r="472" spans="1:690" s="5" customFormat="1" ht="14.1" customHeight="1" x14ac:dyDescent="0.25">
      <c r="A472" s="4"/>
      <c r="B472" s="36"/>
      <c r="C472" s="23"/>
      <c r="D472" s="14"/>
      <c r="E472" s="1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  <c r="UG472" s="4"/>
      <c r="UH472" s="4"/>
      <c r="UI472" s="4"/>
      <c r="UJ472" s="4"/>
      <c r="UK472" s="4"/>
      <c r="UL472" s="4"/>
      <c r="UM472" s="4"/>
      <c r="UN472" s="4"/>
      <c r="UO472" s="4"/>
      <c r="UP472" s="4"/>
      <c r="UQ472" s="4"/>
      <c r="UR472" s="4"/>
      <c r="US472" s="4"/>
      <c r="UT472" s="4"/>
      <c r="UU472" s="4"/>
      <c r="UV472" s="4"/>
      <c r="UW472" s="4"/>
      <c r="UX472" s="4"/>
      <c r="UY472" s="4"/>
      <c r="UZ472" s="4"/>
      <c r="VA472" s="4"/>
      <c r="VB472" s="4"/>
      <c r="VC472" s="4"/>
      <c r="VD472" s="4"/>
      <c r="VE472" s="4"/>
      <c r="VF472" s="4"/>
      <c r="VG472" s="4"/>
      <c r="VH472" s="4"/>
      <c r="VI472" s="4"/>
      <c r="VJ472" s="4"/>
      <c r="VK472" s="4"/>
      <c r="VL472" s="4"/>
      <c r="VM472" s="4"/>
      <c r="VN472" s="4"/>
      <c r="VO472" s="4"/>
      <c r="VP472" s="4"/>
      <c r="VQ472" s="4"/>
      <c r="VR472" s="4"/>
      <c r="VS472" s="4"/>
      <c r="VT472" s="4"/>
      <c r="VU472" s="4"/>
      <c r="VV472" s="4"/>
      <c r="VW472" s="4"/>
      <c r="VX472" s="4"/>
      <c r="VY472" s="4"/>
      <c r="VZ472" s="4"/>
      <c r="WA472" s="4"/>
      <c r="WB472" s="4"/>
      <c r="WC472" s="4"/>
      <c r="WD472" s="4"/>
      <c r="WE472" s="4"/>
      <c r="WF472" s="4"/>
      <c r="WG472" s="4"/>
      <c r="WH472" s="4"/>
      <c r="WI472" s="4"/>
      <c r="WJ472" s="4"/>
      <c r="WK472" s="4"/>
      <c r="WL472" s="4"/>
      <c r="WM472" s="4"/>
      <c r="WN472" s="4"/>
      <c r="WO472" s="4"/>
      <c r="WP472" s="4"/>
      <c r="WQ472" s="4"/>
      <c r="WR472" s="4"/>
      <c r="WS472" s="4"/>
      <c r="WT472" s="4"/>
      <c r="WU472" s="4"/>
      <c r="WV472" s="4"/>
      <c r="WW472" s="4"/>
      <c r="WX472" s="4"/>
      <c r="WY472" s="4"/>
      <c r="WZ472" s="4"/>
      <c r="XA472" s="4"/>
      <c r="XB472" s="4"/>
      <c r="XC472" s="4"/>
      <c r="XD472" s="4"/>
      <c r="XE472" s="4"/>
      <c r="XF472" s="4"/>
      <c r="XG472" s="4"/>
      <c r="XH472" s="4"/>
      <c r="XI472" s="4"/>
      <c r="XJ472" s="4"/>
      <c r="XK472" s="4"/>
      <c r="XL472" s="4"/>
      <c r="XM472" s="4"/>
      <c r="XN472" s="4"/>
      <c r="XO472" s="4"/>
      <c r="XP472" s="4"/>
      <c r="XQ472" s="4"/>
      <c r="XR472" s="4"/>
      <c r="XS472" s="4"/>
      <c r="XT472" s="4"/>
      <c r="XU472" s="4"/>
      <c r="XV472" s="4"/>
      <c r="XW472" s="4"/>
      <c r="XX472" s="4"/>
      <c r="XY472" s="4"/>
      <c r="XZ472" s="4"/>
      <c r="YA472" s="4"/>
      <c r="YB472" s="4"/>
      <c r="YC472" s="4"/>
      <c r="YD472" s="4"/>
      <c r="YE472" s="4"/>
      <c r="YF472" s="4"/>
      <c r="YG472" s="4"/>
      <c r="YH472" s="4"/>
      <c r="YI472" s="4"/>
      <c r="YJ472" s="4"/>
      <c r="YK472" s="4"/>
      <c r="YL472" s="4"/>
      <c r="YM472" s="4"/>
      <c r="YN472" s="4"/>
      <c r="YO472" s="4"/>
      <c r="YP472" s="4"/>
      <c r="YQ472" s="4"/>
      <c r="YR472" s="4"/>
      <c r="YS472" s="4"/>
      <c r="YT472" s="4"/>
      <c r="YU472" s="4"/>
      <c r="YV472" s="4"/>
      <c r="YW472" s="4"/>
      <c r="YX472" s="4"/>
      <c r="YY472" s="4"/>
      <c r="YZ472" s="4"/>
      <c r="ZA472" s="4"/>
      <c r="ZB472" s="4"/>
      <c r="ZC472" s="4"/>
      <c r="ZD472" s="4"/>
      <c r="ZE472" s="4"/>
      <c r="ZF472" s="4"/>
      <c r="ZG472" s="4"/>
      <c r="ZH472" s="4"/>
      <c r="ZI472" s="4"/>
      <c r="ZJ472" s="4"/>
      <c r="ZK472" s="4"/>
      <c r="ZL472" s="4"/>
      <c r="ZM472" s="4"/>
      <c r="ZN472" s="4"/>
    </row>
    <row r="473" spans="1:690" s="5" customFormat="1" ht="14.1" customHeight="1" x14ac:dyDescent="0.25">
      <c r="A473" s="4"/>
      <c r="B473" s="36"/>
      <c r="C473" s="23"/>
      <c r="D473" s="14"/>
      <c r="E473" s="1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  <c r="UG473" s="4"/>
      <c r="UH473" s="4"/>
      <c r="UI473" s="4"/>
      <c r="UJ473" s="4"/>
      <c r="UK473" s="4"/>
      <c r="UL473" s="4"/>
      <c r="UM473" s="4"/>
      <c r="UN473" s="4"/>
      <c r="UO473" s="4"/>
      <c r="UP473" s="4"/>
      <c r="UQ473" s="4"/>
      <c r="UR473" s="4"/>
      <c r="US473" s="4"/>
      <c r="UT473" s="4"/>
      <c r="UU473" s="4"/>
      <c r="UV473" s="4"/>
      <c r="UW473" s="4"/>
      <c r="UX473" s="4"/>
      <c r="UY473" s="4"/>
      <c r="UZ473" s="4"/>
      <c r="VA473" s="4"/>
      <c r="VB473" s="4"/>
      <c r="VC473" s="4"/>
      <c r="VD473" s="4"/>
      <c r="VE473" s="4"/>
      <c r="VF473" s="4"/>
      <c r="VG473" s="4"/>
      <c r="VH473" s="4"/>
      <c r="VI473" s="4"/>
      <c r="VJ473" s="4"/>
      <c r="VK473" s="4"/>
      <c r="VL473" s="4"/>
      <c r="VM473" s="4"/>
      <c r="VN473" s="4"/>
      <c r="VO473" s="4"/>
      <c r="VP473" s="4"/>
      <c r="VQ473" s="4"/>
      <c r="VR473" s="4"/>
      <c r="VS473" s="4"/>
      <c r="VT473" s="4"/>
      <c r="VU473" s="4"/>
      <c r="VV473" s="4"/>
      <c r="VW473" s="4"/>
      <c r="VX473" s="4"/>
      <c r="VY473" s="4"/>
      <c r="VZ473" s="4"/>
      <c r="WA473" s="4"/>
      <c r="WB473" s="4"/>
      <c r="WC473" s="4"/>
      <c r="WD473" s="4"/>
      <c r="WE473" s="4"/>
      <c r="WF473" s="4"/>
      <c r="WG473" s="4"/>
      <c r="WH473" s="4"/>
      <c r="WI473" s="4"/>
      <c r="WJ473" s="4"/>
      <c r="WK473" s="4"/>
      <c r="WL473" s="4"/>
      <c r="WM473" s="4"/>
      <c r="WN473" s="4"/>
      <c r="WO473" s="4"/>
      <c r="WP473" s="4"/>
      <c r="WQ473" s="4"/>
      <c r="WR473" s="4"/>
      <c r="WS473" s="4"/>
      <c r="WT473" s="4"/>
      <c r="WU473" s="4"/>
      <c r="WV473" s="4"/>
      <c r="WW473" s="4"/>
      <c r="WX473" s="4"/>
      <c r="WY473" s="4"/>
      <c r="WZ473" s="4"/>
      <c r="XA473" s="4"/>
      <c r="XB473" s="4"/>
      <c r="XC473" s="4"/>
      <c r="XD473" s="4"/>
      <c r="XE473" s="4"/>
      <c r="XF473" s="4"/>
      <c r="XG473" s="4"/>
      <c r="XH473" s="4"/>
      <c r="XI473" s="4"/>
      <c r="XJ473" s="4"/>
      <c r="XK473" s="4"/>
      <c r="XL473" s="4"/>
      <c r="XM473" s="4"/>
      <c r="XN473" s="4"/>
      <c r="XO473" s="4"/>
      <c r="XP473" s="4"/>
      <c r="XQ473" s="4"/>
      <c r="XR473" s="4"/>
      <c r="XS473" s="4"/>
      <c r="XT473" s="4"/>
      <c r="XU473" s="4"/>
      <c r="XV473" s="4"/>
      <c r="XW473" s="4"/>
      <c r="XX473" s="4"/>
      <c r="XY473" s="4"/>
      <c r="XZ473" s="4"/>
      <c r="YA473" s="4"/>
      <c r="YB473" s="4"/>
      <c r="YC473" s="4"/>
      <c r="YD473" s="4"/>
      <c r="YE473" s="4"/>
      <c r="YF473" s="4"/>
      <c r="YG473" s="4"/>
      <c r="YH473" s="4"/>
      <c r="YI473" s="4"/>
      <c r="YJ473" s="4"/>
      <c r="YK473" s="4"/>
      <c r="YL473" s="4"/>
      <c r="YM473" s="4"/>
      <c r="YN473" s="4"/>
      <c r="YO473" s="4"/>
      <c r="YP473" s="4"/>
      <c r="YQ473" s="4"/>
      <c r="YR473" s="4"/>
      <c r="YS473" s="4"/>
      <c r="YT473" s="4"/>
      <c r="YU473" s="4"/>
      <c r="YV473" s="4"/>
      <c r="YW473" s="4"/>
      <c r="YX473" s="4"/>
      <c r="YY473" s="4"/>
      <c r="YZ473" s="4"/>
      <c r="ZA473" s="4"/>
      <c r="ZB473" s="4"/>
      <c r="ZC473" s="4"/>
      <c r="ZD473" s="4"/>
      <c r="ZE473" s="4"/>
      <c r="ZF473" s="4"/>
      <c r="ZG473" s="4"/>
      <c r="ZH473" s="4"/>
      <c r="ZI473" s="4"/>
      <c r="ZJ473" s="4"/>
      <c r="ZK473" s="4"/>
      <c r="ZL473" s="4"/>
      <c r="ZM473" s="4"/>
      <c r="ZN473" s="4"/>
    </row>
    <row r="474" spans="1:690" s="5" customFormat="1" ht="14.1" customHeight="1" x14ac:dyDescent="0.25">
      <c r="A474" s="4"/>
      <c r="B474" s="36"/>
      <c r="C474" s="23"/>
      <c r="D474" s="14"/>
      <c r="E474" s="1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  <c r="UG474" s="4"/>
      <c r="UH474" s="4"/>
      <c r="UI474" s="4"/>
      <c r="UJ474" s="4"/>
      <c r="UK474" s="4"/>
      <c r="UL474" s="4"/>
      <c r="UM474" s="4"/>
      <c r="UN474" s="4"/>
      <c r="UO474" s="4"/>
      <c r="UP474" s="4"/>
      <c r="UQ474" s="4"/>
      <c r="UR474" s="4"/>
      <c r="US474" s="4"/>
      <c r="UT474" s="4"/>
      <c r="UU474" s="4"/>
      <c r="UV474" s="4"/>
      <c r="UW474" s="4"/>
      <c r="UX474" s="4"/>
      <c r="UY474" s="4"/>
      <c r="UZ474" s="4"/>
      <c r="VA474" s="4"/>
      <c r="VB474" s="4"/>
      <c r="VC474" s="4"/>
      <c r="VD474" s="4"/>
      <c r="VE474" s="4"/>
      <c r="VF474" s="4"/>
      <c r="VG474" s="4"/>
      <c r="VH474" s="4"/>
      <c r="VI474" s="4"/>
      <c r="VJ474" s="4"/>
      <c r="VK474" s="4"/>
      <c r="VL474" s="4"/>
      <c r="VM474" s="4"/>
      <c r="VN474" s="4"/>
      <c r="VO474" s="4"/>
      <c r="VP474" s="4"/>
      <c r="VQ474" s="4"/>
      <c r="VR474" s="4"/>
      <c r="VS474" s="4"/>
      <c r="VT474" s="4"/>
      <c r="VU474" s="4"/>
      <c r="VV474" s="4"/>
      <c r="VW474" s="4"/>
      <c r="VX474" s="4"/>
      <c r="VY474" s="4"/>
      <c r="VZ474" s="4"/>
      <c r="WA474" s="4"/>
      <c r="WB474" s="4"/>
      <c r="WC474" s="4"/>
      <c r="WD474" s="4"/>
      <c r="WE474" s="4"/>
      <c r="WF474" s="4"/>
      <c r="WG474" s="4"/>
      <c r="WH474" s="4"/>
      <c r="WI474" s="4"/>
      <c r="WJ474" s="4"/>
      <c r="WK474" s="4"/>
      <c r="WL474" s="4"/>
      <c r="WM474" s="4"/>
      <c r="WN474" s="4"/>
      <c r="WO474" s="4"/>
      <c r="WP474" s="4"/>
      <c r="WQ474" s="4"/>
      <c r="WR474" s="4"/>
      <c r="WS474" s="4"/>
      <c r="WT474" s="4"/>
      <c r="WU474" s="4"/>
      <c r="WV474" s="4"/>
      <c r="WW474" s="4"/>
      <c r="WX474" s="4"/>
      <c r="WY474" s="4"/>
      <c r="WZ474" s="4"/>
      <c r="XA474" s="4"/>
      <c r="XB474" s="4"/>
      <c r="XC474" s="4"/>
      <c r="XD474" s="4"/>
      <c r="XE474" s="4"/>
      <c r="XF474" s="4"/>
      <c r="XG474" s="4"/>
      <c r="XH474" s="4"/>
      <c r="XI474" s="4"/>
      <c r="XJ474" s="4"/>
      <c r="XK474" s="4"/>
      <c r="XL474" s="4"/>
      <c r="XM474" s="4"/>
      <c r="XN474" s="4"/>
      <c r="XO474" s="4"/>
      <c r="XP474" s="4"/>
      <c r="XQ474" s="4"/>
      <c r="XR474" s="4"/>
      <c r="XS474" s="4"/>
      <c r="XT474" s="4"/>
      <c r="XU474" s="4"/>
      <c r="XV474" s="4"/>
      <c r="XW474" s="4"/>
      <c r="XX474" s="4"/>
      <c r="XY474" s="4"/>
      <c r="XZ474" s="4"/>
      <c r="YA474" s="4"/>
      <c r="YB474" s="4"/>
      <c r="YC474" s="4"/>
      <c r="YD474" s="4"/>
      <c r="YE474" s="4"/>
      <c r="YF474" s="4"/>
      <c r="YG474" s="4"/>
      <c r="YH474" s="4"/>
      <c r="YI474" s="4"/>
      <c r="YJ474" s="4"/>
      <c r="YK474" s="4"/>
      <c r="YL474" s="4"/>
      <c r="YM474" s="4"/>
      <c r="YN474" s="4"/>
      <c r="YO474" s="4"/>
      <c r="YP474" s="4"/>
      <c r="YQ474" s="4"/>
      <c r="YR474" s="4"/>
      <c r="YS474" s="4"/>
      <c r="YT474" s="4"/>
      <c r="YU474" s="4"/>
      <c r="YV474" s="4"/>
      <c r="YW474" s="4"/>
      <c r="YX474" s="4"/>
      <c r="YY474" s="4"/>
      <c r="YZ474" s="4"/>
      <c r="ZA474" s="4"/>
      <c r="ZB474" s="4"/>
      <c r="ZC474" s="4"/>
      <c r="ZD474" s="4"/>
      <c r="ZE474" s="4"/>
      <c r="ZF474" s="4"/>
      <c r="ZG474" s="4"/>
      <c r="ZH474" s="4"/>
      <c r="ZI474" s="4"/>
      <c r="ZJ474" s="4"/>
      <c r="ZK474" s="4"/>
      <c r="ZL474" s="4"/>
      <c r="ZM474" s="4"/>
      <c r="ZN474" s="4"/>
    </row>
    <row r="475" spans="1:690" s="5" customFormat="1" ht="14.1" customHeight="1" x14ac:dyDescent="0.25">
      <c r="A475" s="4"/>
      <c r="B475" s="36"/>
      <c r="C475" s="23"/>
      <c r="D475" s="14"/>
      <c r="E475" s="1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  <c r="UG475" s="4"/>
      <c r="UH475" s="4"/>
      <c r="UI475" s="4"/>
      <c r="UJ475" s="4"/>
      <c r="UK475" s="4"/>
      <c r="UL475" s="4"/>
      <c r="UM475" s="4"/>
      <c r="UN475" s="4"/>
      <c r="UO475" s="4"/>
      <c r="UP475" s="4"/>
      <c r="UQ475" s="4"/>
      <c r="UR475" s="4"/>
      <c r="US475" s="4"/>
      <c r="UT475" s="4"/>
      <c r="UU475" s="4"/>
      <c r="UV475" s="4"/>
      <c r="UW475" s="4"/>
      <c r="UX475" s="4"/>
      <c r="UY475" s="4"/>
      <c r="UZ475" s="4"/>
      <c r="VA475" s="4"/>
      <c r="VB475" s="4"/>
      <c r="VC475" s="4"/>
      <c r="VD475" s="4"/>
      <c r="VE475" s="4"/>
      <c r="VF475" s="4"/>
      <c r="VG475" s="4"/>
      <c r="VH475" s="4"/>
      <c r="VI475" s="4"/>
      <c r="VJ475" s="4"/>
      <c r="VK475" s="4"/>
      <c r="VL475" s="4"/>
      <c r="VM475" s="4"/>
      <c r="VN475" s="4"/>
      <c r="VO475" s="4"/>
      <c r="VP475" s="4"/>
      <c r="VQ475" s="4"/>
      <c r="VR475" s="4"/>
      <c r="VS475" s="4"/>
      <c r="VT475" s="4"/>
      <c r="VU475" s="4"/>
      <c r="VV475" s="4"/>
      <c r="VW475" s="4"/>
      <c r="VX475" s="4"/>
      <c r="VY475" s="4"/>
      <c r="VZ475" s="4"/>
      <c r="WA475" s="4"/>
      <c r="WB475" s="4"/>
      <c r="WC475" s="4"/>
      <c r="WD475" s="4"/>
      <c r="WE475" s="4"/>
      <c r="WF475" s="4"/>
      <c r="WG475" s="4"/>
      <c r="WH475" s="4"/>
      <c r="WI475" s="4"/>
      <c r="WJ475" s="4"/>
      <c r="WK475" s="4"/>
      <c r="WL475" s="4"/>
      <c r="WM475" s="4"/>
      <c r="WN475" s="4"/>
      <c r="WO475" s="4"/>
      <c r="WP475" s="4"/>
      <c r="WQ475" s="4"/>
      <c r="WR475" s="4"/>
      <c r="WS475" s="4"/>
      <c r="WT475" s="4"/>
      <c r="WU475" s="4"/>
      <c r="WV475" s="4"/>
      <c r="WW475" s="4"/>
      <c r="WX475" s="4"/>
      <c r="WY475" s="4"/>
      <c r="WZ475" s="4"/>
      <c r="XA475" s="4"/>
      <c r="XB475" s="4"/>
      <c r="XC475" s="4"/>
      <c r="XD475" s="4"/>
      <c r="XE475" s="4"/>
      <c r="XF475" s="4"/>
      <c r="XG475" s="4"/>
      <c r="XH475" s="4"/>
      <c r="XI475" s="4"/>
      <c r="XJ475" s="4"/>
      <c r="XK475" s="4"/>
      <c r="XL475" s="4"/>
      <c r="XM475" s="4"/>
      <c r="XN475" s="4"/>
      <c r="XO475" s="4"/>
      <c r="XP475" s="4"/>
      <c r="XQ475" s="4"/>
      <c r="XR475" s="4"/>
      <c r="XS475" s="4"/>
      <c r="XT475" s="4"/>
      <c r="XU475" s="4"/>
      <c r="XV475" s="4"/>
      <c r="XW475" s="4"/>
      <c r="XX475" s="4"/>
      <c r="XY475" s="4"/>
      <c r="XZ475" s="4"/>
      <c r="YA475" s="4"/>
      <c r="YB475" s="4"/>
      <c r="YC475" s="4"/>
      <c r="YD475" s="4"/>
      <c r="YE475" s="4"/>
      <c r="YF475" s="4"/>
      <c r="YG475" s="4"/>
      <c r="YH475" s="4"/>
      <c r="YI475" s="4"/>
      <c r="YJ475" s="4"/>
      <c r="YK475" s="4"/>
      <c r="YL475" s="4"/>
      <c r="YM475" s="4"/>
      <c r="YN475" s="4"/>
      <c r="YO475" s="4"/>
      <c r="YP475" s="4"/>
      <c r="YQ475" s="4"/>
      <c r="YR475" s="4"/>
      <c r="YS475" s="4"/>
      <c r="YT475" s="4"/>
      <c r="YU475" s="4"/>
      <c r="YV475" s="4"/>
      <c r="YW475" s="4"/>
      <c r="YX475" s="4"/>
      <c r="YY475" s="4"/>
      <c r="YZ475" s="4"/>
      <c r="ZA475" s="4"/>
      <c r="ZB475" s="4"/>
      <c r="ZC475" s="4"/>
      <c r="ZD475" s="4"/>
      <c r="ZE475" s="4"/>
      <c r="ZF475" s="4"/>
      <c r="ZG475" s="4"/>
      <c r="ZH475" s="4"/>
      <c r="ZI475" s="4"/>
      <c r="ZJ475" s="4"/>
      <c r="ZK475" s="4"/>
      <c r="ZL475" s="4"/>
      <c r="ZM475" s="4"/>
      <c r="ZN475" s="4"/>
    </row>
    <row r="476" spans="1:690" s="5" customFormat="1" ht="14.1" customHeight="1" x14ac:dyDescent="0.25">
      <c r="A476" s="4"/>
      <c r="B476" s="36"/>
      <c r="C476" s="23"/>
      <c r="D476" s="14"/>
      <c r="E476" s="1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  <c r="UG476" s="4"/>
      <c r="UH476" s="4"/>
      <c r="UI476" s="4"/>
      <c r="UJ476" s="4"/>
      <c r="UK476" s="4"/>
      <c r="UL476" s="4"/>
      <c r="UM476" s="4"/>
      <c r="UN476" s="4"/>
      <c r="UO476" s="4"/>
      <c r="UP476" s="4"/>
      <c r="UQ476" s="4"/>
      <c r="UR476" s="4"/>
      <c r="US476" s="4"/>
      <c r="UT476" s="4"/>
      <c r="UU476" s="4"/>
      <c r="UV476" s="4"/>
      <c r="UW476" s="4"/>
      <c r="UX476" s="4"/>
      <c r="UY476" s="4"/>
      <c r="UZ476" s="4"/>
      <c r="VA476" s="4"/>
      <c r="VB476" s="4"/>
      <c r="VC476" s="4"/>
      <c r="VD476" s="4"/>
      <c r="VE476" s="4"/>
      <c r="VF476" s="4"/>
      <c r="VG476" s="4"/>
      <c r="VH476" s="4"/>
      <c r="VI476" s="4"/>
      <c r="VJ476" s="4"/>
      <c r="VK476" s="4"/>
      <c r="VL476" s="4"/>
      <c r="VM476" s="4"/>
      <c r="VN476" s="4"/>
      <c r="VO476" s="4"/>
      <c r="VP476" s="4"/>
      <c r="VQ476" s="4"/>
      <c r="VR476" s="4"/>
      <c r="VS476" s="4"/>
      <c r="VT476" s="4"/>
      <c r="VU476" s="4"/>
      <c r="VV476" s="4"/>
      <c r="VW476" s="4"/>
      <c r="VX476" s="4"/>
      <c r="VY476" s="4"/>
      <c r="VZ476" s="4"/>
      <c r="WA476" s="4"/>
      <c r="WB476" s="4"/>
      <c r="WC476" s="4"/>
      <c r="WD476" s="4"/>
      <c r="WE476" s="4"/>
      <c r="WF476" s="4"/>
      <c r="WG476" s="4"/>
      <c r="WH476" s="4"/>
      <c r="WI476" s="4"/>
      <c r="WJ476" s="4"/>
      <c r="WK476" s="4"/>
      <c r="WL476" s="4"/>
      <c r="WM476" s="4"/>
      <c r="WN476" s="4"/>
      <c r="WO476" s="4"/>
      <c r="WP476" s="4"/>
      <c r="WQ476" s="4"/>
      <c r="WR476" s="4"/>
      <c r="WS476" s="4"/>
      <c r="WT476" s="4"/>
      <c r="WU476" s="4"/>
      <c r="WV476" s="4"/>
      <c r="WW476" s="4"/>
      <c r="WX476" s="4"/>
      <c r="WY476" s="4"/>
      <c r="WZ476" s="4"/>
      <c r="XA476" s="4"/>
      <c r="XB476" s="4"/>
      <c r="XC476" s="4"/>
      <c r="XD476" s="4"/>
      <c r="XE476" s="4"/>
      <c r="XF476" s="4"/>
      <c r="XG476" s="4"/>
      <c r="XH476" s="4"/>
      <c r="XI476" s="4"/>
      <c r="XJ476" s="4"/>
      <c r="XK476" s="4"/>
      <c r="XL476" s="4"/>
      <c r="XM476" s="4"/>
      <c r="XN476" s="4"/>
      <c r="XO476" s="4"/>
      <c r="XP476" s="4"/>
      <c r="XQ476" s="4"/>
      <c r="XR476" s="4"/>
      <c r="XS476" s="4"/>
      <c r="XT476" s="4"/>
      <c r="XU476" s="4"/>
      <c r="XV476" s="4"/>
      <c r="XW476" s="4"/>
      <c r="XX476" s="4"/>
      <c r="XY476" s="4"/>
      <c r="XZ476" s="4"/>
      <c r="YA476" s="4"/>
      <c r="YB476" s="4"/>
      <c r="YC476" s="4"/>
      <c r="YD476" s="4"/>
      <c r="YE476" s="4"/>
      <c r="YF476" s="4"/>
      <c r="YG476" s="4"/>
      <c r="YH476" s="4"/>
      <c r="YI476" s="4"/>
      <c r="YJ476" s="4"/>
      <c r="YK476" s="4"/>
      <c r="YL476" s="4"/>
      <c r="YM476" s="4"/>
      <c r="YN476" s="4"/>
      <c r="YO476" s="4"/>
      <c r="YP476" s="4"/>
      <c r="YQ476" s="4"/>
      <c r="YR476" s="4"/>
      <c r="YS476" s="4"/>
      <c r="YT476" s="4"/>
      <c r="YU476" s="4"/>
      <c r="YV476" s="4"/>
      <c r="YW476" s="4"/>
      <c r="YX476" s="4"/>
      <c r="YY476" s="4"/>
      <c r="YZ476" s="4"/>
      <c r="ZA476" s="4"/>
      <c r="ZB476" s="4"/>
      <c r="ZC476" s="4"/>
      <c r="ZD476" s="4"/>
      <c r="ZE476" s="4"/>
      <c r="ZF476" s="4"/>
      <c r="ZG476" s="4"/>
      <c r="ZH476" s="4"/>
      <c r="ZI476" s="4"/>
      <c r="ZJ476" s="4"/>
      <c r="ZK476" s="4"/>
      <c r="ZL476" s="4"/>
      <c r="ZM476" s="4"/>
      <c r="ZN476" s="4"/>
    </row>
    <row r="477" spans="1:690" s="5" customFormat="1" ht="14.1" customHeight="1" x14ac:dyDescent="0.25">
      <c r="A477" s="4"/>
      <c r="B477" s="36"/>
      <c r="C477" s="23"/>
      <c r="D477" s="14"/>
      <c r="E477" s="1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  <c r="UG477" s="4"/>
      <c r="UH477" s="4"/>
      <c r="UI477" s="4"/>
      <c r="UJ477" s="4"/>
      <c r="UK477" s="4"/>
      <c r="UL477" s="4"/>
      <c r="UM477" s="4"/>
      <c r="UN477" s="4"/>
      <c r="UO477" s="4"/>
      <c r="UP477" s="4"/>
      <c r="UQ477" s="4"/>
      <c r="UR477" s="4"/>
      <c r="US477" s="4"/>
      <c r="UT477" s="4"/>
      <c r="UU477" s="4"/>
      <c r="UV477" s="4"/>
      <c r="UW477" s="4"/>
      <c r="UX477" s="4"/>
      <c r="UY477" s="4"/>
      <c r="UZ477" s="4"/>
      <c r="VA477" s="4"/>
      <c r="VB477" s="4"/>
      <c r="VC477" s="4"/>
      <c r="VD477" s="4"/>
      <c r="VE477" s="4"/>
      <c r="VF477" s="4"/>
      <c r="VG477" s="4"/>
      <c r="VH477" s="4"/>
      <c r="VI477" s="4"/>
      <c r="VJ477" s="4"/>
      <c r="VK477" s="4"/>
      <c r="VL477" s="4"/>
      <c r="VM477" s="4"/>
      <c r="VN477" s="4"/>
      <c r="VO477" s="4"/>
      <c r="VP477" s="4"/>
      <c r="VQ477" s="4"/>
      <c r="VR477" s="4"/>
      <c r="VS477" s="4"/>
      <c r="VT477" s="4"/>
      <c r="VU477" s="4"/>
      <c r="VV477" s="4"/>
      <c r="VW477" s="4"/>
      <c r="VX477" s="4"/>
      <c r="VY477" s="4"/>
      <c r="VZ477" s="4"/>
      <c r="WA477" s="4"/>
      <c r="WB477" s="4"/>
      <c r="WC477" s="4"/>
      <c r="WD477" s="4"/>
      <c r="WE477" s="4"/>
      <c r="WF477" s="4"/>
      <c r="WG477" s="4"/>
      <c r="WH477" s="4"/>
      <c r="WI477" s="4"/>
      <c r="WJ477" s="4"/>
      <c r="WK477" s="4"/>
      <c r="WL477" s="4"/>
      <c r="WM477" s="4"/>
      <c r="WN477" s="4"/>
      <c r="WO477" s="4"/>
      <c r="WP477" s="4"/>
      <c r="WQ477" s="4"/>
      <c r="WR477" s="4"/>
      <c r="WS477" s="4"/>
      <c r="WT477" s="4"/>
      <c r="WU477" s="4"/>
      <c r="WV477" s="4"/>
      <c r="WW477" s="4"/>
      <c r="WX477" s="4"/>
      <c r="WY477" s="4"/>
      <c r="WZ477" s="4"/>
      <c r="XA477" s="4"/>
      <c r="XB477" s="4"/>
      <c r="XC477" s="4"/>
      <c r="XD477" s="4"/>
      <c r="XE477" s="4"/>
      <c r="XF477" s="4"/>
      <c r="XG477" s="4"/>
      <c r="XH477" s="4"/>
      <c r="XI477" s="4"/>
      <c r="XJ477" s="4"/>
      <c r="XK477" s="4"/>
      <c r="XL477" s="4"/>
      <c r="XM477" s="4"/>
      <c r="XN477" s="4"/>
      <c r="XO477" s="4"/>
      <c r="XP477" s="4"/>
      <c r="XQ477" s="4"/>
      <c r="XR477" s="4"/>
      <c r="XS477" s="4"/>
      <c r="XT477" s="4"/>
      <c r="XU477" s="4"/>
      <c r="XV477" s="4"/>
      <c r="XW477" s="4"/>
      <c r="XX477" s="4"/>
      <c r="XY477" s="4"/>
      <c r="XZ477" s="4"/>
      <c r="YA477" s="4"/>
      <c r="YB477" s="4"/>
      <c r="YC477" s="4"/>
      <c r="YD477" s="4"/>
      <c r="YE477" s="4"/>
      <c r="YF477" s="4"/>
      <c r="YG477" s="4"/>
      <c r="YH477" s="4"/>
      <c r="YI477" s="4"/>
      <c r="YJ477" s="4"/>
      <c r="YK477" s="4"/>
      <c r="YL477" s="4"/>
      <c r="YM477" s="4"/>
      <c r="YN477" s="4"/>
      <c r="YO477" s="4"/>
      <c r="YP477" s="4"/>
      <c r="YQ477" s="4"/>
      <c r="YR477" s="4"/>
      <c r="YS477" s="4"/>
      <c r="YT477" s="4"/>
      <c r="YU477" s="4"/>
      <c r="YV477" s="4"/>
      <c r="YW477" s="4"/>
      <c r="YX477" s="4"/>
      <c r="YY477" s="4"/>
      <c r="YZ477" s="4"/>
      <c r="ZA477" s="4"/>
      <c r="ZB477" s="4"/>
      <c r="ZC477" s="4"/>
      <c r="ZD477" s="4"/>
      <c r="ZE477" s="4"/>
      <c r="ZF477" s="4"/>
      <c r="ZG477" s="4"/>
      <c r="ZH477" s="4"/>
      <c r="ZI477" s="4"/>
      <c r="ZJ477" s="4"/>
      <c r="ZK477" s="4"/>
      <c r="ZL477" s="4"/>
      <c r="ZM477" s="4"/>
      <c r="ZN477" s="4"/>
    </row>
    <row r="478" spans="1:690" s="5" customFormat="1" ht="14.1" customHeight="1" x14ac:dyDescent="0.25">
      <c r="A478" s="4"/>
      <c r="B478" s="36"/>
      <c r="C478" s="23"/>
      <c r="D478" s="14"/>
      <c r="E478" s="1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  <c r="UG478" s="4"/>
      <c r="UH478" s="4"/>
      <c r="UI478" s="4"/>
      <c r="UJ478" s="4"/>
      <c r="UK478" s="4"/>
      <c r="UL478" s="4"/>
      <c r="UM478" s="4"/>
      <c r="UN478" s="4"/>
      <c r="UO478" s="4"/>
      <c r="UP478" s="4"/>
      <c r="UQ478" s="4"/>
      <c r="UR478" s="4"/>
      <c r="US478" s="4"/>
      <c r="UT478" s="4"/>
      <c r="UU478" s="4"/>
      <c r="UV478" s="4"/>
      <c r="UW478" s="4"/>
      <c r="UX478" s="4"/>
      <c r="UY478" s="4"/>
      <c r="UZ478" s="4"/>
      <c r="VA478" s="4"/>
      <c r="VB478" s="4"/>
      <c r="VC478" s="4"/>
      <c r="VD478" s="4"/>
      <c r="VE478" s="4"/>
      <c r="VF478" s="4"/>
      <c r="VG478" s="4"/>
      <c r="VH478" s="4"/>
      <c r="VI478" s="4"/>
      <c r="VJ478" s="4"/>
      <c r="VK478" s="4"/>
      <c r="VL478" s="4"/>
      <c r="VM478" s="4"/>
      <c r="VN478" s="4"/>
      <c r="VO478" s="4"/>
      <c r="VP478" s="4"/>
      <c r="VQ478" s="4"/>
      <c r="VR478" s="4"/>
      <c r="VS478" s="4"/>
      <c r="VT478" s="4"/>
      <c r="VU478" s="4"/>
      <c r="VV478" s="4"/>
      <c r="VW478" s="4"/>
      <c r="VX478" s="4"/>
      <c r="VY478" s="4"/>
      <c r="VZ478" s="4"/>
      <c r="WA478" s="4"/>
      <c r="WB478" s="4"/>
      <c r="WC478" s="4"/>
      <c r="WD478" s="4"/>
      <c r="WE478" s="4"/>
      <c r="WF478" s="4"/>
      <c r="WG478" s="4"/>
      <c r="WH478" s="4"/>
      <c r="WI478" s="4"/>
      <c r="WJ478" s="4"/>
      <c r="WK478" s="4"/>
      <c r="WL478" s="4"/>
      <c r="WM478" s="4"/>
      <c r="WN478" s="4"/>
      <c r="WO478" s="4"/>
      <c r="WP478" s="4"/>
      <c r="WQ478" s="4"/>
      <c r="WR478" s="4"/>
      <c r="WS478" s="4"/>
      <c r="WT478" s="4"/>
      <c r="WU478" s="4"/>
      <c r="WV478" s="4"/>
      <c r="WW478" s="4"/>
      <c r="WX478" s="4"/>
      <c r="WY478" s="4"/>
      <c r="WZ478" s="4"/>
      <c r="XA478" s="4"/>
      <c r="XB478" s="4"/>
      <c r="XC478" s="4"/>
      <c r="XD478" s="4"/>
      <c r="XE478" s="4"/>
      <c r="XF478" s="4"/>
      <c r="XG478" s="4"/>
      <c r="XH478" s="4"/>
      <c r="XI478" s="4"/>
      <c r="XJ478" s="4"/>
      <c r="XK478" s="4"/>
      <c r="XL478" s="4"/>
      <c r="XM478" s="4"/>
      <c r="XN478" s="4"/>
      <c r="XO478" s="4"/>
      <c r="XP478" s="4"/>
      <c r="XQ478" s="4"/>
      <c r="XR478" s="4"/>
      <c r="XS478" s="4"/>
      <c r="XT478" s="4"/>
      <c r="XU478" s="4"/>
      <c r="XV478" s="4"/>
      <c r="XW478" s="4"/>
      <c r="XX478" s="4"/>
      <c r="XY478" s="4"/>
      <c r="XZ478" s="4"/>
      <c r="YA478" s="4"/>
      <c r="YB478" s="4"/>
      <c r="YC478" s="4"/>
      <c r="YD478" s="4"/>
      <c r="YE478" s="4"/>
      <c r="YF478" s="4"/>
      <c r="YG478" s="4"/>
      <c r="YH478" s="4"/>
      <c r="YI478" s="4"/>
      <c r="YJ478" s="4"/>
      <c r="YK478" s="4"/>
      <c r="YL478" s="4"/>
      <c r="YM478" s="4"/>
      <c r="YN478" s="4"/>
      <c r="YO478" s="4"/>
      <c r="YP478" s="4"/>
      <c r="YQ478" s="4"/>
      <c r="YR478" s="4"/>
      <c r="YS478" s="4"/>
      <c r="YT478" s="4"/>
      <c r="YU478" s="4"/>
      <c r="YV478" s="4"/>
      <c r="YW478" s="4"/>
      <c r="YX478" s="4"/>
      <c r="YY478" s="4"/>
      <c r="YZ478" s="4"/>
      <c r="ZA478" s="4"/>
      <c r="ZB478" s="4"/>
      <c r="ZC478" s="4"/>
      <c r="ZD478" s="4"/>
      <c r="ZE478" s="4"/>
      <c r="ZF478" s="4"/>
      <c r="ZG478" s="4"/>
      <c r="ZH478" s="4"/>
      <c r="ZI478" s="4"/>
      <c r="ZJ478" s="4"/>
      <c r="ZK478" s="4"/>
      <c r="ZL478" s="4"/>
      <c r="ZM478" s="4"/>
      <c r="ZN478" s="4"/>
    </row>
    <row r="479" spans="1:690" s="5" customFormat="1" ht="14.1" customHeight="1" x14ac:dyDescent="0.25">
      <c r="A479" s="4"/>
      <c r="B479" s="36"/>
      <c r="C479" s="23"/>
      <c r="D479" s="14"/>
      <c r="E479" s="1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  <c r="UG479" s="4"/>
      <c r="UH479" s="4"/>
      <c r="UI479" s="4"/>
      <c r="UJ479" s="4"/>
      <c r="UK479" s="4"/>
      <c r="UL479" s="4"/>
      <c r="UM479" s="4"/>
      <c r="UN479" s="4"/>
      <c r="UO479" s="4"/>
      <c r="UP479" s="4"/>
      <c r="UQ479" s="4"/>
      <c r="UR479" s="4"/>
      <c r="US479" s="4"/>
      <c r="UT479" s="4"/>
      <c r="UU479" s="4"/>
      <c r="UV479" s="4"/>
      <c r="UW479" s="4"/>
      <c r="UX479" s="4"/>
      <c r="UY479" s="4"/>
      <c r="UZ479" s="4"/>
      <c r="VA479" s="4"/>
      <c r="VB479" s="4"/>
      <c r="VC479" s="4"/>
      <c r="VD479" s="4"/>
      <c r="VE479" s="4"/>
      <c r="VF479" s="4"/>
      <c r="VG479" s="4"/>
      <c r="VH479" s="4"/>
      <c r="VI479" s="4"/>
      <c r="VJ479" s="4"/>
      <c r="VK479" s="4"/>
      <c r="VL479" s="4"/>
      <c r="VM479" s="4"/>
      <c r="VN479" s="4"/>
      <c r="VO479" s="4"/>
      <c r="VP479" s="4"/>
      <c r="VQ479" s="4"/>
      <c r="VR479" s="4"/>
      <c r="VS479" s="4"/>
      <c r="VT479" s="4"/>
      <c r="VU479" s="4"/>
      <c r="VV479" s="4"/>
      <c r="VW479" s="4"/>
      <c r="VX479" s="4"/>
      <c r="VY479" s="4"/>
      <c r="VZ479" s="4"/>
      <c r="WA479" s="4"/>
      <c r="WB479" s="4"/>
      <c r="WC479" s="4"/>
      <c r="WD479" s="4"/>
      <c r="WE479" s="4"/>
      <c r="WF479" s="4"/>
      <c r="WG479" s="4"/>
      <c r="WH479" s="4"/>
      <c r="WI479" s="4"/>
      <c r="WJ479" s="4"/>
      <c r="WK479" s="4"/>
      <c r="WL479" s="4"/>
      <c r="WM479" s="4"/>
      <c r="WN479" s="4"/>
      <c r="WO479" s="4"/>
      <c r="WP479" s="4"/>
      <c r="WQ479" s="4"/>
      <c r="WR479" s="4"/>
      <c r="WS479" s="4"/>
      <c r="WT479" s="4"/>
      <c r="WU479" s="4"/>
      <c r="WV479" s="4"/>
      <c r="WW479" s="4"/>
      <c r="WX479" s="4"/>
      <c r="WY479" s="4"/>
      <c r="WZ479" s="4"/>
      <c r="XA479" s="4"/>
      <c r="XB479" s="4"/>
      <c r="XC479" s="4"/>
      <c r="XD479" s="4"/>
      <c r="XE479" s="4"/>
      <c r="XF479" s="4"/>
      <c r="XG479" s="4"/>
      <c r="XH479" s="4"/>
      <c r="XI479" s="4"/>
      <c r="XJ479" s="4"/>
      <c r="XK479" s="4"/>
      <c r="XL479" s="4"/>
      <c r="XM479" s="4"/>
      <c r="XN479" s="4"/>
      <c r="XO479" s="4"/>
      <c r="XP479" s="4"/>
      <c r="XQ479" s="4"/>
      <c r="XR479" s="4"/>
      <c r="XS479" s="4"/>
      <c r="XT479" s="4"/>
      <c r="XU479" s="4"/>
      <c r="XV479" s="4"/>
      <c r="XW479" s="4"/>
      <c r="XX479" s="4"/>
      <c r="XY479" s="4"/>
      <c r="XZ479" s="4"/>
      <c r="YA479" s="4"/>
      <c r="YB479" s="4"/>
      <c r="YC479" s="4"/>
      <c r="YD479" s="4"/>
      <c r="YE479" s="4"/>
      <c r="YF479" s="4"/>
      <c r="YG479" s="4"/>
      <c r="YH479" s="4"/>
      <c r="YI479" s="4"/>
      <c r="YJ479" s="4"/>
      <c r="YK479" s="4"/>
      <c r="YL479" s="4"/>
      <c r="YM479" s="4"/>
      <c r="YN479" s="4"/>
      <c r="YO479" s="4"/>
      <c r="YP479" s="4"/>
      <c r="YQ479" s="4"/>
      <c r="YR479" s="4"/>
      <c r="YS479" s="4"/>
      <c r="YT479" s="4"/>
      <c r="YU479" s="4"/>
      <c r="YV479" s="4"/>
      <c r="YW479" s="4"/>
      <c r="YX479" s="4"/>
      <c r="YY479" s="4"/>
      <c r="YZ479" s="4"/>
      <c r="ZA479" s="4"/>
      <c r="ZB479" s="4"/>
      <c r="ZC479" s="4"/>
      <c r="ZD479" s="4"/>
      <c r="ZE479" s="4"/>
      <c r="ZF479" s="4"/>
      <c r="ZG479" s="4"/>
      <c r="ZH479" s="4"/>
      <c r="ZI479" s="4"/>
      <c r="ZJ479" s="4"/>
      <c r="ZK479" s="4"/>
      <c r="ZL479" s="4"/>
      <c r="ZM479" s="4"/>
      <c r="ZN479" s="4"/>
    </row>
    <row r="480" spans="1:690" s="5" customFormat="1" ht="14.1" customHeight="1" x14ac:dyDescent="0.25">
      <c r="A480" s="4"/>
      <c r="B480" s="36"/>
      <c r="C480" s="23"/>
      <c r="D480" s="14"/>
      <c r="E480" s="1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  <c r="UG480" s="4"/>
      <c r="UH480" s="4"/>
      <c r="UI480" s="4"/>
      <c r="UJ480" s="4"/>
      <c r="UK480" s="4"/>
      <c r="UL480" s="4"/>
      <c r="UM480" s="4"/>
      <c r="UN480" s="4"/>
      <c r="UO480" s="4"/>
      <c r="UP480" s="4"/>
      <c r="UQ480" s="4"/>
      <c r="UR480" s="4"/>
      <c r="US480" s="4"/>
      <c r="UT480" s="4"/>
      <c r="UU480" s="4"/>
      <c r="UV480" s="4"/>
      <c r="UW480" s="4"/>
      <c r="UX480" s="4"/>
      <c r="UY480" s="4"/>
      <c r="UZ480" s="4"/>
      <c r="VA480" s="4"/>
      <c r="VB480" s="4"/>
      <c r="VC480" s="4"/>
      <c r="VD480" s="4"/>
      <c r="VE480" s="4"/>
      <c r="VF480" s="4"/>
      <c r="VG480" s="4"/>
      <c r="VH480" s="4"/>
      <c r="VI480" s="4"/>
      <c r="VJ480" s="4"/>
      <c r="VK480" s="4"/>
      <c r="VL480" s="4"/>
      <c r="VM480" s="4"/>
      <c r="VN480" s="4"/>
      <c r="VO480" s="4"/>
      <c r="VP480" s="4"/>
      <c r="VQ480" s="4"/>
      <c r="VR480" s="4"/>
      <c r="VS480" s="4"/>
      <c r="VT480" s="4"/>
      <c r="VU480" s="4"/>
      <c r="VV480" s="4"/>
      <c r="VW480" s="4"/>
      <c r="VX480" s="4"/>
      <c r="VY480" s="4"/>
      <c r="VZ480" s="4"/>
      <c r="WA480" s="4"/>
      <c r="WB480" s="4"/>
      <c r="WC480" s="4"/>
      <c r="WD480" s="4"/>
      <c r="WE480" s="4"/>
      <c r="WF480" s="4"/>
      <c r="WG480" s="4"/>
      <c r="WH480" s="4"/>
      <c r="WI480" s="4"/>
      <c r="WJ480" s="4"/>
      <c r="WK480" s="4"/>
      <c r="WL480" s="4"/>
      <c r="WM480" s="4"/>
      <c r="WN480" s="4"/>
      <c r="WO480" s="4"/>
      <c r="WP480" s="4"/>
      <c r="WQ480" s="4"/>
      <c r="WR480" s="4"/>
      <c r="WS480" s="4"/>
      <c r="WT480" s="4"/>
      <c r="WU480" s="4"/>
      <c r="WV480" s="4"/>
      <c r="WW480" s="4"/>
      <c r="WX480" s="4"/>
      <c r="WY480" s="4"/>
      <c r="WZ480" s="4"/>
      <c r="XA480" s="4"/>
      <c r="XB480" s="4"/>
      <c r="XC480" s="4"/>
      <c r="XD480" s="4"/>
      <c r="XE480" s="4"/>
      <c r="XF480" s="4"/>
      <c r="XG480" s="4"/>
      <c r="XH480" s="4"/>
      <c r="XI480" s="4"/>
      <c r="XJ480" s="4"/>
      <c r="XK480" s="4"/>
      <c r="XL480" s="4"/>
      <c r="XM480" s="4"/>
      <c r="XN480" s="4"/>
      <c r="XO480" s="4"/>
      <c r="XP480" s="4"/>
      <c r="XQ480" s="4"/>
      <c r="XR480" s="4"/>
      <c r="XS480" s="4"/>
      <c r="XT480" s="4"/>
      <c r="XU480" s="4"/>
      <c r="XV480" s="4"/>
      <c r="XW480" s="4"/>
      <c r="XX480" s="4"/>
      <c r="XY480" s="4"/>
      <c r="XZ480" s="4"/>
      <c r="YA480" s="4"/>
      <c r="YB480" s="4"/>
      <c r="YC480" s="4"/>
      <c r="YD480" s="4"/>
      <c r="YE480" s="4"/>
      <c r="YF480" s="4"/>
      <c r="YG480" s="4"/>
      <c r="YH480" s="4"/>
      <c r="YI480" s="4"/>
      <c r="YJ480" s="4"/>
      <c r="YK480" s="4"/>
      <c r="YL480" s="4"/>
      <c r="YM480" s="4"/>
      <c r="YN480" s="4"/>
      <c r="YO480" s="4"/>
      <c r="YP480" s="4"/>
      <c r="YQ480" s="4"/>
      <c r="YR480" s="4"/>
      <c r="YS480" s="4"/>
      <c r="YT480" s="4"/>
      <c r="YU480" s="4"/>
      <c r="YV480" s="4"/>
      <c r="YW480" s="4"/>
      <c r="YX480" s="4"/>
      <c r="YY480" s="4"/>
      <c r="YZ480" s="4"/>
      <c r="ZA480" s="4"/>
      <c r="ZB480" s="4"/>
      <c r="ZC480" s="4"/>
      <c r="ZD480" s="4"/>
      <c r="ZE480" s="4"/>
      <c r="ZF480" s="4"/>
      <c r="ZG480" s="4"/>
      <c r="ZH480" s="4"/>
      <c r="ZI480" s="4"/>
      <c r="ZJ480" s="4"/>
      <c r="ZK480" s="4"/>
      <c r="ZL480" s="4"/>
      <c r="ZM480" s="4"/>
      <c r="ZN480" s="4"/>
    </row>
    <row r="481" spans="1:690" s="5" customFormat="1" ht="14.1" customHeight="1" x14ac:dyDescent="0.25">
      <c r="A481" s="4"/>
      <c r="B481" s="36"/>
      <c r="C481" s="23"/>
      <c r="D481" s="14"/>
      <c r="E481" s="1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  <c r="UG481" s="4"/>
      <c r="UH481" s="4"/>
      <c r="UI481" s="4"/>
      <c r="UJ481" s="4"/>
      <c r="UK481" s="4"/>
      <c r="UL481" s="4"/>
      <c r="UM481" s="4"/>
      <c r="UN481" s="4"/>
      <c r="UO481" s="4"/>
      <c r="UP481" s="4"/>
      <c r="UQ481" s="4"/>
      <c r="UR481" s="4"/>
      <c r="US481" s="4"/>
      <c r="UT481" s="4"/>
      <c r="UU481" s="4"/>
      <c r="UV481" s="4"/>
      <c r="UW481" s="4"/>
      <c r="UX481" s="4"/>
      <c r="UY481" s="4"/>
      <c r="UZ481" s="4"/>
      <c r="VA481" s="4"/>
      <c r="VB481" s="4"/>
      <c r="VC481" s="4"/>
      <c r="VD481" s="4"/>
      <c r="VE481" s="4"/>
      <c r="VF481" s="4"/>
      <c r="VG481" s="4"/>
      <c r="VH481" s="4"/>
      <c r="VI481" s="4"/>
      <c r="VJ481" s="4"/>
      <c r="VK481" s="4"/>
      <c r="VL481" s="4"/>
      <c r="VM481" s="4"/>
      <c r="VN481" s="4"/>
      <c r="VO481" s="4"/>
      <c r="VP481" s="4"/>
      <c r="VQ481" s="4"/>
      <c r="VR481" s="4"/>
      <c r="VS481" s="4"/>
      <c r="VT481" s="4"/>
      <c r="VU481" s="4"/>
      <c r="VV481" s="4"/>
      <c r="VW481" s="4"/>
      <c r="VX481" s="4"/>
      <c r="VY481" s="4"/>
      <c r="VZ481" s="4"/>
      <c r="WA481" s="4"/>
      <c r="WB481" s="4"/>
      <c r="WC481" s="4"/>
      <c r="WD481" s="4"/>
      <c r="WE481" s="4"/>
      <c r="WF481" s="4"/>
      <c r="WG481" s="4"/>
      <c r="WH481" s="4"/>
      <c r="WI481" s="4"/>
      <c r="WJ481" s="4"/>
      <c r="WK481" s="4"/>
      <c r="WL481" s="4"/>
      <c r="WM481" s="4"/>
      <c r="WN481" s="4"/>
      <c r="WO481" s="4"/>
      <c r="WP481" s="4"/>
      <c r="WQ481" s="4"/>
      <c r="WR481" s="4"/>
      <c r="WS481" s="4"/>
      <c r="WT481" s="4"/>
      <c r="WU481" s="4"/>
      <c r="WV481" s="4"/>
      <c r="WW481" s="4"/>
      <c r="WX481" s="4"/>
      <c r="WY481" s="4"/>
      <c r="WZ481" s="4"/>
      <c r="XA481" s="4"/>
      <c r="XB481" s="4"/>
      <c r="XC481" s="4"/>
      <c r="XD481" s="4"/>
      <c r="XE481" s="4"/>
      <c r="XF481" s="4"/>
      <c r="XG481" s="4"/>
      <c r="XH481" s="4"/>
      <c r="XI481" s="4"/>
      <c r="XJ481" s="4"/>
      <c r="XK481" s="4"/>
      <c r="XL481" s="4"/>
      <c r="XM481" s="4"/>
      <c r="XN481" s="4"/>
      <c r="XO481" s="4"/>
      <c r="XP481" s="4"/>
      <c r="XQ481" s="4"/>
      <c r="XR481" s="4"/>
      <c r="XS481" s="4"/>
      <c r="XT481" s="4"/>
      <c r="XU481" s="4"/>
      <c r="XV481" s="4"/>
      <c r="XW481" s="4"/>
      <c r="XX481" s="4"/>
      <c r="XY481" s="4"/>
      <c r="XZ481" s="4"/>
      <c r="YA481" s="4"/>
      <c r="YB481" s="4"/>
      <c r="YC481" s="4"/>
      <c r="YD481" s="4"/>
      <c r="YE481" s="4"/>
      <c r="YF481" s="4"/>
      <c r="YG481" s="4"/>
      <c r="YH481" s="4"/>
      <c r="YI481" s="4"/>
      <c r="YJ481" s="4"/>
      <c r="YK481" s="4"/>
      <c r="YL481" s="4"/>
      <c r="YM481" s="4"/>
      <c r="YN481" s="4"/>
      <c r="YO481" s="4"/>
      <c r="YP481" s="4"/>
      <c r="YQ481" s="4"/>
      <c r="YR481" s="4"/>
      <c r="YS481" s="4"/>
      <c r="YT481" s="4"/>
      <c r="YU481" s="4"/>
      <c r="YV481" s="4"/>
      <c r="YW481" s="4"/>
      <c r="YX481" s="4"/>
      <c r="YY481" s="4"/>
      <c r="YZ481" s="4"/>
      <c r="ZA481" s="4"/>
      <c r="ZB481" s="4"/>
      <c r="ZC481" s="4"/>
      <c r="ZD481" s="4"/>
      <c r="ZE481" s="4"/>
      <c r="ZF481" s="4"/>
      <c r="ZG481" s="4"/>
      <c r="ZH481" s="4"/>
      <c r="ZI481" s="4"/>
      <c r="ZJ481" s="4"/>
      <c r="ZK481" s="4"/>
      <c r="ZL481" s="4"/>
      <c r="ZM481" s="4"/>
      <c r="ZN481" s="4"/>
    </row>
    <row r="482" spans="1:690" s="5" customFormat="1" ht="14.1" customHeight="1" x14ac:dyDescent="0.25">
      <c r="A482" s="4"/>
      <c r="B482" s="36"/>
      <c r="C482" s="23"/>
      <c r="D482" s="14"/>
      <c r="E482" s="1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  <c r="UG482" s="4"/>
      <c r="UH482" s="4"/>
      <c r="UI482" s="4"/>
      <c r="UJ482" s="4"/>
      <c r="UK482" s="4"/>
      <c r="UL482" s="4"/>
      <c r="UM482" s="4"/>
      <c r="UN482" s="4"/>
      <c r="UO482" s="4"/>
      <c r="UP482" s="4"/>
      <c r="UQ482" s="4"/>
      <c r="UR482" s="4"/>
      <c r="US482" s="4"/>
      <c r="UT482" s="4"/>
      <c r="UU482" s="4"/>
      <c r="UV482" s="4"/>
      <c r="UW482" s="4"/>
      <c r="UX482" s="4"/>
      <c r="UY482" s="4"/>
      <c r="UZ482" s="4"/>
      <c r="VA482" s="4"/>
      <c r="VB482" s="4"/>
      <c r="VC482" s="4"/>
      <c r="VD482" s="4"/>
      <c r="VE482" s="4"/>
      <c r="VF482" s="4"/>
      <c r="VG482" s="4"/>
      <c r="VH482" s="4"/>
      <c r="VI482" s="4"/>
      <c r="VJ482" s="4"/>
      <c r="VK482" s="4"/>
      <c r="VL482" s="4"/>
      <c r="VM482" s="4"/>
      <c r="VN482" s="4"/>
      <c r="VO482" s="4"/>
      <c r="VP482" s="4"/>
      <c r="VQ482" s="4"/>
      <c r="VR482" s="4"/>
      <c r="VS482" s="4"/>
      <c r="VT482" s="4"/>
      <c r="VU482" s="4"/>
      <c r="VV482" s="4"/>
      <c r="VW482" s="4"/>
      <c r="VX482" s="4"/>
      <c r="VY482" s="4"/>
      <c r="VZ482" s="4"/>
      <c r="WA482" s="4"/>
      <c r="WB482" s="4"/>
      <c r="WC482" s="4"/>
      <c r="WD482" s="4"/>
      <c r="WE482" s="4"/>
      <c r="WF482" s="4"/>
      <c r="WG482" s="4"/>
      <c r="WH482" s="4"/>
      <c r="WI482" s="4"/>
      <c r="WJ482" s="4"/>
      <c r="WK482" s="4"/>
      <c r="WL482" s="4"/>
      <c r="WM482" s="4"/>
      <c r="WN482" s="4"/>
      <c r="WO482" s="4"/>
      <c r="WP482" s="4"/>
      <c r="WQ482" s="4"/>
      <c r="WR482" s="4"/>
      <c r="WS482" s="4"/>
      <c r="WT482" s="4"/>
      <c r="WU482" s="4"/>
      <c r="WV482" s="4"/>
      <c r="WW482" s="4"/>
      <c r="WX482" s="4"/>
      <c r="WY482" s="4"/>
      <c r="WZ482" s="4"/>
      <c r="XA482" s="4"/>
      <c r="XB482" s="4"/>
      <c r="XC482" s="4"/>
      <c r="XD482" s="4"/>
      <c r="XE482" s="4"/>
      <c r="XF482" s="4"/>
      <c r="XG482" s="4"/>
      <c r="XH482" s="4"/>
      <c r="XI482" s="4"/>
      <c r="XJ482" s="4"/>
      <c r="XK482" s="4"/>
      <c r="XL482" s="4"/>
      <c r="XM482" s="4"/>
      <c r="XN482" s="4"/>
      <c r="XO482" s="4"/>
      <c r="XP482" s="4"/>
      <c r="XQ482" s="4"/>
      <c r="XR482" s="4"/>
      <c r="XS482" s="4"/>
      <c r="XT482" s="4"/>
      <c r="XU482" s="4"/>
      <c r="XV482" s="4"/>
      <c r="XW482" s="4"/>
      <c r="XX482" s="4"/>
      <c r="XY482" s="4"/>
      <c r="XZ482" s="4"/>
      <c r="YA482" s="4"/>
      <c r="YB482" s="4"/>
      <c r="YC482" s="4"/>
      <c r="YD482" s="4"/>
      <c r="YE482" s="4"/>
      <c r="YF482" s="4"/>
      <c r="YG482" s="4"/>
      <c r="YH482" s="4"/>
      <c r="YI482" s="4"/>
      <c r="YJ482" s="4"/>
      <c r="YK482" s="4"/>
      <c r="YL482" s="4"/>
      <c r="YM482" s="4"/>
      <c r="YN482" s="4"/>
      <c r="YO482" s="4"/>
      <c r="YP482" s="4"/>
      <c r="YQ482" s="4"/>
      <c r="YR482" s="4"/>
      <c r="YS482" s="4"/>
      <c r="YT482" s="4"/>
      <c r="YU482" s="4"/>
      <c r="YV482" s="4"/>
      <c r="YW482" s="4"/>
      <c r="YX482" s="4"/>
      <c r="YY482" s="4"/>
      <c r="YZ482" s="4"/>
      <c r="ZA482" s="4"/>
      <c r="ZB482" s="4"/>
      <c r="ZC482" s="4"/>
      <c r="ZD482" s="4"/>
      <c r="ZE482" s="4"/>
      <c r="ZF482" s="4"/>
      <c r="ZG482" s="4"/>
      <c r="ZH482" s="4"/>
      <c r="ZI482" s="4"/>
      <c r="ZJ482" s="4"/>
      <c r="ZK482" s="4"/>
      <c r="ZL482" s="4"/>
      <c r="ZM482" s="4"/>
      <c r="ZN482" s="4"/>
    </row>
    <row r="483" spans="1:690" s="5" customFormat="1" ht="14.1" customHeight="1" x14ac:dyDescent="0.25">
      <c r="A483" s="4"/>
      <c r="B483" s="36"/>
      <c r="C483" s="23"/>
      <c r="D483" s="14"/>
      <c r="E483" s="1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  <c r="UG483" s="4"/>
      <c r="UH483" s="4"/>
      <c r="UI483" s="4"/>
      <c r="UJ483" s="4"/>
      <c r="UK483" s="4"/>
      <c r="UL483" s="4"/>
      <c r="UM483" s="4"/>
      <c r="UN483" s="4"/>
      <c r="UO483" s="4"/>
      <c r="UP483" s="4"/>
      <c r="UQ483" s="4"/>
      <c r="UR483" s="4"/>
      <c r="US483" s="4"/>
      <c r="UT483" s="4"/>
      <c r="UU483" s="4"/>
      <c r="UV483" s="4"/>
      <c r="UW483" s="4"/>
      <c r="UX483" s="4"/>
      <c r="UY483" s="4"/>
      <c r="UZ483" s="4"/>
      <c r="VA483" s="4"/>
      <c r="VB483" s="4"/>
      <c r="VC483" s="4"/>
      <c r="VD483" s="4"/>
      <c r="VE483" s="4"/>
      <c r="VF483" s="4"/>
      <c r="VG483" s="4"/>
      <c r="VH483" s="4"/>
      <c r="VI483" s="4"/>
      <c r="VJ483" s="4"/>
      <c r="VK483" s="4"/>
      <c r="VL483" s="4"/>
      <c r="VM483" s="4"/>
      <c r="VN483" s="4"/>
      <c r="VO483" s="4"/>
      <c r="VP483" s="4"/>
      <c r="VQ483" s="4"/>
      <c r="VR483" s="4"/>
      <c r="VS483" s="4"/>
      <c r="VT483" s="4"/>
      <c r="VU483" s="4"/>
      <c r="VV483" s="4"/>
      <c r="VW483" s="4"/>
      <c r="VX483" s="4"/>
      <c r="VY483" s="4"/>
      <c r="VZ483" s="4"/>
      <c r="WA483" s="4"/>
      <c r="WB483" s="4"/>
      <c r="WC483" s="4"/>
      <c r="WD483" s="4"/>
      <c r="WE483" s="4"/>
      <c r="WF483" s="4"/>
      <c r="WG483" s="4"/>
      <c r="WH483" s="4"/>
      <c r="WI483" s="4"/>
      <c r="WJ483" s="4"/>
      <c r="WK483" s="4"/>
      <c r="WL483" s="4"/>
      <c r="WM483" s="4"/>
      <c r="WN483" s="4"/>
      <c r="WO483" s="4"/>
      <c r="WP483" s="4"/>
      <c r="WQ483" s="4"/>
      <c r="WR483" s="4"/>
      <c r="WS483" s="4"/>
      <c r="WT483" s="4"/>
      <c r="WU483" s="4"/>
      <c r="WV483" s="4"/>
      <c r="WW483" s="4"/>
      <c r="WX483" s="4"/>
      <c r="WY483" s="4"/>
      <c r="WZ483" s="4"/>
      <c r="XA483" s="4"/>
      <c r="XB483" s="4"/>
      <c r="XC483" s="4"/>
      <c r="XD483" s="4"/>
      <c r="XE483" s="4"/>
      <c r="XF483" s="4"/>
      <c r="XG483" s="4"/>
      <c r="XH483" s="4"/>
      <c r="XI483" s="4"/>
      <c r="XJ483" s="4"/>
      <c r="XK483" s="4"/>
      <c r="XL483" s="4"/>
      <c r="XM483" s="4"/>
      <c r="XN483" s="4"/>
      <c r="XO483" s="4"/>
      <c r="XP483" s="4"/>
      <c r="XQ483" s="4"/>
      <c r="XR483" s="4"/>
      <c r="XS483" s="4"/>
      <c r="XT483" s="4"/>
      <c r="XU483" s="4"/>
      <c r="XV483" s="4"/>
      <c r="XW483" s="4"/>
      <c r="XX483" s="4"/>
      <c r="XY483" s="4"/>
      <c r="XZ483" s="4"/>
      <c r="YA483" s="4"/>
      <c r="YB483" s="4"/>
      <c r="YC483" s="4"/>
      <c r="YD483" s="4"/>
      <c r="YE483" s="4"/>
      <c r="YF483" s="4"/>
      <c r="YG483" s="4"/>
      <c r="YH483" s="4"/>
      <c r="YI483" s="4"/>
      <c r="YJ483" s="4"/>
      <c r="YK483" s="4"/>
      <c r="YL483" s="4"/>
      <c r="YM483" s="4"/>
      <c r="YN483" s="4"/>
      <c r="YO483" s="4"/>
      <c r="YP483" s="4"/>
      <c r="YQ483" s="4"/>
      <c r="YR483" s="4"/>
      <c r="YS483" s="4"/>
      <c r="YT483" s="4"/>
      <c r="YU483" s="4"/>
      <c r="YV483" s="4"/>
      <c r="YW483" s="4"/>
      <c r="YX483" s="4"/>
      <c r="YY483" s="4"/>
      <c r="YZ483" s="4"/>
      <c r="ZA483" s="4"/>
      <c r="ZB483" s="4"/>
      <c r="ZC483" s="4"/>
      <c r="ZD483" s="4"/>
      <c r="ZE483" s="4"/>
      <c r="ZF483" s="4"/>
      <c r="ZG483" s="4"/>
      <c r="ZH483" s="4"/>
      <c r="ZI483" s="4"/>
      <c r="ZJ483" s="4"/>
      <c r="ZK483" s="4"/>
      <c r="ZL483" s="4"/>
      <c r="ZM483" s="4"/>
      <c r="ZN483" s="4"/>
    </row>
    <row r="484" spans="1:690" s="5" customFormat="1" ht="14.1" customHeight="1" x14ac:dyDescent="0.25">
      <c r="A484" s="4"/>
      <c r="B484" s="36"/>
      <c r="C484" s="23"/>
      <c r="D484" s="14"/>
      <c r="E484" s="1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  <c r="UG484" s="4"/>
      <c r="UH484" s="4"/>
      <c r="UI484" s="4"/>
      <c r="UJ484" s="4"/>
      <c r="UK484" s="4"/>
      <c r="UL484" s="4"/>
      <c r="UM484" s="4"/>
      <c r="UN484" s="4"/>
      <c r="UO484" s="4"/>
      <c r="UP484" s="4"/>
      <c r="UQ484" s="4"/>
      <c r="UR484" s="4"/>
      <c r="US484" s="4"/>
      <c r="UT484" s="4"/>
      <c r="UU484" s="4"/>
      <c r="UV484" s="4"/>
      <c r="UW484" s="4"/>
      <c r="UX484" s="4"/>
      <c r="UY484" s="4"/>
      <c r="UZ484" s="4"/>
      <c r="VA484" s="4"/>
      <c r="VB484" s="4"/>
      <c r="VC484" s="4"/>
      <c r="VD484" s="4"/>
      <c r="VE484" s="4"/>
      <c r="VF484" s="4"/>
      <c r="VG484" s="4"/>
      <c r="VH484" s="4"/>
      <c r="VI484" s="4"/>
      <c r="VJ484" s="4"/>
      <c r="VK484" s="4"/>
      <c r="VL484" s="4"/>
      <c r="VM484" s="4"/>
      <c r="VN484" s="4"/>
      <c r="VO484" s="4"/>
      <c r="VP484" s="4"/>
      <c r="VQ484" s="4"/>
      <c r="VR484" s="4"/>
      <c r="VS484" s="4"/>
      <c r="VT484" s="4"/>
      <c r="VU484" s="4"/>
      <c r="VV484" s="4"/>
      <c r="VW484" s="4"/>
      <c r="VX484" s="4"/>
      <c r="VY484" s="4"/>
      <c r="VZ484" s="4"/>
      <c r="WA484" s="4"/>
      <c r="WB484" s="4"/>
      <c r="WC484" s="4"/>
      <c r="WD484" s="4"/>
      <c r="WE484" s="4"/>
      <c r="WF484" s="4"/>
      <c r="WG484" s="4"/>
      <c r="WH484" s="4"/>
      <c r="WI484" s="4"/>
      <c r="WJ484" s="4"/>
      <c r="WK484" s="4"/>
      <c r="WL484" s="4"/>
      <c r="WM484" s="4"/>
      <c r="WN484" s="4"/>
      <c r="WO484" s="4"/>
      <c r="WP484" s="4"/>
      <c r="WQ484" s="4"/>
      <c r="WR484" s="4"/>
      <c r="WS484" s="4"/>
      <c r="WT484" s="4"/>
      <c r="WU484" s="4"/>
      <c r="WV484" s="4"/>
      <c r="WW484" s="4"/>
      <c r="WX484" s="4"/>
      <c r="WY484" s="4"/>
      <c r="WZ484" s="4"/>
      <c r="XA484" s="4"/>
      <c r="XB484" s="4"/>
      <c r="XC484" s="4"/>
      <c r="XD484" s="4"/>
      <c r="XE484" s="4"/>
      <c r="XF484" s="4"/>
      <c r="XG484" s="4"/>
      <c r="XH484" s="4"/>
      <c r="XI484" s="4"/>
      <c r="XJ484" s="4"/>
      <c r="XK484" s="4"/>
      <c r="XL484" s="4"/>
      <c r="XM484" s="4"/>
      <c r="XN484" s="4"/>
      <c r="XO484" s="4"/>
      <c r="XP484" s="4"/>
      <c r="XQ484" s="4"/>
      <c r="XR484" s="4"/>
      <c r="XS484" s="4"/>
      <c r="XT484" s="4"/>
      <c r="XU484" s="4"/>
      <c r="XV484" s="4"/>
      <c r="XW484" s="4"/>
      <c r="XX484" s="4"/>
      <c r="XY484" s="4"/>
      <c r="XZ484" s="4"/>
      <c r="YA484" s="4"/>
      <c r="YB484" s="4"/>
      <c r="YC484" s="4"/>
      <c r="YD484" s="4"/>
      <c r="YE484" s="4"/>
      <c r="YF484" s="4"/>
      <c r="YG484" s="4"/>
      <c r="YH484" s="4"/>
      <c r="YI484" s="4"/>
      <c r="YJ484" s="4"/>
      <c r="YK484" s="4"/>
      <c r="YL484" s="4"/>
      <c r="YM484" s="4"/>
      <c r="YN484" s="4"/>
      <c r="YO484" s="4"/>
      <c r="YP484" s="4"/>
      <c r="YQ484" s="4"/>
      <c r="YR484" s="4"/>
      <c r="YS484" s="4"/>
      <c r="YT484" s="4"/>
      <c r="YU484" s="4"/>
      <c r="YV484" s="4"/>
      <c r="YW484" s="4"/>
      <c r="YX484" s="4"/>
      <c r="YY484" s="4"/>
      <c r="YZ484" s="4"/>
      <c r="ZA484" s="4"/>
      <c r="ZB484" s="4"/>
      <c r="ZC484" s="4"/>
      <c r="ZD484" s="4"/>
      <c r="ZE484" s="4"/>
      <c r="ZF484" s="4"/>
      <c r="ZG484" s="4"/>
      <c r="ZH484" s="4"/>
      <c r="ZI484" s="4"/>
      <c r="ZJ484" s="4"/>
      <c r="ZK484" s="4"/>
      <c r="ZL484" s="4"/>
      <c r="ZM484" s="4"/>
      <c r="ZN484" s="4"/>
    </row>
    <row r="485" spans="1:690" s="5" customFormat="1" ht="14.1" customHeight="1" x14ac:dyDescent="0.25">
      <c r="A485" s="4"/>
      <c r="B485" s="36"/>
      <c r="C485" s="23"/>
      <c r="D485" s="14"/>
      <c r="E485" s="1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  <c r="UG485" s="4"/>
      <c r="UH485" s="4"/>
      <c r="UI485" s="4"/>
      <c r="UJ485" s="4"/>
      <c r="UK485" s="4"/>
      <c r="UL485" s="4"/>
      <c r="UM485" s="4"/>
      <c r="UN485" s="4"/>
      <c r="UO485" s="4"/>
      <c r="UP485" s="4"/>
      <c r="UQ485" s="4"/>
      <c r="UR485" s="4"/>
      <c r="US485" s="4"/>
      <c r="UT485" s="4"/>
      <c r="UU485" s="4"/>
      <c r="UV485" s="4"/>
      <c r="UW485" s="4"/>
      <c r="UX485" s="4"/>
      <c r="UY485" s="4"/>
      <c r="UZ485" s="4"/>
      <c r="VA485" s="4"/>
      <c r="VB485" s="4"/>
      <c r="VC485" s="4"/>
      <c r="VD485" s="4"/>
      <c r="VE485" s="4"/>
      <c r="VF485" s="4"/>
      <c r="VG485" s="4"/>
      <c r="VH485" s="4"/>
      <c r="VI485" s="4"/>
      <c r="VJ485" s="4"/>
      <c r="VK485" s="4"/>
      <c r="VL485" s="4"/>
      <c r="VM485" s="4"/>
      <c r="VN485" s="4"/>
      <c r="VO485" s="4"/>
      <c r="VP485" s="4"/>
      <c r="VQ485" s="4"/>
      <c r="VR485" s="4"/>
      <c r="VS485" s="4"/>
      <c r="VT485" s="4"/>
      <c r="VU485" s="4"/>
      <c r="VV485" s="4"/>
      <c r="VW485" s="4"/>
      <c r="VX485" s="4"/>
      <c r="VY485" s="4"/>
      <c r="VZ485" s="4"/>
      <c r="WA485" s="4"/>
      <c r="WB485" s="4"/>
      <c r="WC485" s="4"/>
      <c r="WD485" s="4"/>
      <c r="WE485" s="4"/>
      <c r="WF485" s="4"/>
      <c r="WG485" s="4"/>
      <c r="WH485" s="4"/>
      <c r="WI485" s="4"/>
      <c r="WJ485" s="4"/>
      <c r="WK485" s="4"/>
      <c r="WL485" s="4"/>
      <c r="WM485" s="4"/>
      <c r="WN485" s="4"/>
      <c r="WO485" s="4"/>
      <c r="WP485" s="4"/>
      <c r="WQ485" s="4"/>
      <c r="WR485" s="4"/>
      <c r="WS485" s="4"/>
      <c r="WT485" s="4"/>
      <c r="WU485" s="4"/>
      <c r="WV485" s="4"/>
      <c r="WW485" s="4"/>
      <c r="WX485" s="4"/>
      <c r="WY485" s="4"/>
      <c r="WZ485" s="4"/>
      <c r="XA485" s="4"/>
      <c r="XB485" s="4"/>
      <c r="XC485" s="4"/>
      <c r="XD485" s="4"/>
      <c r="XE485" s="4"/>
      <c r="XF485" s="4"/>
      <c r="XG485" s="4"/>
      <c r="XH485" s="4"/>
      <c r="XI485" s="4"/>
      <c r="XJ485" s="4"/>
      <c r="XK485" s="4"/>
      <c r="XL485" s="4"/>
      <c r="XM485" s="4"/>
      <c r="XN485" s="4"/>
      <c r="XO485" s="4"/>
      <c r="XP485" s="4"/>
      <c r="XQ485" s="4"/>
      <c r="XR485" s="4"/>
      <c r="XS485" s="4"/>
      <c r="XT485" s="4"/>
      <c r="XU485" s="4"/>
      <c r="XV485" s="4"/>
      <c r="XW485" s="4"/>
      <c r="XX485" s="4"/>
      <c r="XY485" s="4"/>
      <c r="XZ485" s="4"/>
      <c r="YA485" s="4"/>
      <c r="YB485" s="4"/>
      <c r="YC485" s="4"/>
      <c r="YD485" s="4"/>
      <c r="YE485" s="4"/>
      <c r="YF485" s="4"/>
      <c r="YG485" s="4"/>
      <c r="YH485" s="4"/>
      <c r="YI485" s="4"/>
      <c r="YJ485" s="4"/>
      <c r="YK485" s="4"/>
      <c r="YL485" s="4"/>
      <c r="YM485" s="4"/>
      <c r="YN485" s="4"/>
      <c r="YO485" s="4"/>
      <c r="YP485" s="4"/>
      <c r="YQ485" s="4"/>
      <c r="YR485" s="4"/>
      <c r="YS485" s="4"/>
      <c r="YT485" s="4"/>
      <c r="YU485" s="4"/>
      <c r="YV485" s="4"/>
      <c r="YW485" s="4"/>
      <c r="YX485" s="4"/>
      <c r="YY485" s="4"/>
      <c r="YZ485" s="4"/>
      <c r="ZA485" s="4"/>
      <c r="ZB485" s="4"/>
      <c r="ZC485" s="4"/>
      <c r="ZD485" s="4"/>
      <c r="ZE485" s="4"/>
      <c r="ZF485" s="4"/>
      <c r="ZG485" s="4"/>
      <c r="ZH485" s="4"/>
      <c r="ZI485" s="4"/>
      <c r="ZJ485" s="4"/>
      <c r="ZK485" s="4"/>
      <c r="ZL485" s="4"/>
      <c r="ZM485" s="4"/>
      <c r="ZN485" s="4"/>
    </row>
  </sheetData>
  <mergeCells count="11">
    <mergeCell ref="H2:N2"/>
    <mergeCell ref="A1:E1"/>
    <mergeCell ref="F1:N1"/>
    <mergeCell ref="O1:O3"/>
    <mergeCell ref="A2:A3"/>
    <mergeCell ref="B2:B3"/>
    <mergeCell ref="C2:C3"/>
    <mergeCell ref="D2:D3"/>
    <mergeCell ref="E2:E3"/>
    <mergeCell ref="F2:F3"/>
    <mergeCell ref="G2:G3"/>
  </mergeCells>
  <conditionalFormatting sqref="F4:L26">
    <cfRule type="iconSet" priority="1">
      <iconSet iconSet="3Arrows"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{E8964795-CA53-44E7-8FB4-4387B493FFAC}</x14:id>
        </ext>
      </extLst>
    </cfRule>
  </conditionalFormatting>
  <conditionalFormatting sqref="M4:M36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{47535E8F-3AE4-4BA0-9BFB-E11FEE7EC402}</x14:id>
        </ext>
      </extLst>
    </cfRule>
  </conditionalFormatting>
  <conditionalFormatting sqref="N4:N36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{0BC27EEE-417A-48AB-8480-B70A45FD1272}</x14:id>
        </ext>
      </extLst>
    </cfRule>
  </conditionalFormatting>
  <dataValidations count="1">
    <dataValidation allowBlank="1" showInputMessage="1" showErrorMessage="1" sqref="F4:L26" xr:uid="{F4958DE9-F996-4818-92BE-0E939250368B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964795-CA53-44E7-8FB4-4387B493F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F4:L26</xm:sqref>
        </x14:conditionalFormatting>
        <x14:conditionalFormatting xmlns:xm="http://schemas.microsoft.com/office/excel/2006/main">
          <x14:cfRule type="dataBar" id="{47535E8F-3AE4-4BA0-9BFB-E11FEE7EC4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M4:M36</xm:sqref>
        </x14:conditionalFormatting>
        <x14:conditionalFormatting xmlns:xm="http://schemas.microsoft.com/office/excel/2006/main">
          <x14:cfRule type="dataBar" id="{0BC27EEE-417A-48AB-8480-B70A45FD12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2918-142D-4745-A41F-B9DB5FADB015}">
  <sheetPr>
    <tabColor rgb="FFFF0000"/>
  </sheetPr>
  <dimension ref="A1:X39"/>
  <sheetViews>
    <sheetView zoomScale="90" zoomScaleNormal="90" workbookViewId="0">
      <pane xSplit="6" ySplit="3" topLeftCell="G4" activePane="bottomRight" state="frozen"/>
      <selection pane="topRight" activeCell="H1" sqref="H1"/>
      <selection pane="bottomLeft" activeCell="A3" sqref="A3"/>
      <selection pane="bottomRight" activeCell="E6" sqref="E6"/>
    </sheetView>
  </sheetViews>
  <sheetFormatPr defaultColWidth="8.85546875" defaultRowHeight="15" x14ac:dyDescent="0.25"/>
  <cols>
    <col min="1" max="1" width="4.140625" style="4" customWidth="1"/>
    <col min="2" max="2" width="30.85546875" style="15" customWidth="1"/>
    <col min="3" max="3" width="5.85546875" style="15" bestFit="1" customWidth="1"/>
    <col min="4" max="4" width="8.42578125" style="23" customWidth="1"/>
    <col min="5" max="6" width="8.7109375" style="14" customWidth="1"/>
    <col min="7" max="9" width="7.5703125" style="4" customWidth="1"/>
    <col min="10" max="18" width="3.5703125" style="4" customWidth="1"/>
    <col min="19" max="20" width="10.5703125" style="4" customWidth="1"/>
    <col min="21" max="21" width="5.5703125" style="4" customWidth="1"/>
    <col min="22" max="22" width="28.5703125" style="4" customWidth="1"/>
    <col min="23" max="23" width="5.5703125" style="4" customWidth="1"/>
    <col min="24" max="24" width="11.7109375" style="4" customWidth="1"/>
    <col min="25" max="31" width="5.5703125" style="4" customWidth="1"/>
    <col min="32" max="38" width="7.5703125" style="4" customWidth="1"/>
    <col min="39" max="16384" width="8.85546875" style="4"/>
  </cols>
  <sheetData>
    <row r="1" spans="1:24" s="1" customFormat="1" ht="21.6" customHeight="1" x14ac:dyDescent="0.25">
      <c r="A1" s="142" t="s">
        <v>83</v>
      </c>
      <c r="B1" s="142"/>
      <c r="C1" s="142"/>
      <c r="D1" s="142"/>
      <c r="E1" s="142"/>
      <c r="F1" s="142"/>
      <c r="G1" s="130" t="s">
        <v>0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2"/>
      <c r="U1" s="133"/>
      <c r="V1" s="61" t="s">
        <v>284</v>
      </c>
      <c r="W1" s="62"/>
      <c r="X1" s="62"/>
    </row>
    <row r="2" spans="1:24" s="1" customFormat="1" ht="21.6" customHeight="1" x14ac:dyDescent="0.25">
      <c r="A2" s="147" t="s">
        <v>3</v>
      </c>
      <c r="B2" s="147" t="s">
        <v>63</v>
      </c>
      <c r="C2" s="147" t="s">
        <v>55</v>
      </c>
      <c r="D2" s="149" t="s">
        <v>4</v>
      </c>
      <c r="E2" s="148" t="s">
        <v>5</v>
      </c>
      <c r="F2" s="148" t="s">
        <v>6</v>
      </c>
      <c r="G2" s="146" t="s">
        <v>57</v>
      </c>
      <c r="H2" s="146" t="s">
        <v>56</v>
      </c>
      <c r="I2" s="146" t="s">
        <v>58</v>
      </c>
      <c r="J2" s="150" t="s">
        <v>59</v>
      </c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33"/>
      <c r="V2" s="63" t="s">
        <v>2</v>
      </c>
      <c r="W2" s="68">
        <f>COUNTIFS($T$4:$T$39,1)</f>
        <v>2</v>
      </c>
      <c r="X2" s="69">
        <f>IFERROR(W2/W$6,0)</f>
        <v>5.5555555555555552E-2</v>
      </c>
    </row>
    <row r="3" spans="1:24" s="2" customFormat="1" ht="42" customHeight="1" x14ac:dyDescent="0.25">
      <c r="A3" s="147"/>
      <c r="B3" s="147"/>
      <c r="C3" s="147"/>
      <c r="D3" s="149"/>
      <c r="E3" s="148"/>
      <c r="F3" s="148"/>
      <c r="G3" s="146"/>
      <c r="H3" s="146"/>
      <c r="I3" s="146"/>
      <c r="J3" s="16" t="s">
        <v>60</v>
      </c>
      <c r="K3" s="16" t="s">
        <v>61</v>
      </c>
      <c r="L3" s="16" t="s">
        <v>62</v>
      </c>
      <c r="M3" s="16" t="s">
        <v>7</v>
      </c>
      <c r="N3" s="16" t="s">
        <v>8</v>
      </c>
      <c r="O3" s="16" t="s">
        <v>9</v>
      </c>
      <c r="P3" s="16" t="s">
        <v>10</v>
      </c>
      <c r="Q3" s="16" t="s">
        <v>11</v>
      </c>
      <c r="R3" s="16" t="s">
        <v>12</v>
      </c>
      <c r="S3" s="13" t="s">
        <v>1</v>
      </c>
      <c r="T3" s="13" t="s">
        <v>2</v>
      </c>
      <c r="U3" s="133"/>
      <c r="V3" s="64" t="s">
        <v>285</v>
      </c>
      <c r="W3" s="65">
        <f>COUNTIFS($T$4:$T$39,"&gt;0",$T$4:$T$39,"&lt;1")</f>
        <v>1</v>
      </c>
      <c r="X3" s="66">
        <f>IFERROR(W3/W$6,0)</f>
        <v>2.7777777777777776E-2</v>
      </c>
    </row>
    <row r="4" spans="1:24" ht="27" customHeight="1" x14ac:dyDescent="0.25">
      <c r="A4" s="3">
        <v>1</v>
      </c>
      <c r="B4" s="17" t="s">
        <v>14</v>
      </c>
      <c r="C4" s="18" t="s">
        <v>53</v>
      </c>
      <c r="D4" s="19" t="s">
        <v>48</v>
      </c>
      <c r="E4" s="12"/>
      <c r="F4" s="12"/>
      <c r="G4" s="8" t="b">
        <v>1</v>
      </c>
      <c r="H4" s="8" t="b">
        <v>1</v>
      </c>
      <c r="I4" s="8" t="b">
        <v>1</v>
      </c>
      <c r="J4" s="8" t="b">
        <v>1</v>
      </c>
      <c r="K4" s="8" t="b">
        <v>1</v>
      </c>
      <c r="L4" s="8" t="b">
        <v>1</v>
      </c>
      <c r="M4" s="8" t="b">
        <v>1</v>
      </c>
      <c r="N4" s="8" t="b">
        <v>1</v>
      </c>
      <c r="O4" s="8" t="b">
        <v>1</v>
      </c>
      <c r="P4" s="8" t="b">
        <v>1</v>
      </c>
      <c r="Q4" s="8" t="b">
        <v>1</v>
      </c>
      <c r="R4" s="8" t="b">
        <v>1</v>
      </c>
      <c r="S4" s="9">
        <f t="shared" ref="S4:S19" si="0">1-T4</f>
        <v>0</v>
      </c>
      <c r="T4" s="10">
        <f t="shared" ref="T4:T19" si="1">COUNTIF(G4:R4,TRUE)/COUNTA(G4:R4)</f>
        <v>1</v>
      </c>
      <c r="U4" s="51"/>
      <c r="V4" s="63" t="s">
        <v>286</v>
      </c>
      <c r="W4" s="68">
        <f>COUNTIFS($T$4:$T$39,0)</f>
        <v>33</v>
      </c>
      <c r="X4" s="69">
        <f>IFERROR(W4/W$6,0)</f>
        <v>0.91666666666666663</v>
      </c>
    </row>
    <row r="5" spans="1:24" ht="27" customHeight="1" x14ac:dyDescent="0.25">
      <c r="A5" s="3">
        <v>2</v>
      </c>
      <c r="B5" s="17" t="s">
        <v>77</v>
      </c>
      <c r="C5" s="18" t="s">
        <v>53</v>
      </c>
      <c r="D5" s="19" t="s">
        <v>49</v>
      </c>
      <c r="E5" s="6"/>
      <c r="F5" s="6"/>
      <c r="G5" s="8" t="b">
        <v>1</v>
      </c>
      <c r="H5" s="8" t="b">
        <v>1</v>
      </c>
      <c r="I5" s="8" t="b">
        <v>1</v>
      </c>
      <c r="J5" s="8" t="b">
        <v>1</v>
      </c>
      <c r="K5" s="8" t="b">
        <v>1</v>
      </c>
      <c r="L5" s="8" t="b">
        <v>1</v>
      </c>
      <c r="M5" s="8" t="b">
        <v>1</v>
      </c>
      <c r="N5" s="8" t="b">
        <v>1</v>
      </c>
      <c r="O5" s="8" t="b">
        <v>1</v>
      </c>
      <c r="P5" s="8" t="b">
        <v>1</v>
      </c>
      <c r="Q5" s="8" t="b">
        <v>1</v>
      </c>
      <c r="R5" s="8" t="b">
        <v>1</v>
      </c>
      <c r="S5" s="9">
        <f t="shared" si="0"/>
        <v>0</v>
      </c>
      <c r="T5" s="10">
        <f t="shared" si="1"/>
        <v>1</v>
      </c>
      <c r="U5" s="51"/>
      <c r="V5" s="63" t="s">
        <v>287</v>
      </c>
      <c r="W5" s="69">
        <f>IFERROR(AVERAGE($T$4:$T$39),0)</f>
        <v>6.7129629629629622E-2</v>
      </c>
      <c r="X5" s="71"/>
    </row>
    <row r="6" spans="1:24" ht="27" customHeight="1" x14ac:dyDescent="0.25">
      <c r="A6" s="3">
        <v>11</v>
      </c>
      <c r="B6" s="17" t="s">
        <v>76</v>
      </c>
      <c r="C6" s="18" t="s">
        <v>53</v>
      </c>
      <c r="D6" s="19" t="s">
        <v>49</v>
      </c>
      <c r="E6" s="6"/>
      <c r="F6" s="6"/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9">
        <f>1-T6</f>
        <v>1</v>
      </c>
      <c r="T6" s="10">
        <f>COUNTIF(G6:R6,TRUE)/COUNTA(G6:R6)</f>
        <v>0</v>
      </c>
      <c r="U6" s="51"/>
      <c r="V6" s="63" t="s">
        <v>288</v>
      </c>
      <c r="W6" s="68">
        <f>COUNT($T$4:$T$39)</f>
        <v>36</v>
      </c>
      <c r="X6" s="71"/>
    </row>
    <row r="7" spans="1:24" s="11" customFormat="1" ht="27" customHeight="1" x14ac:dyDescent="0.25">
      <c r="A7" s="3">
        <v>3</v>
      </c>
      <c r="B7" s="17" t="s">
        <v>15</v>
      </c>
      <c r="C7" s="18" t="s">
        <v>53</v>
      </c>
      <c r="D7" s="19" t="s">
        <v>49</v>
      </c>
      <c r="E7" s="12" t="s">
        <v>13</v>
      </c>
      <c r="F7" s="12"/>
      <c r="G7" s="8" t="b">
        <v>0</v>
      </c>
      <c r="H7" s="8" t="b">
        <v>0</v>
      </c>
      <c r="I7" s="8" t="b">
        <v>0</v>
      </c>
      <c r="J7" s="8" t="b">
        <v>0</v>
      </c>
      <c r="K7" s="8" t="b">
        <v>0</v>
      </c>
      <c r="L7" s="8" t="b">
        <v>0</v>
      </c>
      <c r="M7" s="8" t="b">
        <v>0</v>
      </c>
      <c r="N7" s="8" t="b">
        <v>0</v>
      </c>
      <c r="O7" s="8" t="b">
        <v>0</v>
      </c>
      <c r="P7" s="8" t="b">
        <v>0</v>
      </c>
      <c r="Q7" s="8" t="b">
        <v>0</v>
      </c>
      <c r="R7" s="8" t="b">
        <v>0</v>
      </c>
      <c r="S7" s="9">
        <f t="shared" si="0"/>
        <v>1</v>
      </c>
      <c r="T7" s="10">
        <f t="shared" si="1"/>
        <v>0</v>
      </c>
      <c r="U7" s="7"/>
    </row>
    <row r="8" spans="1:24" ht="27" customHeight="1" x14ac:dyDescent="0.25">
      <c r="A8" s="3">
        <v>4</v>
      </c>
      <c r="B8" s="17" t="s">
        <v>16</v>
      </c>
      <c r="C8" s="18" t="s">
        <v>53</v>
      </c>
      <c r="D8" s="19" t="s">
        <v>50</v>
      </c>
      <c r="E8" s="12"/>
      <c r="F8" s="12"/>
      <c r="G8" s="8" t="b">
        <v>1</v>
      </c>
      <c r="H8" s="8" t="b">
        <v>1</v>
      </c>
      <c r="I8" s="8" t="b">
        <v>1</v>
      </c>
      <c r="J8" s="8" t="b">
        <v>1</v>
      </c>
      <c r="K8" s="8" t="b">
        <v>1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9">
        <f t="shared" si="0"/>
        <v>0.58333333333333326</v>
      </c>
      <c r="T8" s="10">
        <f t="shared" si="1"/>
        <v>0.41666666666666669</v>
      </c>
      <c r="U8" s="7"/>
    </row>
    <row r="9" spans="1:24" ht="27" customHeight="1" x14ac:dyDescent="0.25">
      <c r="A9" s="3">
        <v>5</v>
      </c>
      <c r="B9" s="17" t="s">
        <v>17</v>
      </c>
      <c r="C9" s="18" t="s">
        <v>53</v>
      </c>
      <c r="D9" s="19" t="s">
        <v>49</v>
      </c>
      <c r="E9" s="12"/>
      <c r="F9" s="12"/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9">
        <f t="shared" si="0"/>
        <v>1</v>
      </c>
      <c r="T9" s="10">
        <f t="shared" si="1"/>
        <v>0</v>
      </c>
      <c r="U9" s="7"/>
    </row>
    <row r="10" spans="1:24" ht="27" customHeight="1" x14ac:dyDescent="0.25">
      <c r="A10" s="3">
        <v>6</v>
      </c>
      <c r="B10" s="17" t="s">
        <v>18</v>
      </c>
      <c r="C10" s="18" t="s">
        <v>53</v>
      </c>
      <c r="D10" s="19" t="s">
        <v>49</v>
      </c>
      <c r="E10" s="12"/>
      <c r="F10" s="12"/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9">
        <f t="shared" si="0"/>
        <v>1</v>
      </c>
      <c r="T10" s="10">
        <f t="shared" si="1"/>
        <v>0</v>
      </c>
      <c r="U10" s="7"/>
    </row>
    <row r="11" spans="1:24" ht="27" customHeight="1" x14ac:dyDescent="0.25">
      <c r="A11" s="3">
        <v>7</v>
      </c>
      <c r="B11" s="17" t="s">
        <v>19</v>
      </c>
      <c r="C11" s="18" t="s">
        <v>53</v>
      </c>
      <c r="D11" s="19" t="s">
        <v>49</v>
      </c>
      <c r="E11" s="12"/>
      <c r="F11" s="12"/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9">
        <f t="shared" si="0"/>
        <v>1</v>
      </c>
      <c r="T11" s="10">
        <f t="shared" si="1"/>
        <v>0</v>
      </c>
      <c r="U11" s="7"/>
    </row>
    <row r="12" spans="1:24" ht="27" customHeight="1" x14ac:dyDescent="0.25">
      <c r="A12" s="3">
        <v>8</v>
      </c>
      <c r="B12" s="17" t="s">
        <v>20</v>
      </c>
      <c r="C12" s="18" t="s">
        <v>53</v>
      </c>
      <c r="D12" s="19" t="s">
        <v>49</v>
      </c>
      <c r="E12" s="12"/>
      <c r="F12" s="12"/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0</v>
      </c>
      <c r="M12" s="8" t="b">
        <v>0</v>
      </c>
      <c r="N12" s="8" t="b">
        <v>0</v>
      </c>
      <c r="O12" s="8" t="b">
        <v>0</v>
      </c>
      <c r="P12" s="8" t="b">
        <v>0</v>
      </c>
      <c r="Q12" s="8" t="b">
        <v>0</v>
      </c>
      <c r="R12" s="8" t="b">
        <v>0</v>
      </c>
      <c r="S12" s="9">
        <f t="shared" si="0"/>
        <v>1</v>
      </c>
      <c r="T12" s="10">
        <f t="shared" si="1"/>
        <v>0</v>
      </c>
      <c r="U12" s="7"/>
    </row>
    <row r="13" spans="1:24" ht="27" customHeight="1" x14ac:dyDescent="0.25">
      <c r="A13" s="3">
        <v>9</v>
      </c>
      <c r="B13" s="17" t="s">
        <v>21</v>
      </c>
      <c r="C13" s="18" t="s">
        <v>53</v>
      </c>
      <c r="D13" s="19" t="s">
        <v>49</v>
      </c>
      <c r="E13" s="12"/>
      <c r="F13" s="12"/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9">
        <f t="shared" si="0"/>
        <v>1</v>
      </c>
      <c r="T13" s="10">
        <f t="shared" si="1"/>
        <v>0</v>
      </c>
      <c r="U13" s="7"/>
    </row>
    <row r="14" spans="1:24" ht="27" customHeight="1" x14ac:dyDescent="0.25">
      <c r="A14" s="3">
        <v>10</v>
      </c>
      <c r="B14" s="17" t="s">
        <v>22</v>
      </c>
      <c r="C14" s="18" t="s">
        <v>53</v>
      </c>
      <c r="D14" s="19" t="s">
        <v>50</v>
      </c>
      <c r="E14" s="6"/>
      <c r="F14" s="6"/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9">
        <f t="shared" si="0"/>
        <v>1</v>
      </c>
      <c r="T14" s="10">
        <f t="shared" si="1"/>
        <v>0</v>
      </c>
      <c r="U14" s="7"/>
    </row>
    <row r="15" spans="1:24" ht="27" customHeight="1" x14ac:dyDescent="0.25">
      <c r="A15" s="3">
        <v>12</v>
      </c>
      <c r="B15" s="17" t="s">
        <v>23</v>
      </c>
      <c r="C15" s="18" t="s">
        <v>53</v>
      </c>
      <c r="D15" s="19" t="s">
        <v>49</v>
      </c>
      <c r="E15" s="6"/>
      <c r="F15" s="6"/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b">
        <v>0</v>
      </c>
      <c r="S15" s="9">
        <f t="shared" si="0"/>
        <v>1</v>
      </c>
      <c r="T15" s="10">
        <f t="shared" si="1"/>
        <v>0</v>
      </c>
      <c r="U15" s="7"/>
    </row>
    <row r="16" spans="1:24" ht="27" customHeight="1" x14ac:dyDescent="0.25">
      <c r="A16" s="3">
        <v>13</v>
      </c>
      <c r="B16" s="17" t="s">
        <v>24</v>
      </c>
      <c r="C16" s="18" t="s">
        <v>53</v>
      </c>
      <c r="D16" s="19" t="s">
        <v>49</v>
      </c>
      <c r="E16" s="6"/>
      <c r="F16" s="6"/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9">
        <f t="shared" si="0"/>
        <v>1</v>
      </c>
      <c r="T16" s="10">
        <f t="shared" si="1"/>
        <v>0</v>
      </c>
      <c r="U16" s="7"/>
    </row>
    <row r="17" spans="1:20" ht="27" customHeight="1" x14ac:dyDescent="0.25">
      <c r="A17" s="3">
        <v>14</v>
      </c>
      <c r="B17" s="17" t="s">
        <v>25</v>
      </c>
      <c r="C17" s="18" t="s">
        <v>53</v>
      </c>
      <c r="D17" s="22" t="s">
        <v>51</v>
      </c>
      <c r="E17" s="6"/>
      <c r="F17" s="6"/>
      <c r="G17" s="8" t="b">
        <v>0</v>
      </c>
      <c r="H17" s="8" t="b">
        <v>0</v>
      </c>
      <c r="I17" s="8" t="b">
        <v>0</v>
      </c>
      <c r="J17" s="8" t="b">
        <v>0</v>
      </c>
      <c r="K17" s="8" t="b">
        <v>0</v>
      </c>
      <c r="L17" s="8" t="b">
        <v>0</v>
      </c>
      <c r="M17" s="8" t="b">
        <v>0</v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9">
        <f t="shared" si="0"/>
        <v>1</v>
      </c>
      <c r="T17" s="10">
        <f t="shared" si="1"/>
        <v>0</v>
      </c>
    </row>
    <row r="18" spans="1:20" ht="27" customHeight="1" x14ac:dyDescent="0.25">
      <c r="A18" s="3">
        <v>15</v>
      </c>
      <c r="B18" s="17" t="s">
        <v>26</v>
      </c>
      <c r="C18" s="18" t="s">
        <v>53</v>
      </c>
      <c r="D18" s="22" t="s">
        <v>52</v>
      </c>
      <c r="E18" s="12"/>
      <c r="F18" s="12"/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9">
        <f t="shared" si="0"/>
        <v>1</v>
      </c>
      <c r="T18" s="10">
        <f t="shared" si="1"/>
        <v>0</v>
      </c>
    </row>
    <row r="19" spans="1:20" ht="27" customHeight="1" x14ac:dyDescent="0.25">
      <c r="A19" s="3">
        <v>16</v>
      </c>
      <c r="B19" s="17" t="s">
        <v>27</v>
      </c>
      <c r="C19" s="18" t="s">
        <v>53</v>
      </c>
      <c r="D19" s="22" t="s">
        <v>52</v>
      </c>
      <c r="E19" s="12"/>
      <c r="F19" s="12"/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8" t="b">
        <v>0</v>
      </c>
      <c r="N19" s="8" t="b">
        <v>0</v>
      </c>
      <c r="O19" s="8" t="b">
        <v>0</v>
      </c>
      <c r="P19" s="8" t="b">
        <v>0</v>
      </c>
      <c r="Q19" s="8" t="b">
        <v>0</v>
      </c>
      <c r="R19" s="8" t="b">
        <v>0</v>
      </c>
      <c r="S19" s="9">
        <f t="shared" si="0"/>
        <v>1</v>
      </c>
      <c r="T19" s="10">
        <f t="shared" si="1"/>
        <v>0</v>
      </c>
    </row>
    <row r="20" spans="1:20" ht="27" customHeight="1" x14ac:dyDescent="0.25">
      <c r="A20" s="3"/>
      <c r="B20" s="17" t="s">
        <v>28</v>
      </c>
      <c r="C20" s="20" t="s">
        <v>54</v>
      </c>
      <c r="D20" s="19" t="s">
        <v>49</v>
      </c>
      <c r="E20" s="12"/>
      <c r="F20" s="12"/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8" t="b">
        <v>0</v>
      </c>
      <c r="N20" s="8" t="b">
        <v>0</v>
      </c>
      <c r="O20" s="8" t="b">
        <v>0</v>
      </c>
      <c r="P20" s="8" t="b">
        <v>0</v>
      </c>
      <c r="Q20" s="8" t="b">
        <v>0</v>
      </c>
      <c r="R20" s="8" t="b">
        <v>0</v>
      </c>
      <c r="S20" s="9">
        <f t="shared" ref="S20:S39" si="2">1-T20</f>
        <v>1</v>
      </c>
      <c r="T20" s="10">
        <f t="shared" ref="T20:T39" si="3">COUNTIF(G20:R20,TRUE)/COUNTA(G20:R20)</f>
        <v>0</v>
      </c>
    </row>
    <row r="21" spans="1:20" ht="27" customHeight="1" x14ac:dyDescent="0.25">
      <c r="A21" s="3"/>
      <c r="B21" s="17" t="s">
        <v>29</v>
      </c>
      <c r="C21" s="20" t="s">
        <v>54</v>
      </c>
      <c r="D21" s="19" t="s">
        <v>49</v>
      </c>
      <c r="E21" s="12"/>
      <c r="F21" s="12"/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9">
        <f t="shared" si="2"/>
        <v>1</v>
      </c>
      <c r="T21" s="10">
        <f t="shared" si="3"/>
        <v>0</v>
      </c>
    </row>
    <row r="22" spans="1:20" ht="27" customHeight="1" x14ac:dyDescent="0.25">
      <c r="A22" s="3"/>
      <c r="B22" s="17" t="s">
        <v>47</v>
      </c>
      <c r="C22" s="20" t="s">
        <v>54</v>
      </c>
      <c r="D22" s="19" t="s">
        <v>49</v>
      </c>
      <c r="E22" s="12"/>
      <c r="F22" s="12"/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0</v>
      </c>
      <c r="M22" s="8" t="b">
        <v>0</v>
      </c>
      <c r="N22" s="8" t="b">
        <v>0</v>
      </c>
      <c r="O22" s="8" t="b">
        <v>0</v>
      </c>
      <c r="P22" s="8" t="b">
        <v>0</v>
      </c>
      <c r="Q22" s="8" t="b">
        <v>0</v>
      </c>
      <c r="R22" s="8" t="b">
        <v>0</v>
      </c>
      <c r="S22" s="9">
        <f t="shared" si="2"/>
        <v>1</v>
      </c>
      <c r="T22" s="10">
        <f t="shared" si="3"/>
        <v>0</v>
      </c>
    </row>
    <row r="23" spans="1:20" x14ac:dyDescent="0.25">
      <c r="A23" s="3"/>
      <c r="B23" s="17" t="s">
        <v>30</v>
      </c>
      <c r="C23" s="20" t="s">
        <v>54</v>
      </c>
      <c r="D23" s="19" t="s">
        <v>49</v>
      </c>
      <c r="E23" s="12"/>
      <c r="F23" s="12"/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9">
        <f t="shared" si="2"/>
        <v>1</v>
      </c>
      <c r="T23" s="10">
        <f t="shared" si="3"/>
        <v>0</v>
      </c>
    </row>
    <row r="24" spans="1:20" ht="38.25" x14ac:dyDescent="0.25">
      <c r="A24" s="3"/>
      <c r="B24" s="17" t="s">
        <v>31</v>
      </c>
      <c r="C24" s="20" t="s">
        <v>54</v>
      </c>
      <c r="D24" s="19" t="s">
        <v>49</v>
      </c>
      <c r="E24" s="12"/>
      <c r="F24" s="12"/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9">
        <f t="shared" si="2"/>
        <v>1</v>
      </c>
      <c r="T24" s="10">
        <f t="shared" si="3"/>
        <v>0</v>
      </c>
    </row>
    <row r="25" spans="1:20" ht="27" customHeight="1" x14ac:dyDescent="0.25">
      <c r="A25" s="3"/>
      <c r="B25" s="17" t="s">
        <v>32</v>
      </c>
      <c r="C25" s="20" t="s">
        <v>54</v>
      </c>
      <c r="D25" s="19" t="s">
        <v>49</v>
      </c>
      <c r="E25" s="12"/>
      <c r="F25" s="12"/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8" t="b">
        <v>0</v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9">
        <f t="shared" si="2"/>
        <v>1</v>
      </c>
      <c r="T25" s="10">
        <f t="shared" si="3"/>
        <v>0</v>
      </c>
    </row>
    <row r="26" spans="1:20" ht="27" customHeight="1" x14ac:dyDescent="0.25">
      <c r="A26" s="3"/>
      <c r="B26" s="17" t="s">
        <v>33</v>
      </c>
      <c r="C26" s="20" t="s">
        <v>54</v>
      </c>
      <c r="D26" s="19" t="s">
        <v>49</v>
      </c>
      <c r="E26" s="12"/>
      <c r="F26" s="12"/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9">
        <f t="shared" si="2"/>
        <v>1</v>
      </c>
      <c r="T26" s="10">
        <f t="shared" si="3"/>
        <v>0</v>
      </c>
    </row>
    <row r="27" spans="1:20" ht="27" customHeight="1" x14ac:dyDescent="0.25">
      <c r="A27" s="3"/>
      <c r="B27" s="17" t="s">
        <v>34</v>
      </c>
      <c r="C27" s="20" t="s">
        <v>54</v>
      </c>
      <c r="D27" s="19" t="s">
        <v>49</v>
      </c>
      <c r="E27" s="12"/>
      <c r="F27" s="12"/>
      <c r="G27" s="8" t="b">
        <v>0</v>
      </c>
      <c r="H27" s="8" t="b">
        <v>0</v>
      </c>
      <c r="I27" s="8" t="b">
        <v>0</v>
      </c>
      <c r="J27" s="8" t="b">
        <v>0</v>
      </c>
      <c r="K27" s="8" t="b">
        <v>0</v>
      </c>
      <c r="L27" s="8" t="b">
        <v>0</v>
      </c>
      <c r="M27" s="8" t="b">
        <v>0</v>
      </c>
      <c r="N27" s="8" t="b">
        <v>0</v>
      </c>
      <c r="O27" s="8" t="b">
        <v>0</v>
      </c>
      <c r="P27" s="8" t="b">
        <v>0</v>
      </c>
      <c r="Q27" s="8" t="b">
        <v>0</v>
      </c>
      <c r="R27" s="8" t="b">
        <v>0</v>
      </c>
      <c r="S27" s="9">
        <f t="shared" si="2"/>
        <v>1</v>
      </c>
      <c r="T27" s="10">
        <f t="shared" si="3"/>
        <v>0</v>
      </c>
    </row>
    <row r="28" spans="1:20" ht="27" customHeight="1" x14ac:dyDescent="0.25">
      <c r="A28" s="7"/>
      <c r="B28" s="17" t="s">
        <v>35</v>
      </c>
      <c r="C28" s="20" t="s">
        <v>54</v>
      </c>
      <c r="D28" s="19" t="s">
        <v>49</v>
      </c>
      <c r="E28" s="21"/>
      <c r="F28" s="21"/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b">
        <v>0</v>
      </c>
      <c r="S28" s="9">
        <f t="shared" si="2"/>
        <v>1</v>
      </c>
      <c r="T28" s="10">
        <f t="shared" si="3"/>
        <v>0</v>
      </c>
    </row>
    <row r="29" spans="1:20" ht="27" customHeight="1" x14ac:dyDescent="0.25">
      <c r="A29" s="7"/>
      <c r="B29" s="17" t="s">
        <v>36</v>
      </c>
      <c r="C29" s="20" t="s">
        <v>54</v>
      </c>
      <c r="D29" s="19" t="s">
        <v>49</v>
      </c>
      <c r="E29" s="21"/>
      <c r="F29" s="21"/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9">
        <f t="shared" si="2"/>
        <v>1</v>
      </c>
      <c r="T29" s="10">
        <f t="shared" si="3"/>
        <v>0</v>
      </c>
    </row>
    <row r="30" spans="1:20" ht="27" customHeight="1" x14ac:dyDescent="0.25">
      <c r="A30" s="7"/>
      <c r="B30" s="17" t="s">
        <v>37</v>
      </c>
      <c r="C30" s="20"/>
      <c r="D30" s="19" t="s">
        <v>49</v>
      </c>
      <c r="E30" s="21"/>
      <c r="F30" s="21"/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0</v>
      </c>
      <c r="P30" s="8" t="b">
        <v>0</v>
      </c>
      <c r="Q30" s="8" t="b">
        <v>0</v>
      </c>
      <c r="R30" s="8" t="b">
        <v>0</v>
      </c>
      <c r="S30" s="9">
        <f t="shared" si="2"/>
        <v>1</v>
      </c>
      <c r="T30" s="10">
        <f t="shared" si="3"/>
        <v>0</v>
      </c>
    </row>
    <row r="31" spans="1:20" ht="27" customHeight="1" x14ac:dyDescent="0.25">
      <c r="A31" s="7"/>
      <c r="B31" s="17" t="s">
        <v>38</v>
      </c>
      <c r="C31" s="20"/>
      <c r="D31" s="19" t="s">
        <v>50</v>
      </c>
      <c r="E31" s="21"/>
      <c r="F31" s="21"/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9">
        <f t="shared" si="2"/>
        <v>1</v>
      </c>
      <c r="T31" s="10">
        <f t="shared" si="3"/>
        <v>0</v>
      </c>
    </row>
    <row r="32" spans="1:20" ht="27" customHeight="1" x14ac:dyDescent="0.25">
      <c r="A32" s="7"/>
      <c r="B32" s="17" t="s">
        <v>39</v>
      </c>
      <c r="C32" s="20"/>
      <c r="D32" s="19" t="s">
        <v>49</v>
      </c>
      <c r="E32" s="21"/>
      <c r="F32" s="21"/>
      <c r="G32" s="8" t="b">
        <v>0</v>
      </c>
      <c r="H32" s="8" t="b">
        <v>0</v>
      </c>
      <c r="I32" s="8" t="b">
        <v>0</v>
      </c>
      <c r="J32" s="8" t="b">
        <v>0</v>
      </c>
      <c r="K32" s="8" t="b">
        <v>0</v>
      </c>
      <c r="L32" s="8" t="b">
        <v>0</v>
      </c>
      <c r="M32" s="8" t="b">
        <v>0</v>
      </c>
      <c r="N32" s="8" t="b">
        <v>0</v>
      </c>
      <c r="O32" s="8" t="b">
        <v>0</v>
      </c>
      <c r="P32" s="8" t="b">
        <v>0</v>
      </c>
      <c r="Q32" s="8" t="b">
        <v>0</v>
      </c>
      <c r="R32" s="8" t="b">
        <v>0</v>
      </c>
      <c r="S32" s="9">
        <f t="shared" si="2"/>
        <v>1</v>
      </c>
      <c r="T32" s="10">
        <f t="shared" si="3"/>
        <v>0</v>
      </c>
    </row>
    <row r="33" spans="1:20" ht="27" customHeight="1" x14ac:dyDescent="0.25">
      <c r="A33" s="7"/>
      <c r="B33" s="17" t="s">
        <v>40</v>
      </c>
      <c r="C33" s="20"/>
      <c r="D33" s="19" t="s">
        <v>49</v>
      </c>
      <c r="E33" s="21"/>
      <c r="F33" s="21"/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9">
        <f t="shared" si="2"/>
        <v>1</v>
      </c>
      <c r="T33" s="10">
        <f t="shared" si="3"/>
        <v>0</v>
      </c>
    </row>
    <row r="34" spans="1:20" s="5" customFormat="1" ht="27" customHeight="1" x14ac:dyDescent="0.25">
      <c r="A34" s="7"/>
      <c r="B34" s="17" t="s">
        <v>41</v>
      </c>
      <c r="C34" s="20"/>
      <c r="D34" s="19" t="s">
        <v>49</v>
      </c>
      <c r="E34" s="21"/>
      <c r="F34" s="21"/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b">
        <v>0</v>
      </c>
      <c r="S34" s="9">
        <f t="shared" si="2"/>
        <v>1</v>
      </c>
      <c r="T34" s="10">
        <f t="shared" si="3"/>
        <v>0</v>
      </c>
    </row>
    <row r="35" spans="1:20" s="5" customFormat="1" ht="27" customHeight="1" x14ac:dyDescent="0.25">
      <c r="A35" s="7"/>
      <c r="B35" s="17" t="s">
        <v>42</v>
      </c>
      <c r="C35" s="20"/>
      <c r="D35" s="19" t="s">
        <v>49</v>
      </c>
      <c r="E35" s="21"/>
      <c r="F35" s="21"/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9">
        <f t="shared" si="2"/>
        <v>1</v>
      </c>
      <c r="T35" s="10">
        <f t="shared" si="3"/>
        <v>0</v>
      </c>
    </row>
    <row r="36" spans="1:20" s="5" customFormat="1" ht="27" customHeight="1" x14ac:dyDescent="0.25">
      <c r="A36" s="7"/>
      <c r="B36" s="17" t="s">
        <v>43</v>
      </c>
      <c r="C36" s="20"/>
      <c r="D36" s="19" t="s">
        <v>49</v>
      </c>
      <c r="E36" s="21"/>
      <c r="F36" s="21"/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b">
        <v>0</v>
      </c>
      <c r="S36" s="9">
        <f t="shared" si="2"/>
        <v>1</v>
      </c>
      <c r="T36" s="10">
        <f t="shared" si="3"/>
        <v>0</v>
      </c>
    </row>
    <row r="37" spans="1:20" s="5" customFormat="1" ht="27" customHeight="1" x14ac:dyDescent="0.25">
      <c r="A37" s="7"/>
      <c r="B37" s="17" t="s">
        <v>44</v>
      </c>
      <c r="C37" s="20"/>
      <c r="D37" s="19" t="s">
        <v>49</v>
      </c>
      <c r="E37" s="21"/>
      <c r="F37" s="21"/>
      <c r="G37" s="8" t="b">
        <v>0</v>
      </c>
      <c r="H37" s="8" t="b">
        <v>0</v>
      </c>
      <c r="I37" s="8" t="b">
        <v>0</v>
      </c>
      <c r="J37" s="8" t="b">
        <v>0</v>
      </c>
      <c r="K37" s="8" t="b">
        <v>0</v>
      </c>
      <c r="L37" s="8" t="b">
        <v>0</v>
      </c>
      <c r="M37" s="8" t="b">
        <v>0</v>
      </c>
      <c r="N37" s="8" t="b">
        <v>0</v>
      </c>
      <c r="O37" s="8" t="b">
        <v>0</v>
      </c>
      <c r="P37" s="8" t="b">
        <v>0</v>
      </c>
      <c r="Q37" s="8" t="b">
        <v>0</v>
      </c>
      <c r="R37" s="8" t="b">
        <v>0</v>
      </c>
      <c r="S37" s="9">
        <f t="shared" si="2"/>
        <v>1</v>
      </c>
      <c r="T37" s="10">
        <f t="shared" si="3"/>
        <v>0</v>
      </c>
    </row>
    <row r="38" spans="1:20" s="5" customFormat="1" ht="27" customHeight="1" x14ac:dyDescent="0.25">
      <c r="A38" s="7"/>
      <c r="B38" s="17" t="s">
        <v>45</v>
      </c>
      <c r="C38" s="20"/>
      <c r="D38" s="19" t="s">
        <v>49</v>
      </c>
      <c r="E38" s="21"/>
      <c r="F38" s="21"/>
      <c r="G38" s="8" t="b">
        <v>0</v>
      </c>
      <c r="H38" s="8" t="b">
        <v>0</v>
      </c>
      <c r="I38" s="8" t="b">
        <v>0</v>
      </c>
      <c r="J38" s="8" t="b">
        <v>0</v>
      </c>
      <c r="K38" s="8" t="b">
        <v>0</v>
      </c>
      <c r="L38" s="8" t="b">
        <v>0</v>
      </c>
      <c r="M38" s="8" t="b">
        <v>0</v>
      </c>
      <c r="N38" s="8" t="b">
        <v>0</v>
      </c>
      <c r="O38" s="8" t="b">
        <v>0</v>
      </c>
      <c r="P38" s="8" t="b">
        <v>0</v>
      </c>
      <c r="Q38" s="8" t="b">
        <v>0</v>
      </c>
      <c r="R38" s="8" t="b">
        <v>0</v>
      </c>
      <c r="S38" s="9">
        <f t="shared" si="2"/>
        <v>1</v>
      </c>
      <c r="T38" s="10">
        <f t="shared" si="3"/>
        <v>0</v>
      </c>
    </row>
    <row r="39" spans="1:20" s="5" customFormat="1" ht="27" customHeight="1" x14ac:dyDescent="0.25">
      <c r="A39" s="7"/>
      <c r="B39" s="17" t="s">
        <v>46</v>
      </c>
      <c r="C39" s="20"/>
      <c r="D39" s="19" t="s">
        <v>49</v>
      </c>
      <c r="E39" s="21"/>
      <c r="F39" s="21"/>
      <c r="G39" s="8" t="b">
        <v>0</v>
      </c>
      <c r="H39" s="8" t="b">
        <v>0</v>
      </c>
      <c r="I39" s="8" t="b">
        <v>0</v>
      </c>
      <c r="J39" s="8" t="b">
        <v>0</v>
      </c>
      <c r="K39" s="8" t="b">
        <v>0</v>
      </c>
      <c r="L39" s="8" t="b">
        <v>0</v>
      </c>
      <c r="M39" s="8" t="b">
        <v>0</v>
      </c>
      <c r="N39" s="8" t="b">
        <v>0</v>
      </c>
      <c r="O39" s="8" t="b">
        <v>0</v>
      </c>
      <c r="P39" s="8" t="b">
        <v>0</v>
      </c>
      <c r="Q39" s="8" t="b">
        <v>0</v>
      </c>
      <c r="R39" s="8" t="b">
        <v>0</v>
      </c>
      <c r="S39" s="9">
        <f t="shared" si="2"/>
        <v>1</v>
      </c>
      <c r="T39" s="10">
        <f t="shared" si="3"/>
        <v>0</v>
      </c>
    </row>
  </sheetData>
  <mergeCells count="13">
    <mergeCell ref="U1:U3"/>
    <mergeCell ref="F2:F3"/>
    <mergeCell ref="E2:E3"/>
    <mergeCell ref="D2:D3"/>
    <mergeCell ref="C2:C3"/>
    <mergeCell ref="G1:T1"/>
    <mergeCell ref="J2:T2"/>
    <mergeCell ref="A2:A3"/>
    <mergeCell ref="G2:G3"/>
    <mergeCell ref="H2:H3"/>
    <mergeCell ref="I2:I3"/>
    <mergeCell ref="A1:F1"/>
    <mergeCell ref="B2:B3"/>
  </mergeCells>
  <conditionalFormatting sqref="S4:S39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{FDF8BA91-E77E-4569-8305-89656E4723A8}</x14:id>
        </ext>
      </extLst>
    </cfRule>
  </conditionalFormatting>
  <conditionalFormatting sqref="T4:T39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{8A61837C-10E1-42A2-BE8D-365AA49FDC62}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F8BA91-E77E-4569-8305-89656E4723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S4:S39</xm:sqref>
        </x14:conditionalFormatting>
        <x14:conditionalFormatting xmlns:xm="http://schemas.microsoft.com/office/excel/2006/main">
          <x14:cfRule type="dataBar" id="{8A61837C-10E1-42A2-BE8D-365AA49FDC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T4:T39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B798-1DFE-4BAE-A064-93C90237C14F}">
  <sheetPr>
    <tabColor rgb="FF002060"/>
  </sheetPr>
  <dimension ref="A1:P95"/>
  <sheetViews>
    <sheetView zoomScale="115" zoomScaleNormal="115" workbookViewId="0">
      <pane xSplit="5" ySplit="3" topLeftCell="F28" activePane="bottomRight" state="frozen"/>
      <selection pane="topRight" activeCell="H1" sqref="H1"/>
      <selection pane="bottomLeft" activeCell="A3" sqref="A3"/>
      <selection pane="bottomRight" activeCell="J25" sqref="J25"/>
    </sheetView>
  </sheetViews>
  <sheetFormatPr defaultColWidth="8.85546875" defaultRowHeight="15" x14ac:dyDescent="0.25"/>
  <cols>
    <col min="1" max="1" width="3.140625" style="4" bestFit="1" customWidth="1"/>
    <col min="2" max="2" width="78.7109375" style="1" bestFit="1" customWidth="1"/>
    <col min="3" max="3" width="14.140625" style="23" bestFit="1" customWidth="1"/>
    <col min="4" max="5" width="8.7109375" style="14" customWidth="1"/>
    <col min="6" max="7" width="7.5703125" style="4" customWidth="1"/>
    <col min="8" max="10" width="3.5703125" style="4" customWidth="1"/>
    <col min="11" max="11" width="8.5703125" style="4" customWidth="1"/>
    <col min="12" max="12" width="10.5703125" style="4" customWidth="1"/>
    <col min="13" max="13" width="5.5703125" style="4" customWidth="1"/>
    <col min="14" max="14" width="28.5703125" style="4" customWidth="1"/>
    <col min="15" max="15" width="5.5703125" style="4" customWidth="1"/>
    <col min="16" max="16" width="11.7109375" style="4" customWidth="1"/>
    <col min="17" max="23" width="5.5703125" style="4" customWidth="1"/>
    <col min="24" max="30" width="7.5703125" style="4" customWidth="1"/>
    <col min="31" max="16384" width="8.85546875" style="4"/>
  </cols>
  <sheetData>
    <row r="1" spans="1:16" s="1" customFormat="1" ht="21.6" customHeight="1" x14ac:dyDescent="0.25">
      <c r="A1" s="142" t="s">
        <v>294</v>
      </c>
      <c r="B1" s="142"/>
      <c r="C1" s="142"/>
      <c r="D1" s="142"/>
      <c r="E1" s="142"/>
      <c r="F1" s="130" t="s">
        <v>0</v>
      </c>
      <c r="G1" s="131"/>
      <c r="H1" s="131"/>
      <c r="I1" s="131"/>
      <c r="J1" s="131"/>
      <c r="K1" s="131"/>
      <c r="L1" s="132"/>
      <c r="M1" s="133"/>
      <c r="N1"/>
      <c r="O1"/>
      <c r="P1"/>
    </row>
    <row r="2" spans="1:16" s="1" customFormat="1" ht="21.6" customHeight="1" x14ac:dyDescent="0.25">
      <c r="A2" s="134" t="s">
        <v>3</v>
      </c>
      <c r="B2" s="136" t="s">
        <v>153</v>
      </c>
      <c r="C2" s="137" t="s">
        <v>4</v>
      </c>
      <c r="D2" s="137" t="s">
        <v>5</v>
      </c>
      <c r="E2" s="137" t="s">
        <v>6</v>
      </c>
      <c r="F2" s="138" t="s">
        <v>57</v>
      </c>
      <c r="G2" s="138" t="s">
        <v>56</v>
      </c>
      <c r="H2" s="139" t="s">
        <v>59</v>
      </c>
      <c r="I2" s="140"/>
      <c r="J2" s="140"/>
      <c r="K2" s="140"/>
      <c r="L2" s="141"/>
      <c r="M2" s="133"/>
      <c r="N2"/>
      <c r="O2"/>
      <c r="P2"/>
    </row>
    <row r="3" spans="1:16" s="2" customFormat="1" ht="42" customHeight="1" x14ac:dyDescent="0.25">
      <c r="A3" s="134"/>
      <c r="B3" s="136"/>
      <c r="C3" s="137"/>
      <c r="D3" s="137"/>
      <c r="E3" s="137"/>
      <c r="F3" s="138"/>
      <c r="G3" s="138"/>
      <c r="H3" s="25" t="s">
        <v>86</v>
      </c>
      <c r="I3" s="25" t="s">
        <v>87</v>
      </c>
      <c r="J3" s="25" t="s">
        <v>88</v>
      </c>
      <c r="K3" s="26" t="s">
        <v>1</v>
      </c>
      <c r="L3" s="33" t="s">
        <v>2</v>
      </c>
      <c r="M3" s="133"/>
      <c r="N3"/>
      <c r="O3"/>
      <c r="P3"/>
    </row>
    <row r="4" spans="1:16" ht="15" customHeight="1" x14ac:dyDescent="0.25">
      <c r="A4" s="3"/>
      <c r="B4" s="96" t="s">
        <v>344</v>
      </c>
      <c r="C4" s="24"/>
      <c r="D4" s="28"/>
      <c r="E4" s="28"/>
      <c r="F4" s="8"/>
      <c r="G4" s="8"/>
      <c r="H4" s="8"/>
      <c r="I4" s="8"/>
      <c r="J4" s="8"/>
      <c r="K4" s="35"/>
      <c r="L4" s="34"/>
      <c r="M4" s="51"/>
      <c r="N4" s="62" t="s">
        <v>284</v>
      </c>
      <c r="O4" s="76"/>
      <c r="P4" s="77"/>
    </row>
    <row r="5" spans="1:16" s="11" customFormat="1" ht="15" customHeight="1" x14ac:dyDescent="0.25">
      <c r="A5" s="3">
        <v>1</v>
      </c>
      <c r="B5" s="31" t="s">
        <v>152</v>
      </c>
      <c r="C5" s="24" t="s">
        <v>111</v>
      </c>
      <c r="D5" s="28">
        <v>46242</v>
      </c>
      <c r="E5" s="28">
        <v>46243</v>
      </c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35">
        <f>IF(COUNTA(F5:J5)=0,"",1-L5)</f>
        <v>0</v>
      </c>
      <c r="L5" s="34">
        <f>IF(COUNTA(F5:J5)=0,"",COUNTIF(F5:J5,TRUE)/COUNTA(F5:J5))</f>
        <v>1</v>
      </c>
      <c r="M5" s="51"/>
      <c r="N5" s="72" t="s">
        <v>2</v>
      </c>
      <c r="O5" s="68">
        <f>COUNTIFS($L$4:$L$89,1)</f>
        <v>28</v>
      </c>
      <c r="P5" s="69">
        <f>IFERROR(O5/O$9,0)</f>
        <v>0.93333333333333335</v>
      </c>
    </row>
    <row r="6" spans="1:16" ht="15" customHeight="1" x14ac:dyDescent="0.25">
      <c r="A6" s="3">
        <v>2</v>
      </c>
      <c r="B6" s="31" t="s">
        <v>151</v>
      </c>
      <c r="C6" s="24" t="s">
        <v>150</v>
      </c>
      <c r="D6" s="28">
        <v>46242</v>
      </c>
      <c r="E6" s="28">
        <v>46243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35">
        <f>IF(COUNTA(F6:J6)=0,"",1-L6)</f>
        <v>0</v>
      </c>
      <c r="L6" s="34">
        <f>IF(COUNTA(F6:J6)=0,"",COUNTIF(F6:J6,TRUE)/COUNTA(F6:J6))</f>
        <v>1</v>
      </c>
      <c r="M6" s="51"/>
      <c r="N6" s="73" t="s">
        <v>285</v>
      </c>
      <c r="O6" s="65">
        <f>COUNTIFS($L$4:$L$89,"&gt;0",$L$4:$L$89,"&lt;1")</f>
        <v>2</v>
      </c>
      <c r="P6" s="66">
        <f>IFERROR(O6/O$9,0)</f>
        <v>6.6666666666666666E-2</v>
      </c>
    </row>
    <row r="7" spans="1:16" ht="15" customHeight="1" x14ac:dyDescent="0.25">
      <c r="A7" s="3"/>
      <c r="B7" s="96" t="s">
        <v>352</v>
      </c>
      <c r="C7" s="24"/>
      <c r="D7" s="28"/>
      <c r="E7" s="28"/>
      <c r="F7" s="8"/>
      <c r="G7" s="8"/>
      <c r="H7" s="8"/>
      <c r="I7" s="8"/>
      <c r="J7" s="8"/>
      <c r="K7" s="35"/>
      <c r="L7" s="34"/>
      <c r="M7" s="51"/>
      <c r="N7" s="72" t="s">
        <v>286</v>
      </c>
      <c r="O7" s="68">
        <f>COUNTIFS($L$4:$L$89,0)</f>
        <v>0</v>
      </c>
      <c r="P7" s="69">
        <f>IFERROR(O7/O$9,0)</f>
        <v>0</v>
      </c>
    </row>
    <row r="8" spans="1:16" ht="15" customHeight="1" x14ac:dyDescent="0.25">
      <c r="A8" s="3">
        <v>3</v>
      </c>
      <c r="B8" s="31" t="s">
        <v>149</v>
      </c>
      <c r="C8" s="24" t="s">
        <v>148</v>
      </c>
      <c r="D8" s="28">
        <v>46242</v>
      </c>
      <c r="E8" s="28">
        <v>46243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35">
        <f>IF(COUNTA(F8:J8)=0,"",1-L8)</f>
        <v>0</v>
      </c>
      <c r="L8" s="34">
        <f>IF(COUNTA(F8:J8)=0,"",COUNTIF(F8:J8,TRUE)/COUNTA(F8:J8))</f>
        <v>1</v>
      </c>
      <c r="M8" s="51"/>
      <c r="N8" s="78" t="s">
        <v>287</v>
      </c>
      <c r="O8" s="67">
        <f>IFERROR(AVERAGE($L$4:$L$89),0)</f>
        <v>0.97333333333333327</v>
      </c>
      <c r="P8" s="70"/>
    </row>
    <row r="9" spans="1:16" ht="15" customHeight="1" x14ac:dyDescent="0.25">
      <c r="A9" s="3">
        <v>4</v>
      </c>
      <c r="B9" s="31" t="s">
        <v>160</v>
      </c>
      <c r="C9" s="24" t="s">
        <v>148</v>
      </c>
      <c r="D9" s="28">
        <v>46243</v>
      </c>
      <c r="E9" s="28">
        <v>46244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35">
        <f>IF(COUNTA(F9:J9)=0,"",1-L9)</f>
        <v>0</v>
      </c>
      <c r="L9" s="34">
        <f>IF(COUNTA(F9:J9)=0,"",COUNTIF(F9:J9,TRUE)/COUNTA(F9:J9))</f>
        <v>1</v>
      </c>
      <c r="M9" s="51"/>
      <c r="N9" s="72" t="s">
        <v>288</v>
      </c>
      <c r="O9" s="68">
        <f>COUNT($L$4:$L$89)</f>
        <v>30</v>
      </c>
      <c r="P9" s="71"/>
    </row>
    <row r="10" spans="1:16" ht="15" customHeight="1" x14ac:dyDescent="0.25">
      <c r="A10" s="3">
        <v>5</v>
      </c>
      <c r="B10" s="31" t="s">
        <v>161</v>
      </c>
      <c r="C10" s="24" t="s">
        <v>80</v>
      </c>
      <c r="D10" s="28">
        <v>46242</v>
      </c>
      <c r="E10" s="28">
        <v>46244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35">
        <f>IF(COUNTA(F10:J10)=0,"",1-L10)</f>
        <v>0</v>
      </c>
      <c r="L10" s="34">
        <f>IF(COUNTA(F10:J10)=0,"",COUNTIF(F10:J10,TRUE)/COUNTA(F10:J10))</f>
        <v>1</v>
      </c>
      <c r="M10" s="7"/>
    </row>
    <row r="11" spans="1:16" ht="15" customHeight="1" x14ac:dyDescent="0.25">
      <c r="A11" s="3">
        <v>6</v>
      </c>
      <c r="B11" s="31" t="s">
        <v>162</v>
      </c>
      <c r="C11" s="24" t="s">
        <v>80</v>
      </c>
      <c r="D11" s="28">
        <v>46243</v>
      </c>
      <c r="E11" s="28">
        <v>46243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35">
        <f>IF(COUNTA(F11:J11)=0,"",1-L11)</f>
        <v>0</v>
      </c>
      <c r="L11" s="34">
        <f>IF(COUNTA(F11:J11)=0,"",COUNTIF(F11:J11,TRUE)/COUNTA(F11:J11))</f>
        <v>1</v>
      </c>
      <c r="M11" s="7"/>
    </row>
    <row r="12" spans="1:16" ht="15" customHeight="1" x14ac:dyDescent="0.25">
      <c r="A12" s="3">
        <v>7</v>
      </c>
      <c r="B12" s="31" t="s">
        <v>163</v>
      </c>
      <c r="C12" s="24" t="s">
        <v>80</v>
      </c>
      <c r="D12" s="28">
        <v>46243</v>
      </c>
      <c r="E12" s="28">
        <v>46243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35">
        <f>IF(COUNTA(F12:J12)=0,"",1-L12)</f>
        <v>0</v>
      </c>
      <c r="L12" s="34">
        <f>IF(COUNTA(F12:J12)=0,"",COUNTIF(F12:J12,TRUE)/COUNTA(F12:J12))</f>
        <v>1</v>
      </c>
      <c r="M12" s="7"/>
    </row>
    <row r="13" spans="1:16" ht="15" customHeight="1" x14ac:dyDescent="0.25">
      <c r="A13" s="3"/>
      <c r="B13" s="96" t="s">
        <v>353</v>
      </c>
      <c r="C13" s="24"/>
      <c r="D13" s="28"/>
      <c r="E13" s="28"/>
      <c r="F13" s="8"/>
      <c r="G13" s="8"/>
      <c r="H13" s="8"/>
      <c r="I13" s="8"/>
      <c r="J13" s="8"/>
      <c r="K13" s="35"/>
      <c r="L13" s="34"/>
      <c r="M13" s="7"/>
    </row>
    <row r="14" spans="1:16" ht="15" customHeight="1" x14ac:dyDescent="0.25">
      <c r="A14" s="3">
        <v>8</v>
      </c>
      <c r="B14" s="31" t="s">
        <v>138</v>
      </c>
      <c r="C14" s="24" t="s">
        <v>80</v>
      </c>
      <c r="D14" s="28">
        <v>46247</v>
      </c>
      <c r="E14" s="28">
        <v>46250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35">
        <f>IF(COUNTA(F14:J14)=0,"",1-L14)</f>
        <v>0</v>
      </c>
      <c r="L14" s="34">
        <f>IF(COUNTA(F14:J14)=0,"",COUNTIF(F14:J14,TRUE)/COUNTA(F14:J14))</f>
        <v>1</v>
      </c>
      <c r="M14" s="7"/>
    </row>
    <row r="15" spans="1:16" ht="15" customHeight="1" x14ac:dyDescent="0.25">
      <c r="A15" s="3">
        <v>9</v>
      </c>
      <c r="B15" s="31" t="s">
        <v>137</v>
      </c>
      <c r="C15" s="24" t="s">
        <v>80</v>
      </c>
      <c r="D15" s="28">
        <v>46247</v>
      </c>
      <c r="E15" s="28">
        <v>46250</v>
      </c>
      <c r="F15" s="8" t="b">
        <v>1</v>
      </c>
      <c r="G15" s="8" t="b">
        <v>1</v>
      </c>
      <c r="H15" s="8" t="b">
        <v>1</v>
      </c>
      <c r="I15" s="8" t="b">
        <v>1</v>
      </c>
      <c r="J15" s="8" t="b">
        <v>1</v>
      </c>
      <c r="K15" s="35">
        <f>IF(COUNTA(F15:J15)=0,"",1-L15)</f>
        <v>0</v>
      </c>
      <c r="L15" s="34">
        <f>IF(COUNTA(F15:J15)=0,"",COUNTIF(F15:J15,TRUE)/COUNTA(F15:J15))</f>
        <v>1</v>
      </c>
      <c r="M15" s="7"/>
    </row>
    <row r="16" spans="1:16" ht="15" customHeight="1" x14ac:dyDescent="0.25">
      <c r="A16" s="3"/>
      <c r="B16" s="96" t="s">
        <v>354</v>
      </c>
      <c r="C16" s="24"/>
      <c r="D16" s="28"/>
      <c r="E16" s="28"/>
      <c r="F16" s="8"/>
      <c r="G16" s="8"/>
      <c r="H16" s="8"/>
      <c r="I16" s="8"/>
      <c r="J16" s="8"/>
      <c r="K16" s="35"/>
      <c r="L16" s="34"/>
      <c r="M16" s="7"/>
    </row>
    <row r="17" spans="1:13" ht="15" customHeight="1" x14ac:dyDescent="0.25">
      <c r="A17" s="3">
        <v>10</v>
      </c>
      <c r="B17" s="31" t="s">
        <v>147</v>
      </c>
      <c r="C17" s="24" t="s">
        <v>111</v>
      </c>
      <c r="D17" s="28">
        <v>46244</v>
      </c>
      <c r="E17" s="28">
        <v>46246</v>
      </c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35">
        <f t="shared" ref="K17:K25" si="0">IF(COUNTA(F17:J17)=0,"",1-L17)</f>
        <v>0</v>
      </c>
      <c r="L17" s="34">
        <f t="shared" ref="L17:L25" si="1">IF(COUNTA(F17:J17)=0,"",COUNTIF(F17:J17,TRUE)/COUNTA(F17:J17))</f>
        <v>1</v>
      </c>
      <c r="M17" s="7"/>
    </row>
    <row r="18" spans="1:13" ht="15" customHeight="1" x14ac:dyDescent="0.25">
      <c r="A18" s="3">
        <v>11</v>
      </c>
      <c r="B18" s="31" t="s">
        <v>146</v>
      </c>
      <c r="C18" s="24" t="s">
        <v>111</v>
      </c>
      <c r="D18" s="28">
        <v>46244</v>
      </c>
      <c r="E18" s="28">
        <v>46246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35">
        <f t="shared" si="0"/>
        <v>0</v>
      </c>
      <c r="L18" s="34">
        <f t="shared" si="1"/>
        <v>1</v>
      </c>
      <c r="M18" s="7"/>
    </row>
    <row r="19" spans="1:13" ht="15" customHeight="1" x14ac:dyDescent="0.25">
      <c r="A19" s="3">
        <v>12</v>
      </c>
      <c r="B19" s="31" t="s">
        <v>145</v>
      </c>
      <c r="C19" s="24" t="s">
        <v>111</v>
      </c>
      <c r="D19" s="28">
        <v>46244</v>
      </c>
      <c r="E19" s="28">
        <v>46246</v>
      </c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35">
        <f t="shared" si="0"/>
        <v>0</v>
      </c>
      <c r="L19" s="34">
        <f t="shared" si="1"/>
        <v>1</v>
      </c>
      <c r="M19" s="7"/>
    </row>
    <row r="20" spans="1:13" ht="15" customHeight="1" x14ac:dyDescent="0.25">
      <c r="A20" s="3">
        <v>13</v>
      </c>
      <c r="B20" s="31" t="s">
        <v>144</v>
      </c>
      <c r="C20" s="24" t="s">
        <v>111</v>
      </c>
      <c r="D20" s="28">
        <v>46244</v>
      </c>
      <c r="E20" s="28">
        <v>46246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35">
        <f t="shared" si="0"/>
        <v>0</v>
      </c>
      <c r="L20" s="34">
        <f t="shared" si="1"/>
        <v>1</v>
      </c>
      <c r="M20" s="7"/>
    </row>
    <row r="21" spans="1:13" ht="15" customHeight="1" x14ac:dyDescent="0.25">
      <c r="A21" s="3">
        <v>14</v>
      </c>
      <c r="B21" s="31" t="s">
        <v>143</v>
      </c>
      <c r="C21" s="24" t="s">
        <v>111</v>
      </c>
      <c r="D21" s="28">
        <v>46244</v>
      </c>
      <c r="E21" s="28">
        <v>46246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35">
        <f t="shared" si="0"/>
        <v>0</v>
      </c>
      <c r="L21" s="34">
        <f t="shared" si="1"/>
        <v>1</v>
      </c>
      <c r="M21" s="7"/>
    </row>
    <row r="22" spans="1:13" ht="15" customHeight="1" x14ac:dyDescent="0.25">
      <c r="A22" s="3">
        <v>15</v>
      </c>
      <c r="B22" s="31" t="s">
        <v>142</v>
      </c>
      <c r="C22" s="24" t="s">
        <v>111</v>
      </c>
      <c r="D22" s="28">
        <v>46244</v>
      </c>
      <c r="E22" s="28">
        <v>46246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35">
        <f t="shared" si="0"/>
        <v>0</v>
      </c>
      <c r="L22" s="34">
        <f t="shared" si="1"/>
        <v>1</v>
      </c>
      <c r="M22" s="7"/>
    </row>
    <row r="23" spans="1:13" ht="15" customHeight="1" x14ac:dyDescent="0.25">
      <c r="A23" s="3">
        <v>16</v>
      </c>
      <c r="B23" s="31" t="s">
        <v>141</v>
      </c>
      <c r="C23" s="24" t="s">
        <v>111</v>
      </c>
      <c r="D23" s="28">
        <v>46244</v>
      </c>
      <c r="E23" s="28">
        <v>46246</v>
      </c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35">
        <f t="shared" si="0"/>
        <v>0</v>
      </c>
      <c r="L23" s="34">
        <f t="shared" si="1"/>
        <v>1</v>
      </c>
      <c r="M23" s="7"/>
    </row>
    <row r="24" spans="1:13" ht="15" customHeight="1" x14ac:dyDescent="0.25">
      <c r="A24" s="3">
        <v>17</v>
      </c>
      <c r="B24" s="31" t="s">
        <v>140</v>
      </c>
      <c r="C24" s="24" t="s">
        <v>111</v>
      </c>
      <c r="D24" s="28">
        <v>46244</v>
      </c>
      <c r="E24" s="28">
        <v>46246</v>
      </c>
      <c r="F24" s="8" t="b">
        <v>1</v>
      </c>
      <c r="G24" s="8" t="b">
        <v>1</v>
      </c>
      <c r="H24" s="8" t="b">
        <v>0</v>
      </c>
      <c r="I24" s="8" t="b">
        <v>0</v>
      </c>
      <c r="J24" s="8" t="b">
        <v>0</v>
      </c>
      <c r="K24" s="35">
        <f t="shared" si="0"/>
        <v>0.6</v>
      </c>
      <c r="L24" s="34">
        <f t="shared" si="1"/>
        <v>0.4</v>
      </c>
      <c r="M24" s="7"/>
    </row>
    <row r="25" spans="1:13" s="11" customFormat="1" ht="15" customHeight="1" x14ac:dyDescent="0.25">
      <c r="A25" s="3">
        <v>18</v>
      </c>
      <c r="B25" s="31" t="s">
        <v>139</v>
      </c>
      <c r="C25" s="24" t="s">
        <v>111</v>
      </c>
      <c r="D25" s="28">
        <v>46244</v>
      </c>
      <c r="E25" s="28">
        <v>46246</v>
      </c>
      <c r="F25" s="8" t="b">
        <v>1</v>
      </c>
      <c r="G25" s="8" t="b">
        <v>1</v>
      </c>
      <c r="H25" s="8" t="b">
        <v>1</v>
      </c>
      <c r="I25" s="8" t="b">
        <v>1</v>
      </c>
      <c r="J25" s="8" t="b">
        <v>0</v>
      </c>
      <c r="K25" s="35">
        <f t="shared" si="0"/>
        <v>0.19999999999999996</v>
      </c>
      <c r="L25" s="34">
        <f t="shared" si="1"/>
        <v>0.8</v>
      </c>
      <c r="M25" s="7"/>
    </row>
    <row r="26" spans="1:13" s="11" customFormat="1" ht="15" customHeight="1" x14ac:dyDescent="0.25">
      <c r="A26" s="3"/>
      <c r="B26" s="96" t="s">
        <v>355</v>
      </c>
      <c r="C26" s="24"/>
      <c r="D26" s="28"/>
      <c r="E26" s="28"/>
      <c r="F26" s="8"/>
      <c r="G26" s="8"/>
      <c r="H26" s="8"/>
      <c r="I26" s="8"/>
      <c r="J26" s="8"/>
      <c r="K26" s="35"/>
      <c r="L26" s="34"/>
      <c r="M26" s="7"/>
    </row>
    <row r="27" spans="1:13" s="11" customFormat="1" ht="15" customHeight="1" x14ac:dyDescent="0.25">
      <c r="A27" s="3">
        <v>19</v>
      </c>
      <c r="B27" s="31" t="s">
        <v>136</v>
      </c>
      <c r="C27" s="24" t="s">
        <v>80</v>
      </c>
      <c r="D27" s="28">
        <v>46251</v>
      </c>
      <c r="E27" s="28">
        <v>46254</v>
      </c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35">
        <f>IF(COUNTA(F27:J27)=0,"",1-L27)</f>
        <v>0</v>
      </c>
      <c r="L27" s="34">
        <f>IF(COUNTA(F27:J27)=0,"",COUNTIF(F27:J27,TRUE)/COUNTA(F27:J27))</f>
        <v>1</v>
      </c>
      <c r="M27" s="7"/>
    </row>
    <row r="28" spans="1:13" s="11" customFormat="1" ht="15" customHeight="1" x14ac:dyDescent="0.25">
      <c r="A28" s="3">
        <v>20</v>
      </c>
      <c r="B28" s="31" t="s">
        <v>168</v>
      </c>
      <c r="C28" s="24" t="s">
        <v>80</v>
      </c>
      <c r="D28" s="28">
        <v>46257</v>
      </c>
      <c r="E28" s="28">
        <v>46257</v>
      </c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35">
        <f>IF(COUNTA(F28:J28)=0,"",1-L28)</f>
        <v>0</v>
      </c>
      <c r="L28" s="34">
        <f>IF(COUNTA(F28:J28)=0,"",COUNTIF(F28:J28,TRUE)/COUNTA(F28:J28))</f>
        <v>1</v>
      </c>
      <c r="M28" s="7"/>
    </row>
    <row r="29" spans="1:13" s="11" customFormat="1" ht="15" customHeight="1" x14ac:dyDescent="0.25">
      <c r="A29" s="3">
        <v>21</v>
      </c>
      <c r="B29" s="31" t="s">
        <v>169</v>
      </c>
      <c r="C29" s="24" t="s">
        <v>80</v>
      </c>
      <c r="D29" s="28">
        <v>46254</v>
      </c>
      <c r="E29" s="28">
        <v>46254</v>
      </c>
      <c r="F29" s="8" t="b">
        <v>1</v>
      </c>
      <c r="G29" s="8" t="b">
        <v>1</v>
      </c>
      <c r="H29" s="8" t="b">
        <v>1</v>
      </c>
      <c r="I29" s="8" t="b">
        <v>1</v>
      </c>
      <c r="J29" s="8" t="b">
        <v>1</v>
      </c>
      <c r="K29" s="35">
        <f>IF(COUNTA(F29:J29)=0,"",1-L29)</f>
        <v>0</v>
      </c>
      <c r="L29" s="34">
        <f>IF(COUNTA(F29:J29)=0,"",COUNTIF(F29:J29,TRUE)/COUNTA(F29:J29))</f>
        <v>1</v>
      </c>
      <c r="M29" s="7"/>
    </row>
    <row r="30" spans="1:13" s="11" customFormat="1" ht="15" customHeight="1" x14ac:dyDescent="0.25">
      <c r="A30" s="3">
        <v>22</v>
      </c>
      <c r="B30" s="31" t="s">
        <v>171</v>
      </c>
      <c r="C30" s="24" t="s">
        <v>80</v>
      </c>
      <c r="D30" s="28">
        <v>46250</v>
      </c>
      <c r="E30" s="28">
        <v>46250</v>
      </c>
      <c r="F30" s="8" t="b">
        <v>1</v>
      </c>
      <c r="G30" s="8" t="b">
        <v>1</v>
      </c>
      <c r="H30" s="8" t="b">
        <v>1</v>
      </c>
      <c r="I30" s="8" t="b">
        <v>1</v>
      </c>
      <c r="J30" s="8" t="b">
        <v>1</v>
      </c>
      <c r="K30" s="35">
        <f>IF(COUNTA(F30:J30)=0,"",1-L30)</f>
        <v>0</v>
      </c>
      <c r="L30" s="34">
        <f>IF(COUNTA(F30:J30)=0,"",COUNTIF(F30:J30,TRUE)/COUNTA(F30:J30))</f>
        <v>1</v>
      </c>
      <c r="M30" s="7"/>
    </row>
    <row r="31" spans="1:13" s="11" customFormat="1" ht="15" customHeight="1" x14ac:dyDescent="0.25">
      <c r="A31" s="3">
        <v>23</v>
      </c>
      <c r="B31" s="31" t="s">
        <v>172</v>
      </c>
      <c r="C31" s="24" t="s">
        <v>80</v>
      </c>
      <c r="D31" s="28">
        <v>46247</v>
      </c>
      <c r="E31" s="28">
        <v>46247</v>
      </c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35">
        <f>IF(COUNTA(F31:J31)=0,"",1-L31)</f>
        <v>0</v>
      </c>
      <c r="L31" s="34">
        <f>IF(COUNTA(F31:J31)=0,"",COUNTIF(F31:J31,TRUE)/COUNTA(F31:J31))</f>
        <v>1</v>
      </c>
    </row>
    <row r="32" spans="1:13" s="11" customFormat="1" ht="15" customHeight="1" x14ac:dyDescent="0.25">
      <c r="A32" s="3"/>
      <c r="B32" s="96" t="s">
        <v>356</v>
      </c>
      <c r="C32" s="24"/>
      <c r="D32" s="28"/>
      <c r="E32" s="28"/>
      <c r="F32" s="8"/>
      <c r="G32" s="8"/>
      <c r="H32" s="8"/>
      <c r="I32" s="8"/>
      <c r="J32" s="8"/>
      <c r="K32" s="35"/>
      <c r="L32" s="34"/>
    </row>
    <row r="33" spans="1:12" s="11" customFormat="1" ht="15" customHeight="1" x14ac:dyDescent="0.25">
      <c r="A33" s="3">
        <v>24</v>
      </c>
      <c r="B33" s="31" t="s">
        <v>135</v>
      </c>
      <c r="C33" s="24" t="s">
        <v>112</v>
      </c>
      <c r="D33" s="28">
        <v>46244</v>
      </c>
      <c r="E33" s="28">
        <v>46244</v>
      </c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35">
        <f>IF(COUNTA(F33:J33)=0,"",1-L33)</f>
        <v>0</v>
      </c>
      <c r="L33" s="34">
        <f>IF(COUNTA(F33:J33)=0,"",COUNTIF(F33:J33,TRUE)/COUNTA(F33:J33))</f>
        <v>1</v>
      </c>
    </row>
    <row r="34" spans="1:12" s="11" customFormat="1" ht="15" customHeight="1" x14ac:dyDescent="0.25">
      <c r="A34" s="3">
        <v>25</v>
      </c>
      <c r="B34" s="31" t="s">
        <v>135</v>
      </c>
      <c r="C34" s="24" t="s">
        <v>112</v>
      </c>
      <c r="D34" s="28">
        <v>46250</v>
      </c>
      <c r="E34" s="28">
        <v>46251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35">
        <f>IF(COUNTA(F34:J34)=0,"",1-L34)</f>
        <v>0</v>
      </c>
      <c r="L34" s="34">
        <f>IF(COUNTA(F34:J34)=0,"",COUNTIF(F34:J34,TRUE)/COUNTA(F34:J34))</f>
        <v>1</v>
      </c>
    </row>
    <row r="35" spans="1:12" s="11" customFormat="1" ht="15" customHeight="1" x14ac:dyDescent="0.25">
      <c r="A35" s="3">
        <v>26</v>
      </c>
      <c r="B35" s="31" t="s">
        <v>135</v>
      </c>
      <c r="C35" s="24" t="s">
        <v>112</v>
      </c>
      <c r="D35" s="28">
        <v>46254</v>
      </c>
      <c r="E35" s="28">
        <v>46255</v>
      </c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35">
        <f>IF(COUNTA(F35:J35)=0,"",1-L35)</f>
        <v>0</v>
      </c>
      <c r="L35" s="34">
        <f>IF(COUNTA(F35:J35)=0,"",COUNTIF(F35:J35,TRUE)/COUNTA(F35:J35))</f>
        <v>1</v>
      </c>
    </row>
    <row r="36" spans="1:12" s="11" customFormat="1" ht="15" customHeight="1" x14ac:dyDescent="0.25">
      <c r="A36" s="3"/>
      <c r="B36" s="96" t="s">
        <v>357</v>
      </c>
      <c r="C36" s="24"/>
      <c r="D36" s="28"/>
      <c r="E36" s="28"/>
      <c r="F36" s="8"/>
      <c r="G36" s="8"/>
      <c r="H36" s="8"/>
      <c r="I36" s="8"/>
      <c r="J36" s="8"/>
      <c r="K36" s="35"/>
      <c r="L36" s="34"/>
    </row>
    <row r="37" spans="1:12" s="11" customFormat="1" ht="15" customHeight="1" x14ac:dyDescent="0.25">
      <c r="A37" s="3">
        <v>27</v>
      </c>
      <c r="B37" s="31" t="s">
        <v>134</v>
      </c>
      <c r="C37" s="24" t="s">
        <v>80</v>
      </c>
      <c r="D37" s="28">
        <v>46255</v>
      </c>
      <c r="E37" s="28">
        <v>46257</v>
      </c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35">
        <f>IF(COUNTA(F37:J37)=0,"",1-L37)</f>
        <v>0</v>
      </c>
      <c r="L37" s="34">
        <f>IF(COUNTA(F37:J37)=0,"",COUNTIF(F37:J37,TRUE)/COUNTA(F37:J37))</f>
        <v>1</v>
      </c>
    </row>
    <row r="38" spans="1:12" s="11" customFormat="1" ht="15" customHeight="1" x14ac:dyDescent="0.25">
      <c r="A38" s="3">
        <v>28</v>
      </c>
      <c r="B38" s="31" t="s">
        <v>170</v>
      </c>
      <c r="C38" s="24" t="s">
        <v>80</v>
      </c>
      <c r="D38" s="28">
        <v>46251</v>
      </c>
      <c r="E38" s="28">
        <v>46251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35">
        <f>IF(COUNTA(F38:J38)=0,"",1-L38)</f>
        <v>0</v>
      </c>
      <c r="L38" s="34">
        <f>IF(COUNTA(F38:J38)=0,"",COUNTIF(F38:J38,TRUE)/COUNTA(F38:J38))</f>
        <v>1</v>
      </c>
    </row>
    <row r="39" spans="1:12" s="11" customFormat="1" ht="15" customHeight="1" x14ac:dyDescent="0.25">
      <c r="A39" s="3"/>
      <c r="B39" s="96" t="s">
        <v>358</v>
      </c>
      <c r="C39" s="24"/>
      <c r="D39" s="28"/>
      <c r="E39" s="28"/>
      <c r="F39" s="8"/>
      <c r="G39" s="8"/>
      <c r="H39" s="8"/>
      <c r="I39" s="8"/>
      <c r="J39" s="8"/>
      <c r="K39" s="35"/>
      <c r="L39" s="34"/>
    </row>
    <row r="40" spans="1:12" s="11" customFormat="1" ht="15" customHeight="1" x14ac:dyDescent="0.25">
      <c r="A40" s="3">
        <v>29</v>
      </c>
      <c r="B40" s="31" t="s">
        <v>165</v>
      </c>
      <c r="C40" s="24" t="s">
        <v>80</v>
      </c>
      <c r="D40" s="28">
        <v>46249</v>
      </c>
      <c r="E40" s="28">
        <v>46252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35">
        <f>IF(COUNTA(F40:J40)=0,"",1-L40)</f>
        <v>0</v>
      </c>
      <c r="L40" s="34">
        <f>IF(COUNTA(F40:J40)=0,"",COUNTIF(F40:J40,TRUE)/COUNTA(F40:J40))</f>
        <v>1</v>
      </c>
    </row>
    <row r="41" spans="1:12" s="11" customFormat="1" ht="15" customHeight="1" x14ac:dyDescent="0.25">
      <c r="A41" s="3">
        <v>30</v>
      </c>
      <c r="B41" s="31" t="s">
        <v>167</v>
      </c>
      <c r="C41" s="24" t="s">
        <v>80</v>
      </c>
      <c r="D41" s="28">
        <v>46257</v>
      </c>
      <c r="E41" s="28">
        <v>46257</v>
      </c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35">
        <f>IF(COUNTA(F41:J41)=0,"",1-L41)</f>
        <v>0</v>
      </c>
      <c r="L41" s="34">
        <f>IF(COUNTA(F41:J41)=0,"",COUNTIF(F41:J41,TRUE)/COUNTA(F41:J41))</f>
        <v>1</v>
      </c>
    </row>
    <row r="42" spans="1:12" s="11" customFormat="1" ht="1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1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s="11" customFormat="1" ht="1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1" customFormat="1" ht="1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11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s="11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11" customFormat="1" ht="1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s="11" customFormat="1" ht="1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1" customFormat="1" ht="1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s="11" customFormat="1" ht="1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 x14ac:dyDescent="0.25">
      <c r="B52" s="4"/>
      <c r="C52" s="4"/>
      <c r="D52" s="4"/>
      <c r="E52" s="4"/>
    </row>
    <row r="53" spans="1:12" ht="15" customHeight="1" x14ac:dyDescent="0.25">
      <c r="B53" s="4"/>
      <c r="C53" s="4"/>
      <c r="D53" s="4"/>
      <c r="E53" s="4"/>
    </row>
    <row r="54" spans="1:12" ht="15" customHeight="1" x14ac:dyDescent="0.25">
      <c r="B54" s="4"/>
      <c r="C54" s="4"/>
      <c r="D54" s="4"/>
      <c r="E54" s="4"/>
    </row>
    <row r="55" spans="1:12" ht="15" customHeight="1" x14ac:dyDescent="0.25">
      <c r="B55" s="4"/>
      <c r="C55" s="4"/>
      <c r="D55" s="4"/>
      <c r="E55" s="4"/>
    </row>
    <row r="56" spans="1:12" ht="15" customHeight="1" x14ac:dyDescent="0.25">
      <c r="B56" s="4"/>
      <c r="C56" s="4"/>
      <c r="D56" s="4"/>
      <c r="E56" s="4"/>
    </row>
    <row r="57" spans="1:12" ht="15" customHeight="1" x14ac:dyDescent="0.25">
      <c r="B57" s="4"/>
      <c r="C57" s="4"/>
      <c r="D57" s="4"/>
      <c r="E57" s="4"/>
    </row>
    <row r="58" spans="1:12" ht="15" customHeight="1" x14ac:dyDescent="0.25">
      <c r="B58" s="4"/>
      <c r="C58" s="4"/>
      <c r="D58" s="4"/>
      <c r="E58" s="4"/>
    </row>
    <row r="59" spans="1:12" ht="15" customHeight="1" x14ac:dyDescent="0.25">
      <c r="B59" s="4"/>
      <c r="C59" s="4"/>
      <c r="D59" s="4"/>
      <c r="E59" s="4"/>
    </row>
    <row r="60" spans="1:12" ht="15" customHeight="1" x14ac:dyDescent="0.25">
      <c r="B60" s="4"/>
      <c r="C60" s="4"/>
      <c r="D60" s="4"/>
      <c r="E60" s="4"/>
    </row>
    <row r="61" spans="1:12" ht="15" customHeight="1" x14ac:dyDescent="0.25">
      <c r="B61" s="4"/>
      <c r="C61" s="4"/>
      <c r="D61" s="4"/>
      <c r="E61" s="4"/>
    </row>
    <row r="62" spans="1:12" ht="15" customHeight="1" x14ac:dyDescent="0.25">
      <c r="B62" s="4"/>
      <c r="C62" s="4"/>
      <c r="D62" s="4"/>
      <c r="E62" s="4"/>
    </row>
    <row r="63" spans="1:12" ht="15" customHeight="1" x14ac:dyDescent="0.25">
      <c r="B63" s="4"/>
      <c r="C63" s="4"/>
      <c r="D63" s="4"/>
      <c r="E63" s="4"/>
    </row>
    <row r="64" spans="1:12" ht="15" customHeight="1" x14ac:dyDescent="0.25">
      <c r="B64" s="4"/>
      <c r="C64" s="4"/>
      <c r="D64" s="4"/>
      <c r="E64" s="4"/>
    </row>
    <row r="65" s="4" customFormat="1" ht="15" customHeight="1" x14ac:dyDescent="0.25"/>
    <row r="66" s="4" customFormat="1" ht="15" customHeight="1" x14ac:dyDescent="0.25"/>
    <row r="67" s="4" customFormat="1" ht="15" customHeight="1" x14ac:dyDescent="0.25"/>
    <row r="68" s="4" customFormat="1" ht="15" customHeight="1" x14ac:dyDescent="0.25"/>
    <row r="69" s="4" customFormat="1" ht="15" customHeight="1" x14ac:dyDescent="0.25"/>
    <row r="70" s="4" customFormat="1" ht="15" customHeight="1" x14ac:dyDescent="0.25"/>
    <row r="71" s="4" customFormat="1" ht="15" customHeight="1" x14ac:dyDescent="0.25"/>
    <row r="72" s="4" customFormat="1" ht="15" customHeight="1" x14ac:dyDescent="0.25"/>
    <row r="73" s="4" customFormat="1" ht="15" customHeight="1" x14ac:dyDescent="0.25"/>
    <row r="74" s="4" customFormat="1" ht="15" customHeight="1" x14ac:dyDescent="0.25"/>
    <row r="75" s="4" customFormat="1" ht="15" customHeight="1" x14ac:dyDescent="0.25"/>
    <row r="76" s="4" customFormat="1" ht="15" customHeight="1" x14ac:dyDescent="0.25"/>
    <row r="77" s="4" customFormat="1" ht="15" customHeight="1" x14ac:dyDescent="0.25"/>
    <row r="78" s="4" customFormat="1" ht="15" customHeight="1" x14ac:dyDescent="0.25"/>
    <row r="79" s="4" customFormat="1" ht="15" customHeight="1" x14ac:dyDescent="0.25"/>
    <row r="80" s="4" customFormat="1" ht="15" customHeight="1" x14ac:dyDescent="0.25"/>
    <row r="81" s="4" customFormat="1" ht="15" customHeight="1" x14ac:dyDescent="0.25"/>
    <row r="82" s="4" customFormat="1" ht="15" customHeight="1" x14ac:dyDescent="0.25"/>
    <row r="83" s="4" customFormat="1" ht="15" customHeight="1" x14ac:dyDescent="0.25"/>
    <row r="84" s="4" customFormat="1" ht="15" customHeight="1" x14ac:dyDescent="0.25"/>
    <row r="85" s="4" customFormat="1" ht="15" customHeight="1" x14ac:dyDescent="0.25"/>
    <row r="86" s="4" customFormat="1" ht="15" customHeight="1" x14ac:dyDescent="0.25"/>
    <row r="87" s="4" customFormat="1" ht="15" customHeight="1" x14ac:dyDescent="0.25"/>
    <row r="88" s="4" customFormat="1" ht="15" customHeight="1" x14ac:dyDescent="0.25"/>
    <row r="89" s="4" customFormat="1" ht="15" customHeigh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</sheetData>
  <mergeCells count="11">
    <mergeCell ref="A1:E1"/>
    <mergeCell ref="F1:L1"/>
    <mergeCell ref="M1:M3"/>
    <mergeCell ref="A2:A3"/>
    <mergeCell ref="B2:B3"/>
    <mergeCell ref="C2:C3"/>
    <mergeCell ref="D2:D3"/>
    <mergeCell ref="E2:E3"/>
    <mergeCell ref="F2:F3"/>
    <mergeCell ref="G2:G3"/>
    <mergeCell ref="H2:L2"/>
  </mergeCells>
  <conditionalFormatting sqref="K4:K41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{3D0015A6-F0DC-4BCD-B136-DFBDD8F2FD8D}</x14:id>
        </ext>
      </extLst>
    </cfRule>
  </conditionalFormatting>
  <conditionalFormatting sqref="L4:L41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{3B8FC693-C23A-45F7-BD3A-1891231C2B46}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015A6-F0DC-4BCD-B136-DFBDD8F2FD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K4:K41</xm:sqref>
        </x14:conditionalFormatting>
        <x14:conditionalFormatting xmlns:xm="http://schemas.microsoft.com/office/excel/2006/main">
          <x14:cfRule type="dataBar" id="{3B8FC693-C23A-45F7-BD3A-1891231C2B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L4:L41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FA4A-1884-4927-891F-D3420D1A8AA7}">
  <sheetPr>
    <tabColor rgb="FF002060"/>
  </sheetPr>
  <dimension ref="A1:S221"/>
  <sheetViews>
    <sheetView zoomScale="80" zoomScaleNormal="80" workbookViewId="0">
      <pane xSplit="5" ySplit="3" topLeftCell="O52" activePane="bottomRight" state="frozen"/>
      <selection pane="topRight" activeCell="H1" sqref="H1"/>
      <selection pane="bottomLeft" activeCell="A3" sqref="A3"/>
      <selection pane="bottomRight" sqref="A1:E1"/>
    </sheetView>
  </sheetViews>
  <sheetFormatPr defaultColWidth="8.85546875" defaultRowHeight="15" x14ac:dyDescent="0.25"/>
  <cols>
    <col min="1" max="1" width="3.140625" style="4" bestFit="1" customWidth="1"/>
    <col min="2" max="2" width="110" style="1" bestFit="1" customWidth="1"/>
    <col min="3" max="3" width="18.85546875" style="23" bestFit="1" customWidth="1"/>
    <col min="4" max="5" width="8.7109375" style="14" customWidth="1"/>
    <col min="6" max="7" width="7.5703125" style="4" customWidth="1"/>
    <col min="8" max="13" width="3.5703125" style="4" customWidth="1"/>
    <col min="14" max="14" width="8.5703125" style="4" customWidth="1"/>
    <col min="15" max="15" width="10.5703125" style="4" customWidth="1"/>
    <col min="16" max="17" width="28.5703125" style="4" customWidth="1"/>
    <col min="18" max="18" width="5.5703125" style="4" customWidth="1"/>
    <col min="19" max="19" width="11.7109375" style="4" customWidth="1"/>
    <col min="20" max="26" width="5.5703125" style="4" customWidth="1"/>
    <col min="27" max="33" width="7.5703125" style="4" customWidth="1"/>
    <col min="34" max="16384" width="8.85546875" style="4"/>
  </cols>
  <sheetData>
    <row r="1" spans="1:19" s="1" customFormat="1" ht="21.6" customHeight="1" x14ac:dyDescent="0.25">
      <c r="A1" s="142" t="s">
        <v>295</v>
      </c>
      <c r="B1" s="142"/>
      <c r="C1" s="142"/>
      <c r="D1" s="142"/>
      <c r="E1" s="142"/>
      <c r="F1" s="130" t="s">
        <v>0</v>
      </c>
      <c r="G1" s="131"/>
      <c r="H1" s="131"/>
      <c r="I1" s="131"/>
      <c r="J1" s="131"/>
      <c r="K1" s="131"/>
      <c r="L1" s="131"/>
      <c r="M1" s="131"/>
      <c r="N1" s="131"/>
      <c r="O1" s="131"/>
      <c r="P1" s="61" t="s">
        <v>284</v>
      </c>
      <c r="Q1" s="62"/>
      <c r="R1" s="62"/>
      <c r="S1"/>
    </row>
    <row r="2" spans="1:19" s="1" customFormat="1" ht="21.6" customHeight="1" x14ac:dyDescent="0.25">
      <c r="A2" s="134" t="s">
        <v>3</v>
      </c>
      <c r="B2" s="136" t="str">
        <f>'AI Projects Plan'!B5</f>
        <v>LMS Food Safety Standards Project</v>
      </c>
      <c r="C2" s="137" t="s">
        <v>4</v>
      </c>
      <c r="D2" s="137" t="s">
        <v>5</v>
      </c>
      <c r="E2" s="137" t="s">
        <v>6</v>
      </c>
      <c r="F2" s="138" t="s">
        <v>57</v>
      </c>
      <c r="G2" s="138" t="s">
        <v>56</v>
      </c>
      <c r="H2" s="139" t="s">
        <v>59</v>
      </c>
      <c r="I2" s="140"/>
      <c r="J2" s="140"/>
      <c r="K2" s="140"/>
      <c r="L2" s="140"/>
      <c r="M2" s="140"/>
      <c r="N2" s="140"/>
      <c r="O2" s="140"/>
      <c r="P2" s="63" t="s">
        <v>2</v>
      </c>
      <c r="Q2" s="68">
        <f>COUNTIFS($O$4:$O$65,1)</f>
        <v>49</v>
      </c>
      <c r="R2" s="69">
        <f>IFERROR(Q2/Q$6,0)</f>
        <v>0.79032258064516125</v>
      </c>
      <c r="S2"/>
    </row>
    <row r="3" spans="1:19" s="2" customFormat="1" ht="42" customHeight="1" x14ac:dyDescent="0.25">
      <c r="A3" s="134"/>
      <c r="B3" s="136"/>
      <c r="C3" s="137"/>
      <c r="D3" s="137"/>
      <c r="E3" s="137"/>
      <c r="F3" s="138"/>
      <c r="G3" s="138"/>
      <c r="H3" s="25" t="s">
        <v>86</v>
      </c>
      <c r="I3" s="25" t="s">
        <v>87</v>
      </c>
      <c r="J3" s="25" t="s">
        <v>10</v>
      </c>
      <c r="K3" s="25" t="s">
        <v>11</v>
      </c>
      <c r="L3" s="25" t="s">
        <v>9</v>
      </c>
      <c r="M3" s="25" t="s">
        <v>88</v>
      </c>
      <c r="N3" s="26" t="s">
        <v>1</v>
      </c>
      <c r="O3" s="74" t="s">
        <v>2</v>
      </c>
      <c r="P3" s="64" t="s">
        <v>285</v>
      </c>
      <c r="Q3" s="65">
        <f>COUNTIFS($O$4:$O$65,"&gt;0",$O$4:$O$65,"&lt;1")</f>
        <v>13</v>
      </c>
      <c r="R3" s="66">
        <f>IFERROR(Q3/Q$6,0)</f>
        <v>0.20967741935483872</v>
      </c>
      <c r="S3"/>
    </row>
    <row r="4" spans="1:19" ht="15" customHeight="1" x14ac:dyDescent="0.25">
      <c r="A4" s="3">
        <v>1</v>
      </c>
      <c r="B4" s="29" t="s">
        <v>65</v>
      </c>
      <c r="C4" s="24" t="s">
        <v>115</v>
      </c>
      <c r="D4" s="28">
        <v>46177</v>
      </c>
      <c r="E4" s="28">
        <v>46207</v>
      </c>
      <c r="F4" s="8" t="b">
        <v>1</v>
      </c>
      <c r="G4" s="8" t="b">
        <v>1</v>
      </c>
      <c r="H4" s="8" t="b">
        <v>1</v>
      </c>
      <c r="I4" s="8" t="b">
        <v>1</v>
      </c>
      <c r="J4" s="8" t="b">
        <v>1</v>
      </c>
      <c r="K4" s="8" t="b">
        <v>1</v>
      </c>
      <c r="L4" s="8" t="b">
        <v>1</v>
      </c>
      <c r="M4" s="8" t="b">
        <v>1</v>
      </c>
      <c r="N4" s="9">
        <f t="shared" ref="N4:N10" si="0">1-O4</f>
        <v>0</v>
      </c>
      <c r="O4" s="75">
        <f t="shared" ref="O4:O33" si="1">COUNTIF(F4:M4,TRUE)/COUNTA(F4:M4)</f>
        <v>1</v>
      </c>
      <c r="P4" s="63" t="s">
        <v>286</v>
      </c>
      <c r="Q4" s="68">
        <f>COUNTIFS($O$4:$O$65,0)</f>
        <v>0</v>
      </c>
      <c r="R4" s="69">
        <f>IFERROR(Q4/Q$6,0)</f>
        <v>0</v>
      </c>
      <c r="S4"/>
    </row>
    <row r="5" spans="1:19" ht="15" customHeight="1" x14ac:dyDescent="0.25">
      <c r="A5" s="3">
        <v>2</v>
      </c>
      <c r="B5" s="29" t="s">
        <v>64</v>
      </c>
      <c r="C5" s="24" t="s">
        <v>81</v>
      </c>
      <c r="D5" s="28">
        <v>46207</v>
      </c>
      <c r="E5" s="28">
        <v>46207</v>
      </c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8" t="b">
        <v>1</v>
      </c>
      <c r="L5" s="8" t="b">
        <v>1</v>
      </c>
      <c r="M5" s="8" t="b">
        <v>1</v>
      </c>
      <c r="N5" s="9">
        <f t="shared" si="0"/>
        <v>0</v>
      </c>
      <c r="O5" s="75">
        <f t="shared" si="1"/>
        <v>1</v>
      </c>
      <c r="P5" s="63" t="s">
        <v>287</v>
      </c>
      <c r="Q5" s="69">
        <f>IFERROR(AVERAGE($O$4:$O$65),0)</f>
        <v>0.88911290322580649</v>
      </c>
      <c r="R5" s="71"/>
      <c r="S5"/>
    </row>
    <row r="6" spans="1:19" ht="15" customHeight="1" x14ac:dyDescent="0.25">
      <c r="A6" s="3">
        <v>3</v>
      </c>
      <c r="B6" s="29" t="s">
        <v>78</v>
      </c>
      <c r="C6" s="24" t="s">
        <v>114</v>
      </c>
      <c r="D6" s="28">
        <v>46207</v>
      </c>
      <c r="E6" s="28">
        <v>46209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8" t="b">
        <v>1</v>
      </c>
      <c r="L6" s="8" t="b">
        <v>1</v>
      </c>
      <c r="M6" s="8" t="b">
        <v>1</v>
      </c>
      <c r="N6" s="9">
        <f t="shared" ref="N6:N7" si="2">1-O6</f>
        <v>0</v>
      </c>
      <c r="O6" s="75">
        <f t="shared" si="1"/>
        <v>1</v>
      </c>
      <c r="P6" s="63" t="s">
        <v>288</v>
      </c>
      <c r="Q6" s="68">
        <f>COUNT($O$4:$O$65)</f>
        <v>62</v>
      </c>
      <c r="R6" s="71"/>
      <c r="S6"/>
    </row>
    <row r="7" spans="1:19" ht="15" customHeight="1" x14ac:dyDescent="0.25">
      <c r="A7" s="3">
        <v>4</v>
      </c>
      <c r="B7" s="29" t="s">
        <v>79</v>
      </c>
      <c r="C7" s="24" t="s">
        <v>80</v>
      </c>
      <c r="D7" s="28">
        <v>46208</v>
      </c>
      <c r="E7" s="28">
        <v>46211</v>
      </c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9">
        <f t="shared" si="2"/>
        <v>0</v>
      </c>
      <c r="O7" s="10">
        <f t="shared" si="1"/>
        <v>1</v>
      </c>
      <c r="P7" s="52"/>
    </row>
    <row r="8" spans="1:19" ht="15" customHeight="1" x14ac:dyDescent="0.25">
      <c r="A8" s="3">
        <v>5</v>
      </c>
      <c r="B8" s="29" t="s">
        <v>84</v>
      </c>
      <c r="C8" s="24" t="s">
        <v>80</v>
      </c>
      <c r="D8" s="28">
        <v>46210</v>
      </c>
      <c r="E8" s="28">
        <v>46213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8" t="b">
        <v>1</v>
      </c>
      <c r="L8" s="8" t="b">
        <v>1</v>
      </c>
      <c r="M8" s="8" t="b">
        <v>1</v>
      </c>
      <c r="N8" s="9">
        <f t="shared" ref="N8" si="3">1-O8</f>
        <v>0</v>
      </c>
      <c r="O8" s="10">
        <f t="shared" si="1"/>
        <v>1</v>
      </c>
      <c r="P8" s="7"/>
    </row>
    <row r="9" spans="1:19" ht="15" customHeight="1" x14ac:dyDescent="0.25">
      <c r="A9" s="3">
        <v>6</v>
      </c>
      <c r="B9" s="29" t="s">
        <v>66</v>
      </c>
      <c r="C9" s="24" t="s">
        <v>104</v>
      </c>
      <c r="D9" s="28">
        <v>46210</v>
      </c>
      <c r="E9" s="28">
        <v>46213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 t="b">
        <v>1</v>
      </c>
      <c r="L9" s="8" t="b">
        <v>1</v>
      </c>
      <c r="M9" s="8" t="b">
        <v>1</v>
      </c>
      <c r="N9" s="9">
        <f>1-O9</f>
        <v>0</v>
      </c>
      <c r="O9" s="10">
        <f t="shared" si="1"/>
        <v>1</v>
      </c>
      <c r="P9" s="7"/>
    </row>
    <row r="10" spans="1:19" s="11" customFormat="1" ht="15" customHeight="1" x14ac:dyDescent="0.25">
      <c r="A10" s="3">
        <v>7</v>
      </c>
      <c r="B10" s="29" t="s">
        <v>67</v>
      </c>
      <c r="C10" s="24" t="s">
        <v>82</v>
      </c>
      <c r="D10" s="28">
        <v>46210</v>
      </c>
      <c r="E10" s="28">
        <v>46213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8" t="b">
        <v>1</v>
      </c>
      <c r="L10" s="8" t="b">
        <v>1</v>
      </c>
      <c r="M10" s="8" t="b">
        <v>1</v>
      </c>
      <c r="N10" s="9">
        <f t="shared" si="0"/>
        <v>0</v>
      </c>
      <c r="O10" s="10">
        <f t="shared" si="1"/>
        <v>1</v>
      </c>
      <c r="P10" s="7"/>
    </row>
    <row r="11" spans="1:19" s="11" customFormat="1" ht="15" customHeight="1" x14ac:dyDescent="0.25">
      <c r="A11" s="3">
        <v>8</v>
      </c>
      <c r="B11" s="31" t="s">
        <v>105</v>
      </c>
      <c r="C11" s="24" t="s">
        <v>80</v>
      </c>
      <c r="D11" s="28">
        <v>46226</v>
      </c>
      <c r="E11" s="28">
        <v>46228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b">
        <v>1</v>
      </c>
      <c r="L11" s="8" t="b">
        <v>1</v>
      </c>
      <c r="M11" s="8" t="b">
        <v>1</v>
      </c>
      <c r="N11" s="9">
        <f t="shared" ref="N11:N22" si="4">1-O11</f>
        <v>0</v>
      </c>
      <c r="O11" s="10">
        <f t="shared" ref="O11" si="5">COUNTIF(F11:M11,TRUE)/COUNTA(F11:M11)</f>
        <v>1</v>
      </c>
      <c r="P11" s="7"/>
    </row>
    <row r="12" spans="1:19" s="11" customFormat="1" ht="15" customHeight="1" x14ac:dyDescent="0.25">
      <c r="A12" s="3">
        <v>9</v>
      </c>
      <c r="B12" s="31" t="s">
        <v>106</v>
      </c>
      <c r="C12" s="24" t="s">
        <v>80</v>
      </c>
      <c r="D12" s="28">
        <v>46225</v>
      </c>
      <c r="E12" s="28">
        <v>46228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8" t="b">
        <v>1</v>
      </c>
      <c r="L12" s="8" t="b">
        <v>1</v>
      </c>
      <c r="M12" s="8" t="b">
        <v>1</v>
      </c>
      <c r="N12" s="9">
        <f t="shared" si="4"/>
        <v>0</v>
      </c>
      <c r="O12" s="10">
        <f t="shared" ref="O12:O22" si="6">COUNTIF(F12:M12,TRUE)/COUNTA(F12:M12)</f>
        <v>1</v>
      </c>
      <c r="P12" s="7"/>
    </row>
    <row r="13" spans="1:19" s="11" customFormat="1" ht="15" customHeight="1" x14ac:dyDescent="0.25">
      <c r="A13" s="3">
        <v>10</v>
      </c>
      <c r="B13" s="32" t="s">
        <v>107</v>
      </c>
      <c r="C13" s="24" t="s">
        <v>80</v>
      </c>
      <c r="D13" s="28">
        <v>46225</v>
      </c>
      <c r="E13" s="28">
        <v>46228</v>
      </c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8" t="b">
        <v>1</v>
      </c>
      <c r="L13" s="8" t="b">
        <v>1</v>
      </c>
      <c r="M13" s="8" t="b">
        <v>1</v>
      </c>
      <c r="N13" s="9">
        <f t="shared" si="4"/>
        <v>0</v>
      </c>
      <c r="O13" s="10">
        <f t="shared" si="6"/>
        <v>1</v>
      </c>
      <c r="P13" s="7"/>
    </row>
    <row r="14" spans="1:19" s="11" customFormat="1" ht="15" customHeight="1" x14ac:dyDescent="0.25">
      <c r="A14" s="3">
        <v>12</v>
      </c>
      <c r="B14" s="32" t="s">
        <v>108</v>
      </c>
      <c r="C14" s="24" t="s">
        <v>80</v>
      </c>
      <c r="D14" s="28">
        <v>46221</v>
      </c>
      <c r="E14" s="28">
        <v>46221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 t="b">
        <v>1</v>
      </c>
      <c r="L14" s="8" t="b">
        <v>1</v>
      </c>
      <c r="M14" s="8" t="b">
        <v>1</v>
      </c>
      <c r="N14" s="9">
        <f t="shared" si="4"/>
        <v>0</v>
      </c>
      <c r="O14" s="10">
        <f t="shared" si="6"/>
        <v>1</v>
      </c>
      <c r="P14" s="7"/>
    </row>
    <row r="15" spans="1:19" s="11" customFormat="1" ht="15" customHeight="1" x14ac:dyDescent="0.25">
      <c r="A15" s="3">
        <v>12.363636363636401</v>
      </c>
      <c r="B15" s="32" t="s">
        <v>123</v>
      </c>
      <c r="C15" s="24" t="s">
        <v>80</v>
      </c>
      <c r="D15" s="28">
        <v>46230</v>
      </c>
      <c r="E15" s="28">
        <v>46239</v>
      </c>
      <c r="F15" s="8" t="b">
        <v>1</v>
      </c>
      <c r="G15" s="8" t="b">
        <v>1</v>
      </c>
      <c r="H15" s="8" t="b">
        <v>1</v>
      </c>
      <c r="I15" s="8" t="b">
        <v>1</v>
      </c>
      <c r="J15" s="8" t="b">
        <v>1</v>
      </c>
      <c r="K15" s="8" t="b">
        <v>1</v>
      </c>
      <c r="L15" s="8" t="b">
        <v>1</v>
      </c>
      <c r="M15" s="8" t="b">
        <v>1</v>
      </c>
      <c r="N15" s="9">
        <f t="shared" si="4"/>
        <v>0</v>
      </c>
      <c r="O15" s="10">
        <f t="shared" si="6"/>
        <v>1</v>
      </c>
    </row>
    <row r="16" spans="1:19" s="11" customFormat="1" ht="15" customHeight="1" x14ac:dyDescent="0.25">
      <c r="A16" s="3">
        <v>13.409090909090899</v>
      </c>
      <c r="B16" s="32" t="s">
        <v>128</v>
      </c>
      <c r="C16" s="24" t="s">
        <v>80</v>
      </c>
      <c r="D16" s="28">
        <v>46230</v>
      </c>
      <c r="E16" s="28">
        <v>46239</v>
      </c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 t="b">
        <v>1</v>
      </c>
      <c r="L16" s="8" t="b">
        <v>1</v>
      </c>
      <c r="M16" s="8" t="b">
        <v>1</v>
      </c>
      <c r="N16" s="9">
        <f t="shared" ref="N16:N20" si="7">1-O16</f>
        <v>0</v>
      </c>
      <c r="O16" s="10">
        <f t="shared" ref="O16:O20" si="8">COUNTIF(F16:M16,TRUE)/COUNTA(F16:M16)</f>
        <v>1</v>
      </c>
    </row>
    <row r="17" spans="1:15" s="11" customFormat="1" ht="15" customHeight="1" x14ac:dyDescent="0.25">
      <c r="A17" s="3">
        <v>14.454545454545499</v>
      </c>
      <c r="B17" s="32" t="s">
        <v>127</v>
      </c>
      <c r="C17" s="24" t="s">
        <v>80</v>
      </c>
      <c r="D17" s="28">
        <v>46230</v>
      </c>
      <c r="E17" s="28">
        <v>46239</v>
      </c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8" t="b">
        <v>1</v>
      </c>
      <c r="L17" s="8" t="b">
        <v>1</v>
      </c>
      <c r="M17" s="8" t="b">
        <v>1</v>
      </c>
      <c r="N17" s="9">
        <f t="shared" si="7"/>
        <v>0</v>
      </c>
      <c r="O17" s="10">
        <f t="shared" si="8"/>
        <v>1</v>
      </c>
    </row>
    <row r="18" spans="1:15" s="11" customFormat="1" ht="15" customHeight="1" x14ac:dyDescent="0.25">
      <c r="A18" s="3">
        <v>15.5</v>
      </c>
      <c r="B18" s="32" t="s">
        <v>126</v>
      </c>
      <c r="C18" s="24" t="s">
        <v>80</v>
      </c>
      <c r="D18" s="28">
        <v>46230</v>
      </c>
      <c r="E18" s="28">
        <v>46239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 t="b">
        <v>1</v>
      </c>
      <c r="L18" s="8" t="b">
        <v>1</v>
      </c>
      <c r="M18" s="8" t="b">
        <v>1</v>
      </c>
      <c r="N18" s="9">
        <f t="shared" si="7"/>
        <v>0</v>
      </c>
      <c r="O18" s="10">
        <f t="shared" si="8"/>
        <v>1</v>
      </c>
    </row>
    <row r="19" spans="1:15" s="11" customFormat="1" ht="15" customHeight="1" x14ac:dyDescent="0.25">
      <c r="A19" s="3">
        <v>16.5454545454546</v>
      </c>
      <c r="B19" s="32" t="s">
        <v>125</v>
      </c>
      <c r="C19" s="24" t="s">
        <v>80</v>
      </c>
      <c r="D19" s="28">
        <v>46230</v>
      </c>
      <c r="E19" s="28">
        <v>46239</v>
      </c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8" t="b">
        <v>1</v>
      </c>
      <c r="L19" s="8" t="b">
        <v>1</v>
      </c>
      <c r="M19" s="8" t="b">
        <v>1</v>
      </c>
      <c r="N19" s="9">
        <f t="shared" si="7"/>
        <v>0</v>
      </c>
      <c r="O19" s="10">
        <f t="shared" si="8"/>
        <v>1</v>
      </c>
    </row>
    <row r="20" spans="1:15" s="11" customFormat="1" ht="15" customHeight="1" x14ac:dyDescent="0.25">
      <c r="A20" s="3">
        <v>17.590909090909101</v>
      </c>
      <c r="B20" s="32" t="s">
        <v>124</v>
      </c>
      <c r="C20" s="24" t="s">
        <v>80</v>
      </c>
      <c r="D20" s="28">
        <v>46230</v>
      </c>
      <c r="E20" s="28">
        <v>46239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8" t="b">
        <v>1</v>
      </c>
      <c r="L20" s="8" t="b">
        <v>1</v>
      </c>
      <c r="M20" s="8" t="b">
        <v>1</v>
      </c>
      <c r="N20" s="9">
        <f t="shared" si="7"/>
        <v>0</v>
      </c>
      <c r="O20" s="10">
        <f t="shared" si="8"/>
        <v>1</v>
      </c>
    </row>
    <row r="21" spans="1:15" s="11" customFormat="1" ht="15" customHeight="1" x14ac:dyDescent="0.25">
      <c r="A21" s="3">
        <v>18.636363636363701</v>
      </c>
      <c r="B21" s="32" t="s">
        <v>133</v>
      </c>
      <c r="C21" s="24" t="s">
        <v>80</v>
      </c>
      <c r="D21" s="28">
        <v>46235</v>
      </c>
      <c r="E21" s="28">
        <v>46238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8" t="b">
        <v>1</v>
      </c>
      <c r="L21" s="8" t="b">
        <v>1</v>
      </c>
      <c r="M21" s="8" t="b">
        <v>1</v>
      </c>
      <c r="N21" s="9">
        <f t="shared" ref="N21" si="9">1-O21</f>
        <v>0</v>
      </c>
      <c r="O21" s="10">
        <f t="shared" ref="O21" si="10">COUNTIF(F21:M21,TRUE)/COUNTA(F21:M21)</f>
        <v>1</v>
      </c>
    </row>
    <row r="22" spans="1:15" s="11" customFormat="1" ht="15" customHeight="1" x14ac:dyDescent="0.25">
      <c r="A22" s="3">
        <v>19.681818181818201</v>
      </c>
      <c r="B22" s="32" t="s">
        <v>109</v>
      </c>
      <c r="C22" s="24" t="s">
        <v>132</v>
      </c>
      <c r="D22" s="28">
        <v>46228</v>
      </c>
      <c r="E22" s="28">
        <v>46266</v>
      </c>
      <c r="F22" s="8" t="b">
        <v>1</v>
      </c>
      <c r="G22" s="8" t="b">
        <v>1</v>
      </c>
      <c r="H22" s="8" t="b">
        <v>0</v>
      </c>
      <c r="I22" s="8" t="b">
        <v>0</v>
      </c>
      <c r="J22" s="8" t="b">
        <v>1</v>
      </c>
      <c r="K22" s="8" t="b">
        <v>1</v>
      </c>
      <c r="L22" s="8" t="b">
        <v>1</v>
      </c>
      <c r="M22" s="8" t="b">
        <v>0</v>
      </c>
      <c r="N22" s="9">
        <f t="shared" si="4"/>
        <v>0.375</v>
      </c>
      <c r="O22" s="10">
        <f t="shared" si="6"/>
        <v>0.625</v>
      </c>
    </row>
    <row r="23" spans="1:15" s="11" customFormat="1" ht="15" customHeight="1" x14ac:dyDescent="0.25">
      <c r="A23" s="3">
        <v>20.727272727272801</v>
      </c>
      <c r="B23" s="32" t="s">
        <v>116</v>
      </c>
      <c r="C23" s="24" t="s">
        <v>80</v>
      </c>
      <c r="D23" s="28">
        <v>46228</v>
      </c>
      <c r="E23" s="28">
        <v>46232</v>
      </c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8" t="b">
        <v>1</v>
      </c>
      <c r="L23" s="8" t="b">
        <v>1</v>
      </c>
      <c r="M23" s="8" t="b">
        <v>1</v>
      </c>
      <c r="N23" s="9">
        <f t="shared" ref="N23:N32" si="11">1-O23</f>
        <v>0</v>
      </c>
      <c r="O23" s="10">
        <f t="shared" ref="O23:O32" si="12">COUNTIF(F23:M23,TRUE)/COUNTA(F23:M23)</f>
        <v>1</v>
      </c>
    </row>
    <row r="24" spans="1:15" s="11" customFormat="1" ht="15" customHeight="1" x14ac:dyDescent="0.25">
      <c r="A24" s="3">
        <v>21.772727272727298</v>
      </c>
      <c r="B24" s="32" t="s">
        <v>129</v>
      </c>
      <c r="C24" s="24" t="s">
        <v>80</v>
      </c>
      <c r="D24" s="28">
        <v>46232</v>
      </c>
      <c r="E24" s="28">
        <v>46232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8" t="b">
        <v>1</v>
      </c>
      <c r="L24" s="8" t="b">
        <v>1</v>
      </c>
      <c r="M24" s="8" t="b">
        <v>1</v>
      </c>
      <c r="N24" s="9">
        <f t="shared" ref="N24:N26" si="13">1-O24</f>
        <v>0</v>
      </c>
      <c r="O24" s="10">
        <f t="shared" ref="O24:O26" si="14">COUNTIF(F24:M24,TRUE)/COUNTA(F24:M24)</f>
        <v>1</v>
      </c>
    </row>
    <row r="25" spans="1:15" s="11" customFormat="1" ht="15" customHeight="1" x14ac:dyDescent="0.25">
      <c r="A25" s="3">
        <v>22.818181818181799</v>
      </c>
      <c r="B25" s="32" t="s">
        <v>130</v>
      </c>
      <c r="C25" s="24" t="s">
        <v>80</v>
      </c>
      <c r="D25" s="28">
        <v>46233</v>
      </c>
      <c r="E25" s="28">
        <v>46233</v>
      </c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8" t="b">
        <v>1</v>
      </c>
      <c r="L25" s="8" t="b">
        <v>1</v>
      </c>
      <c r="M25" s="8" t="b">
        <v>1</v>
      </c>
      <c r="N25" s="9">
        <f t="shared" si="13"/>
        <v>0</v>
      </c>
      <c r="O25" s="10">
        <f t="shared" si="14"/>
        <v>1</v>
      </c>
    </row>
    <row r="26" spans="1:15" s="11" customFormat="1" ht="15" customHeight="1" x14ac:dyDescent="0.25">
      <c r="A26" s="3">
        <v>23.863636363636399</v>
      </c>
      <c r="B26" s="32" t="s">
        <v>131</v>
      </c>
      <c r="C26" s="24" t="s">
        <v>80</v>
      </c>
      <c r="D26" s="28">
        <v>46235</v>
      </c>
      <c r="E26" s="28">
        <v>46235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8" t="b">
        <v>1</v>
      </c>
      <c r="L26" s="8" t="b">
        <v>1</v>
      </c>
      <c r="M26" s="8" t="b">
        <v>1</v>
      </c>
      <c r="N26" s="9">
        <f t="shared" si="13"/>
        <v>0</v>
      </c>
      <c r="O26" s="10">
        <f t="shared" si="14"/>
        <v>1</v>
      </c>
    </row>
    <row r="27" spans="1:15" s="11" customFormat="1" ht="15" customHeight="1" x14ac:dyDescent="0.25">
      <c r="A27" s="3">
        <v>24.909090909090899</v>
      </c>
      <c r="B27" s="32" t="s">
        <v>117</v>
      </c>
      <c r="C27" s="24" t="s">
        <v>80</v>
      </c>
      <c r="D27" s="28">
        <v>46230</v>
      </c>
      <c r="E27" s="28">
        <v>46235</v>
      </c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8" t="b">
        <v>1</v>
      </c>
      <c r="L27" s="8" t="b">
        <v>1</v>
      </c>
      <c r="M27" s="8" t="b">
        <v>1</v>
      </c>
      <c r="N27" s="9">
        <f t="shared" si="11"/>
        <v>0</v>
      </c>
      <c r="O27" s="10">
        <f t="shared" si="12"/>
        <v>1</v>
      </c>
    </row>
    <row r="28" spans="1:15" s="11" customFormat="1" ht="15" customHeight="1" x14ac:dyDescent="0.25">
      <c r="A28" s="3">
        <v>25.954545454545499</v>
      </c>
      <c r="B28" s="32" t="s">
        <v>118</v>
      </c>
      <c r="C28" s="24" t="s">
        <v>80</v>
      </c>
      <c r="D28" s="28">
        <v>46235</v>
      </c>
      <c r="E28" s="28">
        <v>46239</v>
      </c>
      <c r="F28" s="8" t="b">
        <v>1</v>
      </c>
      <c r="G28" s="8" t="b">
        <v>1</v>
      </c>
      <c r="H28" s="8" t="b">
        <v>0</v>
      </c>
      <c r="I28" s="8" t="b">
        <v>0</v>
      </c>
      <c r="J28" s="8" t="b">
        <v>1</v>
      </c>
      <c r="K28" s="8" t="b">
        <v>1</v>
      </c>
      <c r="L28" s="8" t="b">
        <v>1</v>
      </c>
      <c r="M28" s="8" t="b">
        <v>0</v>
      </c>
      <c r="N28" s="9">
        <f t="shared" si="11"/>
        <v>0.375</v>
      </c>
      <c r="O28" s="10">
        <f t="shared" si="12"/>
        <v>0.625</v>
      </c>
    </row>
    <row r="29" spans="1:15" s="11" customFormat="1" ht="15" customHeight="1" x14ac:dyDescent="0.25">
      <c r="A29" s="3">
        <v>27</v>
      </c>
      <c r="B29" s="32" t="s">
        <v>119</v>
      </c>
      <c r="C29" s="24" t="s">
        <v>80</v>
      </c>
      <c r="D29" s="28">
        <v>46254</v>
      </c>
      <c r="E29" s="28">
        <v>46264</v>
      </c>
      <c r="F29" s="8" t="b">
        <v>1</v>
      </c>
      <c r="G29" s="8" t="b">
        <v>1</v>
      </c>
      <c r="H29" s="8" t="b">
        <v>0</v>
      </c>
      <c r="I29" s="8" t="b">
        <v>0</v>
      </c>
      <c r="J29" s="8" t="b">
        <v>1</v>
      </c>
      <c r="K29" s="8" t="b">
        <v>1</v>
      </c>
      <c r="L29" s="8" t="b">
        <v>1</v>
      </c>
      <c r="M29" s="8" t="b">
        <v>0</v>
      </c>
      <c r="N29" s="9">
        <f t="shared" si="11"/>
        <v>0.375</v>
      </c>
      <c r="O29" s="10">
        <f t="shared" si="12"/>
        <v>0.625</v>
      </c>
    </row>
    <row r="30" spans="1:15" s="11" customFormat="1" ht="15" customHeight="1" x14ac:dyDescent="0.25">
      <c r="A30" s="3">
        <v>28.0454545454546</v>
      </c>
      <c r="B30" s="32" t="s">
        <v>120</v>
      </c>
      <c r="C30" s="24" t="s">
        <v>80</v>
      </c>
      <c r="D30" s="28">
        <v>46254</v>
      </c>
      <c r="E30" s="28">
        <v>46264</v>
      </c>
      <c r="F30" s="8" t="b">
        <v>1</v>
      </c>
      <c r="G30" s="8" t="b">
        <v>1</v>
      </c>
      <c r="H30" s="8" t="b">
        <v>0</v>
      </c>
      <c r="I30" s="8" t="b">
        <v>0</v>
      </c>
      <c r="J30" s="8" t="b">
        <v>1</v>
      </c>
      <c r="K30" s="8" t="b">
        <v>1</v>
      </c>
      <c r="L30" s="8" t="b">
        <v>1</v>
      </c>
      <c r="M30" s="8" t="b">
        <v>0</v>
      </c>
      <c r="N30" s="9">
        <f t="shared" si="11"/>
        <v>0.375</v>
      </c>
      <c r="O30" s="10">
        <f t="shared" si="12"/>
        <v>0.625</v>
      </c>
    </row>
    <row r="31" spans="1:15" s="11" customFormat="1" ht="15" customHeight="1" x14ac:dyDescent="0.25">
      <c r="A31" s="3">
        <v>29.090909090909101</v>
      </c>
      <c r="B31" s="32" t="s">
        <v>122</v>
      </c>
      <c r="C31" s="24" t="s">
        <v>80</v>
      </c>
      <c r="D31" s="28">
        <v>46230</v>
      </c>
      <c r="E31" s="28">
        <v>46233</v>
      </c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8" t="b">
        <v>1</v>
      </c>
      <c r="L31" s="8" t="b">
        <v>1</v>
      </c>
      <c r="M31" s="8" t="b">
        <v>1</v>
      </c>
      <c r="N31" s="9">
        <f t="shared" ref="N31" si="15">1-O31</f>
        <v>0</v>
      </c>
      <c r="O31" s="10">
        <f t="shared" ref="O31" si="16">COUNTIF(F31:M31,TRUE)/COUNTA(F31:M31)</f>
        <v>1</v>
      </c>
    </row>
    <row r="32" spans="1:15" s="11" customFormat="1" ht="15" customHeight="1" x14ac:dyDescent="0.25">
      <c r="A32" s="3">
        <v>30.136363636363701</v>
      </c>
      <c r="B32" s="32" t="s">
        <v>110</v>
      </c>
      <c r="C32" s="24" t="s">
        <v>111</v>
      </c>
      <c r="D32" s="28">
        <v>46228</v>
      </c>
      <c r="E32" s="28">
        <v>46235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 t="b">
        <v>1</v>
      </c>
      <c r="L32" s="8" t="b">
        <v>1</v>
      </c>
      <c r="M32" s="8" t="b">
        <v>1</v>
      </c>
      <c r="N32" s="9">
        <f t="shared" si="11"/>
        <v>0</v>
      </c>
      <c r="O32" s="10">
        <f t="shared" si="12"/>
        <v>1</v>
      </c>
    </row>
    <row r="33" spans="1:15" ht="15" customHeight="1" x14ac:dyDescent="0.25">
      <c r="A33" s="3">
        <v>31.181818181818201</v>
      </c>
      <c r="B33" s="29" t="s">
        <v>85</v>
      </c>
      <c r="C33" s="24" t="s">
        <v>104</v>
      </c>
      <c r="D33" s="28">
        <v>46214</v>
      </c>
      <c r="E33" s="28">
        <v>46231</v>
      </c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8" t="b">
        <v>1</v>
      </c>
      <c r="L33" s="8" t="b">
        <v>1</v>
      </c>
      <c r="M33" s="8" t="b">
        <v>1</v>
      </c>
      <c r="N33" s="9">
        <f t="shared" ref="N33:N57" si="17">1-O33</f>
        <v>0</v>
      </c>
      <c r="O33" s="10">
        <f t="shared" si="1"/>
        <v>1</v>
      </c>
    </row>
    <row r="34" spans="1:15" ht="15" customHeight="1" x14ac:dyDescent="0.25">
      <c r="A34" s="3">
        <v>32.227272727272798</v>
      </c>
      <c r="B34" s="30" t="s">
        <v>121</v>
      </c>
      <c r="C34" s="24" t="s">
        <v>104</v>
      </c>
      <c r="D34" s="28">
        <v>46214</v>
      </c>
      <c r="E34" s="28">
        <v>46231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8" t="b">
        <v>1</v>
      </c>
      <c r="L34" s="8" t="b">
        <v>1</v>
      </c>
      <c r="M34" s="8" t="b">
        <v>1</v>
      </c>
      <c r="N34" s="9">
        <f t="shared" ref="N34:N48" si="18">1-O34</f>
        <v>0</v>
      </c>
      <c r="O34" s="10">
        <f t="shared" ref="O34:O48" si="19">COUNTIF(F34:M34,TRUE)/COUNTA(F34:M34)</f>
        <v>1</v>
      </c>
    </row>
    <row r="35" spans="1:15" ht="15" customHeight="1" x14ac:dyDescent="0.25">
      <c r="A35" s="3">
        <v>33.272727272727302</v>
      </c>
      <c r="B35" s="30" t="s">
        <v>89</v>
      </c>
      <c r="C35" s="24" t="s">
        <v>104</v>
      </c>
      <c r="D35" s="28">
        <v>46214</v>
      </c>
      <c r="E35" s="28">
        <v>46231</v>
      </c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8" t="b">
        <v>1</v>
      </c>
      <c r="L35" s="8" t="b">
        <v>1</v>
      </c>
      <c r="M35" s="8" t="b">
        <v>1</v>
      </c>
      <c r="N35" s="9">
        <f t="shared" si="18"/>
        <v>0</v>
      </c>
      <c r="O35" s="10">
        <f t="shared" si="19"/>
        <v>1</v>
      </c>
    </row>
    <row r="36" spans="1:15" ht="15" customHeight="1" x14ac:dyDescent="0.25">
      <c r="A36" s="3">
        <v>34.318181818181799</v>
      </c>
      <c r="B36" s="30" t="s">
        <v>90</v>
      </c>
      <c r="C36" s="24" t="s">
        <v>104</v>
      </c>
      <c r="D36" s="28">
        <v>46214</v>
      </c>
      <c r="E36" s="28">
        <v>46231</v>
      </c>
      <c r="F36" s="8" t="b">
        <v>1</v>
      </c>
      <c r="G36" s="8" t="b">
        <v>1</v>
      </c>
      <c r="H36" s="8" t="b">
        <v>1</v>
      </c>
      <c r="I36" s="8" t="b">
        <v>1</v>
      </c>
      <c r="J36" s="8" t="b">
        <v>1</v>
      </c>
      <c r="K36" s="8" t="b">
        <v>1</v>
      </c>
      <c r="L36" s="8" t="b">
        <v>1</v>
      </c>
      <c r="M36" s="8" t="b">
        <v>1</v>
      </c>
      <c r="N36" s="9">
        <f t="shared" si="18"/>
        <v>0</v>
      </c>
      <c r="O36" s="10">
        <f t="shared" si="19"/>
        <v>1</v>
      </c>
    </row>
    <row r="37" spans="1:15" ht="15" customHeight="1" x14ac:dyDescent="0.25">
      <c r="A37" s="3">
        <v>35.363636363636402</v>
      </c>
      <c r="B37" s="30" t="s">
        <v>91</v>
      </c>
      <c r="C37" s="24" t="s">
        <v>104</v>
      </c>
      <c r="D37" s="28">
        <v>46214</v>
      </c>
      <c r="E37" s="28">
        <v>46231</v>
      </c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8" t="b">
        <v>1</v>
      </c>
      <c r="L37" s="8" t="b">
        <v>1</v>
      </c>
      <c r="M37" s="8" t="b">
        <v>1</v>
      </c>
      <c r="N37" s="9">
        <f t="shared" si="18"/>
        <v>0</v>
      </c>
      <c r="O37" s="10">
        <f t="shared" si="19"/>
        <v>1</v>
      </c>
    </row>
    <row r="38" spans="1:15" ht="15" customHeight="1" x14ac:dyDescent="0.25">
      <c r="A38" s="3">
        <v>36.409090909090899</v>
      </c>
      <c r="B38" s="30" t="s">
        <v>92</v>
      </c>
      <c r="C38" s="24" t="s">
        <v>104</v>
      </c>
      <c r="D38" s="28">
        <v>46214</v>
      </c>
      <c r="E38" s="28">
        <v>46231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8" t="b">
        <v>1</v>
      </c>
      <c r="L38" s="8" t="b">
        <v>1</v>
      </c>
      <c r="M38" s="8" t="b">
        <v>1</v>
      </c>
      <c r="N38" s="9">
        <f t="shared" si="18"/>
        <v>0</v>
      </c>
      <c r="O38" s="10">
        <f t="shared" si="19"/>
        <v>1</v>
      </c>
    </row>
    <row r="39" spans="1:15" ht="15" customHeight="1" x14ac:dyDescent="0.25">
      <c r="A39" s="3">
        <v>37.454545454545503</v>
      </c>
      <c r="B39" s="30" t="s">
        <v>93</v>
      </c>
      <c r="C39" s="24" t="s">
        <v>104</v>
      </c>
      <c r="D39" s="28">
        <v>46214</v>
      </c>
      <c r="E39" s="28">
        <v>46231</v>
      </c>
      <c r="F39" s="8" t="b">
        <v>1</v>
      </c>
      <c r="G39" s="8" t="b">
        <v>1</v>
      </c>
      <c r="H39" s="8" t="b">
        <v>1</v>
      </c>
      <c r="I39" s="8" t="b">
        <v>1</v>
      </c>
      <c r="J39" s="8" t="b">
        <v>1</v>
      </c>
      <c r="K39" s="8" t="b">
        <v>1</v>
      </c>
      <c r="L39" s="8" t="b">
        <v>1</v>
      </c>
      <c r="M39" s="8" t="b">
        <v>1</v>
      </c>
      <c r="N39" s="9">
        <f t="shared" si="18"/>
        <v>0</v>
      </c>
      <c r="O39" s="10">
        <f t="shared" si="19"/>
        <v>1</v>
      </c>
    </row>
    <row r="40" spans="1:15" ht="15" customHeight="1" x14ac:dyDescent="0.25">
      <c r="A40" s="3">
        <v>38.5</v>
      </c>
      <c r="B40" s="30" t="s">
        <v>94</v>
      </c>
      <c r="C40" s="24" t="s">
        <v>104</v>
      </c>
      <c r="D40" s="28">
        <v>46214</v>
      </c>
      <c r="E40" s="28">
        <v>46231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8" t="b">
        <v>1</v>
      </c>
      <c r="L40" s="8" t="b">
        <v>1</v>
      </c>
      <c r="M40" s="8" t="b">
        <v>1</v>
      </c>
      <c r="N40" s="9">
        <f t="shared" si="18"/>
        <v>0</v>
      </c>
      <c r="O40" s="10">
        <f t="shared" si="19"/>
        <v>1</v>
      </c>
    </row>
    <row r="41" spans="1:15" ht="15" customHeight="1" x14ac:dyDescent="0.25">
      <c r="A41" s="3">
        <v>39.545454545454596</v>
      </c>
      <c r="B41" s="30" t="s">
        <v>95</v>
      </c>
      <c r="C41" s="24" t="s">
        <v>104</v>
      </c>
      <c r="D41" s="28">
        <v>46214</v>
      </c>
      <c r="E41" s="28">
        <v>46231</v>
      </c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8" t="b">
        <v>1</v>
      </c>
      <c r="L41" s="8" t="b">
        <v>1</v>
      </c>
      <c r="M41" s="8" t="b">
        <v>1</v>
      </c>
      <c r="N41" s="9">
        <f t="shared" si="18"/>
        <v>0</v>
      </c>
      <c r="O41" s="10">
        <f t="shared" si="19"/>
        <v>1</v>
      </c>
    </row>
    <row r="42" spans="1:15" ht="15" customHeight="1" x14ac:dyDescent="0.25">
      <c r="A42" s="3">
        <v>40.590909090909101</v>
      </c>
      <c r="B42" s="30" t="s">
        <v>96</v>
      </c>
      <c r="C42" s="24" t="s">
        <v>104</v>
      </c>
      <c r="D42" s="28">
        <v>46214</v>
      </c>
      <c r="E42" s="28">
        <v>46231</v>
      </c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 t="b">
        <v>1</v>
      </c>
      <c r="L42" s="8" t="b">
        <v>1</v>
      </c>
      <c r="M42" s="8" t="b">
        <v>1</v>
      </c>
      <c r="N42" s="9">
        <f t="shared" si="18"/>
        <v>0</v>
      </c>
      <c r="O42" s="10">
        <f t="shared" si="19"/>
        <v>1</v>
      </c>
    </row>
    <row r="43" spans="1:15" ht="15" customHeight="1" x14ac:dyDescent="0.25">
      <c r="A43" s="3">
        <v>41.636363636363697</v>
      </c>
      <c r="B43" s="30" t="s">
        <v>97</v>
      </c>
      <c r="C43" s="24" t="s">
        <v>104</v>
      </c>
      <c r="D43" s="28">
        <v>46214</v>
      </c>
      <c r="E43" s="28">
        <v>46231</v>
      </c>
      <c r="F43" s="8" t="b">
        <v>1</v>
      </c>
      <c r="G43" s="8" t="b">
        <v>1</v>
      </c>
      <c r="H43" s="8" t="b">
        <v>1</v>
      </c>
      <c r="I43" s="8" t="b">
        <v>1</v>
      </c>
      <c r="J43" s="8" t="b">
        <v>1</v>
      </c>
      <c r="K43" s="8" t="b">
        <v>1</v>
      </c>
      <c r="L43" s="8" t="b">
        <v>1</v>
      </c>
      <c r="M43" s="8" t="b">
        <v>1</v>
      </c>
      <c r="N43" s="9">
        <f t="shared" si="18"/>
        <v>0</v>
      </c>
      <c r="O43" s="10">
        <f t="shared" si="19"/>
        <v>1</v>
      </c>
    </row>
    <row r="44" spans="1:15" ht="15" customHeight="1" x14ac:dyDescent="0.25">
      <c r="A44" s="3">
        <v>42.681818181818201</v>
      </c>
      <c r="B44" s="30" t="s">
        <v>98</v>
      </c>
      <c r="C44" s="24" t="s">
        <v>104</v>
      </c>
      <c r="D44" s="28">
        <v>46214</v>
      </c>
      <c r="E44" s="28">
        <v>46231</v>
      </c>
      <c r="F44" s="8" t="b">
        <v>1</v>
      </c>
      <c r="G44" s="8" t="b">
        <v>1</v>
      </c>
      <c r="H44" s="8" t="b">
        <v>1</v>
      </c>
      <c r="I44" s="8" t="b">
        <v>1</v>
      </c>
      <c r="J44" s="8" t="b">
        <v>1</v>
      </c>
      <c r="K44" s="8" t="b">
        <v>1</v>
      </c>
      <c r="L44" s="8" t="b">
        <v>1</v>
      </c>
      <c r="M44" s="8" t="b">
        <v>1</v>
      </c>
      <c r="N44" s="9">
        <f t="shared" si="18"/>
        <v>0</v>
      </c>
      <c r="O44" s="10">
        <f t="shared" si="19"/>
        <v>1</v>
      </c>
    </row>
    <row r="45" spans="1:15" ht="15" customHeight="1" x14ac:dyDescent="0.25">
      <c r="A45" s="3">
        <v>43.727272727272798</v>
      </c>
      <c r="B45" s="30" t="s">
        <v>99</v>
      </c>
      <c r="C45" s="24" t="s">
        <v>104</v>
      </c>
      <c r="D45" s="28">
        <v>46214</v>
      </c>
      <c r="E45" s="28">
        <v>46231</v>
      </c>
      <c r="F45" s="8" t="b">
        <v>1</v>
      </c>
      <c r="G45" s="8" t="b">
        <v>1</v>
      </c>
      <c r="H45" s="8" t="b">
        <v>1</v>
      </c>
      <c r="I45" s="8" t="b">
        <v>1</v>
      </c>
      <c r="J45" s="8" t="b">
        <v>1</v>
      </c>
      <c r="K45" s="8" t="b">
        <v>1</v>
      </c>
      <c r="L45" s="8" t="b">
        <v>1</v>
      </c>
      <c r="M45" s="8" t="b">
        <v>1</v>
      </c>
      <c r="N45" s="9">
        <f t="shared" si="18"/>
        <v>0</v>
      </c>
      <c r="O45" s="10">
        <f t="shared" si="19"/>
        <v>1</v>
      </c>
    </row>
    <row r="46" spans="1:15" ht="15" customHeight="1" x14ac:dyDescent="0.25">
      <c r="A46" s="3">
        <v>44.772727272727302</v>
      </c>
      <c r="B46" s="30" t="s">
        <v>100</v>
      </c>
      <c r="C46" s="24" t="s">
        <v>104</v>
      </c>
      <c r="D46" s="28">
        <v>46214</v>
      </c>
      <c r="E46" s="28">
        <v>46231</v>
      </c>
      <c r="F46" s="8" t="b">
        <v>1</v>
      </c>
      <c r="G46" s="8" t="b">
        <v>1</v>
      </c>
      <c r="H46" s="8" t="b">
        <v>1</v>
      </c>
      <c r="I46" s="8" t="b">
        <v>1</v>
      </c>
      <c r="J46" s="8" t="b">
        <v>1</v>
      </c>
      <c r="K46" s="8" t="b">
        <v>1</v>
      </c>
      <c r="L46" s="8" t="b">
        <v>1</v>
      </c>
      <c r="M46" s="8" t="b">
        <v>1</v>
      </c>
      <c r="N46" s="9">
        <f t="shared" si="18"/>
        <v>0</v>
      </c>
      <c r="O46" s="10">
        <f t="shared" si="19"/>
        <v>1</v>
      </c>
    </row>
    <row r="47" spans="1:15" ht="15" customHeight="1" x14ac:dyDescent="0.25">
      <c r="A47" s="3">
        <v>45.818181818181799</v>
      </c>
      <c r="B47" s="30" t="s">
        <v>101</v>
      </c>
      <c r="C47" s="24" t="s">
        <v>104</v>
      </c>
      <c r="D47" s="28">
        <v>46214</v>
      </c>
      <c r="E47" s="28">
        <v>46231</v>
      </c>
      <c r="F47" s="8" t="b">
        <v>1</v>
      </c>
      <c r="G47" s="8" t="b">
        <v>1</v>
      </c>
      <c r="H47" s="8" t="b">
        <v>1</v>
      </c>
      <c r="I47" s="8" t="b">
        <v>1</v>
      </c>
      <c r="J47" s="8" t="b">
        <v>1</v>
      </c>
      <c r="K47" s="8" t="b">
        <v>1</v>
      </c>
      <c r="L47" s="8" t="b">
        <v>1</v>
      </c>
      <c r="M47" s="8" t="b">
        <v>1</v>
      </c>
      <c r="N47" s="9">
        <f t="shared" si="18"/>
        <v>0</v>
      </c>
      <c r="O47" s="10">
        <f t="shared" si="19"/>
        <v>1</v>
      </c>
    </row>
    <row r="48" spans="1:15" ht="15" customHeight="1" x14ac:dyDescent="0.25">
      <c r="A48" s="3">
        <v>46.863636363636402</v>
      </c>
      <c r="B48" s="30" t="s">
        <v>102</v>
      </c>
      <c r="C48" s="24" t="s">
        <v>104</v>
      </c>
      <c r="D48" s="28">
        <v>46214</v>
      </c>
      <c r="E48" s="28">
        <v>46231</v>
      </c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8" t="b">
        <v>1</v>
      </c>
      <c r="L48" s="8" t="b">
        <v>1</v>
      </c>
      <c r="M48" s="8" t="b">
        <v>1</v>
      </c>
      <c r="N48" s="9">
        <f t="shared" si="18"/>
        <v>0</v>
      </c>
      <c r="O48" s="10">
        <f t="shared" si="19"/>
        <v>1</v>
      </c>
    </row>
    <row r="49" spans="1:15" ht="15" customHeight="1" x14ac:dyDescent="0.25">
      <c r="A49" s="3">
        <v>47.909090909090899</v>
      </c>
      <c r="B49" s="30" t="s">
        <v>103</v>
      </c>
      <c r="C49" s="24" t="s">
        <v>104</v>
      </c>
      <c r="D49" s="28">
        <v>46214</v>
      </c>
      <c r="E49" s="28">
        <v>46232</v>
      </c>
      <c r="F49" s="8" t="b">
        <v>1</v>
      </c>
      <c r="G49" s="8" t="b">
        <v>1</v>
      </c>
      <c r="H49" s="8" t="b">
        <v>1</v>
      </c>
      <c r="I49" s="8" t="b">
        <v>1</v>
      </c>
      <c r="J49" s="8" t="b">
        <v>1</v>
      </c>
      <c r="K49" s="8" t="b">
        <v>1</v>
      </c>
      <c r="L49" s="8" t="b">
        <v>1</v>
      </c>
      <c r="M49" s="8" t="b">
        <v>1</v>
      </c>
      <c r="N49" s="9">
        <f>1-O49</f>
        <v>0</v>
      </c>
      <c r="O49" s="10">
        <f>COUNTIF(F49:M49,TRUE)/COUNTA(F49:M49)</f>
        <v>1</v>
      </c>
    </row>
    <row r="50" spans="1:15" ht="15" customHeight="1" x14ac:dyDescent="0.25">
      <c r="A50" s="3">
        <v>48.954545454545503</v>
      </c>
      <c r="B50" s="31" t="s">
        <v>154</v>
      </c>
      <c r="C50" s="24" t="s">
        <v>80</v>
      </c>
      <c r="D50" s="28">
        <v>46241</v>
      </c>
      <c r="E50" s="28">
        <v>46242</v>
      </c>
      <c r="F50" s="8" t="b">
        <v>1</v>
      </c>
      <c r="G50" s="8" t="b">
        <v>1</v>
      </c>
      <c r="H50" s="8" t="b">
        <v>1</v>
      </c>
      <c r="I50" s="8" t="b">
        <v>1</v>
      </c>
      <c r="J50" s="8" t="b">
        <v>1</v>
      </c>
      <c r="K50" s="8" t="b">
        <v>1</v>
      </c>
      <c r="L50" s="8" t="b">
        <v>1</v>
      </c>
      <c r="M50" s="8" t="b">
        <v>1</v>
      </c>
      <c r="N50" s="9">
        <f t="shared" ref="N50:N56" si="20">1-O50</f>
        <v>0</v>
      </c>
      <c r="O50" s="10">
        <f t="shared" ref="O50:O56" si="21">COUNTIF(F50:M50,TRUE)/COUNTA(F50:M50)</f>
        <v>1</v>
      </c>
    </row>
    <row r="51" spans="1:15" ht="15" customHeight="1" x14ac:dyDescent="0.25">
      <c r="A51" s="3">
        <v>50</v>
      </c>
      <c r="B51" s="31" t="s">
        <v>155</v>
      </c>
      <c r="C51" s="24" t="s">
        <v>80</v>
      </c>
      <c r="D51" s="28">
        <v>46241</v>
      </c>
      <c r="E51" s="28">
        <v>46242</v>
      </c>
      <c r="F51" s="8" t="b">
        <v>1</v>
      </c>
      <c r="G51" s="8" t="b">
        <v>1</v>
      </c>
      <c r="H51" s="8" t="b">
        <v>1</v>
      </c>
      <c r="I51" s="8" t="b">
        <v>1</v>
      </c>
      <c r="J51" s="8" t="b">
        <v>1</v>
      </c>
      <c r="K51" s="8" t="b">
        <v>1</v>
      </c>
      <c r="L51" s="8" t="b">
        <v>1</v>
      </c>
      <c r="M51" s="8" t="b">
        <v>1</v>
      </c>
      <c r="N51" s="9">
        <f t="shared" si="20"/>
        <v>0</v>
      </c>
      <c r="O51" s="10">
        <f t="shared" si="21"/>
        <v>1</v>
      </c>
    </row>
    <row r="52" spans="1:15" ht="15" customHeight="1" x14ac:dyDescent="0.25">
      <c r="A52" s="3">
        <v>51.045454545454596</v>
      </c>
      <c r="B52" s="31" t="s">
        <v>156</v>
      </c>
      <c r="C52" s="24" t="s">
        <v>80</v>
      </c>
      <c r="D52" s="28">
        <v>46241</v>
      </c>
      <c r="E52" s="28">
        <v>46242</v>
      </c>
      <c r="F52" s="8" t="b">
        <v>1</v>
      </c>
      <c r="G52" s="8" t="b">
        <v>1</v>
      </c>
      <c r="H52" s="8" t="b">
        <v>1</v>
      </c>
      <c r="I52" s="8" t="b">
        <v>1</v>
      </c>
      <c r="J52" s="8" t="b">
        <v>1</v>
      </c>
      <c r="K52" s="8" t="b">
        <v>1</v>
      </c>
      <c r="L52" s="8" t="b">
        <v>1</v>
      </c>
      <c r="M52" s="8" t="b">
        <v>1</v>
      </c>
      <c r="N52" s="9">
        <f t="shared" si="20"/>
        <v>0</v>
      </c>
      <c r="O52" s="10">
        <f t="shared" si="21"/>
        <v>1</v>
      </c>
    </row>
    <row r="53" spans="1:15" ht="15" customHeight="1" x14ac:dyDescent="0.25">
      <c r="A53" s="3">
        <v>52.090909090909101</v>
      </c>
      <c r="B53" s="31" t="s">
        <v>157</v>
      </c>
      <c r="C53" s="24" t="s">
        <v>80</v>
      </c>
      <c r="D53" s="28">
        <v>46241</v>
      </c>
      <c r="E53" s="28">
        <v>46242</v>
      </c>
      <c r="F53" s="8" t="b">
        <v>1</v>
      </c>
      <c r="G53" s="8" t="b">
        <v>1</v>
      </c>
      <c r="H53" s="8" t="b">
        <v>1</v>
      </c>
      <c r="I53" s="8" t="b">
        <v>1</v>
      </c>
      <c r="J53" s="8" t="b">
        <v>1</v>
      </c>
      <c r="K53" s="8" t="b">
        <v>1</v>
      </c>
      <c r="L53" s="8" t="b">
        <v>1</v>
      </c>
      <c r="M53" s="8" t="b">
        <v>1</v>
      </c>
      <c r="N53" s="9">
        <f t="shared" si="20"/>
        <v>0</v>
      </c>
      <c r="O53" s="10">
        <f t="shared" si="21"/>
        <v>1</v>
      </c>
    </row>
    <row r="54" spans="1:15" ht="15" customHeight="1" x14ac:dyDescent="0.25">
      <c r="A54" s="3">
        <v>53.136363636363697</v>
      </c>
      <c r="B54" s="31" t="s">
        <v>158</v>
      </c>
      <c r="C54" s="24" t="s">
        <v>80</v>
      </c>
      <c r="D54" s="28">
        <v>46241</v>
      </c>
      <c r="E54" s="28">
        <v>46242</v>
      </c>
      <c r="F54" s="8" t="b">
        <v>1</v>
      </c>
      <c r="G54" s="8" t="b">
        <v>1</v>
      </c>
      <c r="H54" s="8" t="b">
        <v>1</v>
      </c>
      <c r="I54" s="8" t="b">
        <v>1</v>
      </c>
      <c r="J54" s="8" t="b">
        <v>1</v>
      </c>
      <c r="K54" s="8" t="b">
        <v>1</v>
      </c>
      <c r="L54" s="8" t="b">
        <v>1</v>
      </c>
      <c r="M54" s="8" t="b">
        <v>1</v>
      </c>
      <c r="N54" s="9">
        <f t="shared" si="20"/>
        <v>0</v>
      </c>
      <c r="O54" s="10">
        <f t="shared" si="21"/>
        <v>1</v>
      </c>
    </row>
    <row r="55" spans="1:15" ht="15" customHeight="1" x14ac:dyDescent="0.25">
      <c r="A55" s="3">
        <v>54.181818181818201</v>
      </c>
      <c r="B55" s="31" t="s">
        <v>159</v>
      </c>
      <c r="C55" s="24" t="s">
        <v>111</v>
      </c>
      <c r="D55" s="28">
        <v>46243</v>
      </c>
      <c r="E55" s="28">
        <v>46248</v>
      </c>
      <c r="F55" s="8" t="b">
        <v>1</v>
      </c>
      <c r="G55" s="8" t="b">
        <v>1</v>
      </c>
      <c r="H55" s="8" t="b">
        <v>0</v>
      </c>
      <c r="I55" s="8" t="b">
        <v>0</v>
      </c>
      <c r="J55" s="8" t="b">
        <v>1</v>
      </c>
      <c r="K55" s="8" t="b">
        <v>1</v>
      </c>
      <c r="L55" s="8" t="b">
        <v>1</v>
      </c>
      <c r="M55" s="8" t="b">
        <v>0</v>
      </c>
      <c r="N55" s="9">
        <f t="shared" si="20"/>
        <v>0.375</v>
      </c>
      <c r="O55" s="10">
        <f t="shared" si="21"/>
        <v>0.625</v>
      </c>
    </row>
    <row r="56" spans="1:15" ht="15" customHeight="1" x14ac:dyDescent="0.25">
      <c r="A56" s="3">
        <v>55.227272727272798</v>
      </c>
      <c r="B56" s="31" t="s">
        <v>164</v>
      </c>
      <c r="C56" s="24" t="s">
        <v>80</v>
      </c>
      <c r="D56" s="28">
        <v>46243</v>
      </c>
      <c r="E56" s="28">
        <v>46244</v>
      </c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8" t="b">
        <v>1</v>
      </c>
      <c r="L56" s="8" t="b">
        <v>1</v>
      </c>
      <c r="M56" s="8" t="b">
        <v>1</v>
      </c>
      <c r="N56" s="9">
        <f t="shared" si="20"/>
        <v>0</v>
      </c>
      <c r="O56" s="10">
        <f t="shared" si="21"/>
        <v>1</v>
      </c>
    </row>
    <row r="57" spans="1:15" ht="15" customHeight="1" x14ac:dyDescent="0.25">
      <c r="A57" s="3">
        <v>56.272727272727302</v>
      </c>
      <c r="B57" s="29" t="s">
        <v>72</v>
      </c>
      <c r="C57" s="24" t="s">
        <v>104</v>
      </c>
      <c r="D57" s="28">
        <v>46214</v>
      </c>
      <c r="E57" s="28">
        <v>46215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1</v>
      </c>
      <c r="K57" s="8" t="b">
        <v>1</v>
      </c>
      <c r="L57" s="8" t="b">
        <v>1</v>
      </c>
      <c r="M57" s="8" t="b">
        <v>0</v>
      </c>
      <c r="N57" s="9">
        <f t="shared" si="17"/>
        <v>0.625</v>
      </c>
      <c r="O57" s="10">
        <f t="shared" ref="O57:O64" si="22">COUNTIF(F57:M57,TRUE)/COUNTA(F57:M57)</f>
        <v>0.375</v>
      </c>
    </row>
    <row r="58" spans="1:15" ht="15" customHeight="1" x14ac:dyDescent="0.25">
      <c r="A58" s="3">
        <v>57.318181818181799</v>
      </c>
      <c r="B58" s="29" t="s">
        <v>73</v>
      </c>
      <c r="C58" s="24" t="s">
        <v>104</v>
      </c>
      <c r="D58" s="28">
        <v>46220</v>
      </c>
      <c r="E58" s="28">
        <v>46221</v>
      </c>
      <c r="F58" s="8" t="b">
        <v>0</v>
      </c>
      <c r="G58" s="8" t="b">
        <v>0</v>
      </c>
      <c r="H58" s="8" t="b">
        <v>0</v>
      </c>
      <c r="I58" s="8" t="b">
        <v>0</v>
      </c>
      <c r="J58" s="8" t="b">
        <v>1</v>
      </c>
      <c r="K58" s="8" t="b">
        <v>1</v>
      </c>
      <c r="L58" s="8" t="b">
        <v>1</v>
      </c>
      <c r="M58" s="8" t="b">
        <v>0</v>
      </c>
      <c r="N58" s="9">
        <f t="shared" ref="N58:N64" si="23">1-O58</f>
        <v>0.625</v>
      </c>
      <c r="O58" s="10">
        <f t="shared" si="22"/>
        <v>0.375</v>
      </c>
    </row>
    <row r="59" spans="1:15" ht="15" customHeight="1" x14ac:dyDescent="0.25">
      <c r="A59" s="3">
        <v>58.363636363636402</v>
      </c>
      <c r="B59" s="29" t="s">
        <v>74</v>
      </c>
      <c r="C59" s="24" t="s">
        <v>104</v>
      </c>
      <c r="D59" s="28">
        <v>46220</v>
      </c>
      <c r="E59" s="28">
        <v>46221</v>
      </c>
      <c r="F59" s="8" t="b">
        <v>0</v>
      </c>
      <c r="G59" s="8" t="b">
        <v>0</v>
      </c>
      <c r="H59" s="8" t="b">
        <v>0</v>
      </c>
      <c r="I59" s="8" t="b">
        <v>0</v>
      </c>
      <c r="J59" s="8" t="b">
        <v>1</v>
      </c>
      <c r="K59" s="8" t="b">
        <v>1</v>
      </c>
      <c r="L59" s="8" t="b">
        <v>1</v>
      </c>
      <c r="M59" s="8" t="b">
        <v>0</v>
      </c>
      <c r="N59" s="9">
        <f t="shared" si="23"/>
        <v>0.625</v>
      </c>
      <c r="O59" s="10">
        <f t="shared" si="22"/>
        <v>0.375</v>
      </c>
    </row>
    <row r="60" spans="1:15" ht="15" customHeight="1" x14ac:dyDescent="0.25">
      <c r="A60" s="3">
        <v>59.409090909090899</v>
      </c>
      <c r="B60" s="29" t="s">
        <v>75</v>
      </c>
      <c r="C60" s="24" t="s">
        <v>104</v>
      </c>
      <c r="D60" s="28">
        <v>46222</v>
      </c>
      <c r="E60" s="28">
        <v>46223</v>
      </c>
      <c r="F60" s="8" t="b">
        <v>0</v>
      </c>
      <c r="G60" s="8" t="b">
        <v>0</v>
      </c>
      <c r="H60" s="8" t="b">
        <v>0</v>
      </c>
      <c r="I60" s="8" t="b">
        <v>0</v>
      </c>
      <c r="J60" s="8" t="b">
        <v>1</v>
      </c>
      <c r="K60" s="8" t="b">
        <v>1</v>
      </c>
      <c r="L60" s="8" t="b">
        <v>1</v>
      </c>
      <c r="M60" s="8" t="b">
        <v>0</v>
      </c>
      <c r="N60" s="9">
        <f t="shared" si="23"/>
        <v>0.625</v>
      </c>
      <c r="O60" s="10">
        <f t="shared" si="22"/>
        <v>0.375</v>
      </c>
    </row>
    <row r="61" spans="1:15" ht="15" customHeight="1" x14ac:dyDescent="0.25">
      <c r="A61" s="3">
        <v>60.454545454545503</v>
      </c>
      <c r="B61" s="29" t="s">
        <v>68</v>
      </c>
      <c r="C61" s="24" t="s">
        <v>80</v>
      </c>
      <c r="D61" s="28">
        <v>46210</v>
      </c>
      <c r="E61" s="28">
        <v>46214</v>
      </c>
      <c r="F61" s="8" t="b">
        <v>0</v>
      </c>
      <c r="G61" s="8" t="b">
        <v>0</v>
      </c>
      <c r="H61" s="8" t="b">
        <v>0</v>
      </c>
      <c r="I61" s="8" t="b">
        <v>0</v>
      </c>
      <c r="J61" s="8" t="b">
        <v>1</v>
      </c>
      <c r="K61" s="8" t="b">
        <v>1</v>
      </c>
      <c r="L61" s="8" t="b">
        <v>1</v>
      </c>
      <c r="M61" s="8" t="b">
        <v>0</v>
      </c>
      <c r="N61" s="9">
        <f t="shared" si="23"/>
        <v>0.625</v>
      </c>
      <c r="O61" s="10">
        <f t="shared" si="22"/>
        <v>0.375</v>
      </c>
    </row>
    <row r="62" spans="1:15" ht="15" customHeight="1" x14ac:dyDescent="0.25">
      <c r="A62" s="3">
        <v>61.5</v>
      </c>
      <c r="B62" s="29" t="s">
        <v>69</v>
      </c>
      <c r="C62" s="24" t="s">
        <v>112</v>
      </c>
      <c r="D62" s="28">
        <v>46210</v>
      </c>
      <c r="E62" s="28">
        <v>46224</v>
      </c>
      <c r="F62" s="8" t="b">
        <v>0</v>
      </c>
      <c r="G62" s="8" t="b">
        <v>0</v>
      </c>
      <c r="H62" s="8" t="b">
        <v>0</v>
      </c>
      <c r="I62" s="8" t="b">
        <v>0</v>
      </c>
      <c r="J62" s="8" t="b">
        <v>1</v>
      </c>
      <c r="K62" s="8" t="b">
        <v>1</v>
      </c>
      <c r="L62" s="8" t="b">
        <v>1</v>
      </c>
      <c r="M62" s="8" t="b">
        <v>0</v>
      </c>
      <c r="N62" s="9">
        <f t="shared" si="23"/>
        <v>0.625</v>
      </c>
      <c r="O62" s="10">
        <f t="shared" si="22"/>
        <v>0.375</v>
      </c>
    </row>
    <row r="63" spans="1:15" ht="15" customHeight="1" x14ac:dyDescent="0.25">
      <c r="A63" s="3">
        <v>62.545454545454596</v>
      </c>
      <c r="B63" s="29" t="s">
        <v>70</v>
      </c>
      <c r="C63" s="24" t="s">
        <v>81</v>
      </c>
      <c r="D63" s="28">
        <v>46223</v>
      </c>
      <c r="E63" s="28">
        <v>46224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1</v>
      </c>
      <c r="K63" s="8" t="b">
        <v>1</v>
      </c>
      <c r="L63" s="8" t="b">
        <v>1</v>
      </c>
      <c r="M63" s="8" t="b">
        <v>0</v>
      </c>
      <c r="N63" s="9">
        <f t="shared" si="23"/>
        <v>0.625</v>
      </c>
      <c r="O63" s="10">
        <f t="shared" si="22"/>
        <v>0.375</v>
      </c>
    </row>
    <row r="64" spans="1:15" ht="15" customHeight="1" x14ac:dyDescent="0.25">
      <c r="A64" s="3">
        <v>63.590909090909101</v>
      </c>
      <c r="B64" s="29" t="s">
        <v>71</v>
      </c>
      <c r="C64" s="24" t="s">
        <v>113</v>
      </c>
      <c r="D64" s="28">
        <v>46210</v>
      </c>
      <c r="E64" s="28">
        <v>46225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1</v>
      </c>
      <c r="K64" s="8" t="b">
        <v>1</v>
      </c>
      <c r="L64" s="8" t="b">
        <v>1</v>
      </c>
      <c r="M64" s="8" t="b">
        <v>0</v>
      </c>
      <c r="N64" s="9">
        <f t="shared" si="23"/>
        <v>0.625</v>
      </c>
      <c r="O64" s="10">
        <f t="shared" si="22"/>
        <v>0.375</v>
      </c>
    </row>
    <row r="65" spans="1:15" x14ac:dyDescent="0.25">
      <c r="A65" s="3">
        <v>78.227272727272705</v>
      </c>
      <c r="B65" s="46" t="s">
        <v>166</v>
      </c>
      <c r="C65" s="24" t="s">
        <v>80</v>
      </c>
      <c r="D65" s="82">
        <v>46254</v>
      </c>
      <c r="E65" s="82">
        <v>46257</v>
      </c>
      <c r="F65" s="8" t="b">
        <v>1</v>
      </c>
      <c r="G65" s="8" t="b">
        <v>1</v>
      </c>
      <c r="H65" s="8" t="b">
        <v>1</v>
      </c>
      <c r="I65" s="8" t="b">
        <v>1</v>
      </c>
      <c r="J65" s="8" t="b">
        <v>1</v>
      </c>
      <c r="K65" s="8" t="b">
        <v>1</v>
      </c>
      <c r="L65" s="8" t="b">
        <v>1</v>
      </c>
      <c r="M65" s="8" t="b">
        <v>1</v>
      </c>
      <c r="N65" s="9">
        <f t="shared" ref="N65" si="24">1-O65</f>
        <v>0</v>
      </c>
      <c r="O65" s="10">
        <f t="shared" ref="O65" si="25">COUNTIF(F65:M65,TRUE)/COUNTA(F65:M65)</f>
        <v>1</v>
      </c>
    </row>
    <row r="66" spans="1:15" x14ac:dyDescent="0.25">
      <c r="A66" s="3">
        <v>79.272727272727195</v>
      </c>
      <c r="B66" s="46" t="s">
        <v>289</v>
      </c>
      <c r="C66" s="24" t="s">
        <v>80</v>
      </c>
      <c r="D66" s="82">
        <v>46258</v>
      </c>
      <c r="E66" s="82">
        <v>46259</v>
      </c>
      <c r="F66" s="8" t="b">
        <v>1</v>
      </c>
      <c r="G66" s="8" t="b">
        <v>1</v>
      </c>
      <c r="H66" s="8" t="b">
        <v>0</v>
      </c>
      <c r="I66" s="8" t="b">
        <v>0</v>
      </c>
      <c r="J66" s="8" t="b">
        <v>1</v>
      </c>
      <c r="K66" s="8" t="b">
        <v>1</v>
      </c>
      <c r="L66" s="8" t="b">
        <v>1</v>
      </c>
      <c r="M66" s="8" t="b">
        <v>1</v>
      </c>
      <c r="N66" s="9">
        <f t="shared" ref="N66:N69" si="26">1-O66</f>
        <v>0.25</v>
      </c>
      <c r="O66" s="10">
        <f t="shared" ref="O66:O69" si="27">COUNTIF(F66:M66,TRUE)/COUNTA(F66:M66)</f>
        <v>0.75</v>
      </c>
    </row>
    <row r="67" spans="1:15" x14ac:dyDescent="0.25">
      <c r="A67" s="3">
        <v>80.318181818181699</v>
      </c>
      <c r="B67" s="46" t="s">
        <v>290</v>
      </c>
      <c r="C67" s="24" t="s">
        <v>80</v>
      </c>
      <c r="D67" s="82">
        <v>46258</v>
      </c>
      <c r="E67" s="82">
        <v>46259</v>
      </c>
      <c r="F67" s="8" t="b">
        <v>1</v>
      </c>
      <c r="G67" s="8" t="b">
        <v>1</v>
      </c>
      <c r="H67" s="8" t="b">
        <v>0</v>
      </c>
      <c r="I67" s="8" t="b">
        <v>0</v>
      </c>
      <c r="J67" s="8" t="b">
        <v>0</v>
      </c>
      <c r="K67" s="8" t="b">
        <v>0</v>
      </c>
      <c r="L67" s="8" t="b">
        <v>0</v>
      </c>
      <c r="M67" s="8" t="b">
        <v>0</v>
      </c>
      <c r="N67" s="9">
        <f t="shared" si="26"/>
        <v>0.75</v>
      </c>
      <c r="O67" s="10">
        <f t="shared" si="27"/>
        <v>0.25</v>
      </c>
    </row>
    <row r="68" spans="1:15" x14ac:dyDescent="0.25">
      <c r="A68" s="3">
        <v>81.363636363636203</v>
      </c>
      <c r="B68" s="46" t="s">
        <v>291</v>
      </c>
      <c r="C68" s="24" t="s">
        <v>80</v>
      </c>
      <c r="D68" s="82">
        <v>46258</v>
      </c>
      <c r="E68" s="82">
        <v>46259</v>
      </c>
      <c r="F68" s="8" t="b">
        <v>1</v>
      </c>
      <c r="G68" s="8" t="b">
        <v>1</v>
      </c>
      <c r="H68" s="8" t="b">
        <v>0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0</v>
      </c>
      <c r="N68" s="9">
        <f t="shared" si="26"/>
        <v>0.75</v>
      </c>
      <c r="O68" s="10">
        <f t="shared" si="27"/>
        <v>0.25</v>
      </c>
    </row>
    <row r="69" spans="1:15" x14ac:dyDescent="0.25">
      <c r="A69" s="3">
        <v>82.409090909090693</v>
      </c>
      <c r="B69" s="46" t="s">
        <v>292</v>
      </c>
      <c r="C69" s="24" t="s">
        <v>80</v>
      </c>
      <c r="D69" s="82">
        <v>46258</v>
      </c>
      <c r="E69" s="82">
        <v>46259</v>
      </c>
      <c r="F69" s="8" t="b">
        <v>1</v>
      </c>
      <c r="G69" s="8" t="b">
        <v>1</v>
      </c>
      <c r="H69" s="8" t="b">
        <v>0</v>
      </c>
      <c r="I69" s="8" t="b">
        <v>0</v>
      </c>
      <c r="J69" s="8" t="b">
        <v>0</v>
      </c>
      <c r="K69" s="8" t="b">
        <v>0</v>
      </c>
      <c r="L69" s="8" t="b">
        <v>0</v>
      </c>
      <c r="M69" s="8" t="b">
        <v>0</v>
      </c>
      <c r="N69" s="9">
        <f t="shared" si="26"/>
        <v>0.75</v>
      </c>
      <c r="O69" s="10">
        <f t="shared" si="27"/>
        <v>0.25</v>
      </c>
    </row>
    <row r="70" spans="1:15" x14ac:dyDescent="0.25">
      <c r="B70" s="4"/>
      <c r="C70" s="4"/>
      <c r="D70" s="4"/>
      <c r="E70" s="4"/>
    </row>
    <row r="71" spans="1:15" x14ac:dyDescent="0.25">
      <c r="B71" s="4"/>
      <c r="C71" s="4"/>
      <c r="D71" s="4"/>
      <c r="E71" s="4"/>
    </row>
    <row r="72" spans="1:15" x14ac:dyDescent="0.25">
      <c r="B72" s="4"/>
      <c r="C72" s="4"/>
      <c r="D72" s="4"/>
      <c r="E72" s="4"/>
    </row>
    <row r="73" spans="1:15" x14ac:dyDescent="0.25">
      <c r="B73" s="4"/>
      <c r="C73" s="4"/>
      <c r="D73" s="4"/>
      <c r="E73" s="4"/>
    </row>
    <row r="74" spans="1:15" x14ac:dyDescent="0.25">
      <c r="B74" s="4"/>
      <c r="C74" s="4"/>
      <c r="D74" s="4"/>
      <c r="E74" s="4"/>
    </row>
    <row r="75" spans="1:15" x14ac:dyDescent="0.25">
      <c r="B75" s="4"/>
      <c r="C75" s="4"/>
      <c r="D75" s="4"/>
      <c r="E75" s="4"/>
    </row>
    <row r="76" spans="1:15" x14ac:dyDescent="0.25">
      <c r="B76" s="4"/>
      <c r="C76" s="4"/>
      <c r="D76" s="4"/>
      <c r="E76" s="4"/>
    </row>
    <row r="77" spans="1:15" x14ac:dyDescent="0.25">
      <c r="B77" s="4"/>
      <c r="C77" s="4"/>
      <c r="D77" s="4"/>
      <c r="E77" s="4"/>
    </row>
    <row r="78" spans="1:15" x14ac:dyDescent="0.25">
      <c r="B78" s="4"/>
      <c r="C78" s="4"/>
      <c r="D78" s="4"/>
      <c r="E78" s="4"/>
    </row>
    <row r="79" spans="1:15" x14ac:dyDescent="0.25">
      <c r="B79" s="4"/>
      <c r="C79" s="4"/>
      <c r="D79" s="4"/>
      <c r="E79" s="4"/>
    </row>
    <row r="80" spans="1:15" x14ac:dyDescent="0.25">
      <c r="B80" s="4"/>
      <c r="C80" s="4"/>
      <c r="D80" s="4"/>
      <c r="E80" s="4"/>
    </row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</sheetData>
  <mergeCells count="10">
    <mergeCell ref="F2:F3"/>
    <mergeCell ref="G2:G3"/>
    <mergeCell ref="H2:O2"/>
    <mergeCell ref="A1:E1"/>
    <mergeCell ref="F1:O1"/>
    <mergeCell ref="A2:A3"/>
    <mergeCell ref="B2:B3"/>
    <mergeCell ref="C2:C3"/>
    <mergeCell ref="D2:D3"/>
    <mergeCell ref="E2:E3"/>
  </mergeCells>
  <phoneticPr fontId="19" type="noConversion"/>
  <conditionalFormatting sqref="N4:N69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{2D752C48-C96B-44D8-ABDD-B895C3123342}</x14:id>
        </ext>
      </extLst>
    </cfRule>
  </conditionalFormatting>
  <conditionalFormatting sqref="O4:O69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{E5C1138D-850D-4A6C-86E1-DA9812FB33FE}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752C48-C96B-44D8-ABDD-B895C31233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N4:N69</xm:sqref>
        </x14:conditionalFormatting>
        <x14:conditionalFormatting xmlns:xm="http://schemas.microsoft.com/office/excel/2006/main">
          <x14:cfRule type="dataBar" id="{E5C1138D-850D-4A6C-86E1-DA9812FB33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8552-7FAE-4F54-B23C-04A61539949E}">
  <sheetPr>
    <tabColor rgb="FF002060"/>
  </sheetPr>
  <dimension ref="A1:S234"/>
  <sheetViews>
    <sheetView zoomScale="80" zoomScaleNormal="80" workbookViewId="0">
      <pane xSplit="5" ySplit="3" topLeftCell="M4" activePane="bottomRight" state="frozen"/>
      <selection pane="topRight" activeCell="H1" sqref="H1"/>
      <selection pane="bottomLeft" activeCell="A3" sqref="A3"/>
      <selection pane="bottomRight" activeCell="M1" sqref="M1:O6"/>
    </sheetView>
  </sheetViews>
  <sheetFormatPr defaultColWidth="8.85546875" defaultRowHeight="15" x14ac:dyDescent="0.25"/>
  <cols>
    <col min="1" max="1" width="4.42578125" style="4" bestFit="1" customWidth="1"/>
    <col min="2" max="2" width="110" style="1" bestFit="1" customWidth="1"/>
    <col min="3" max="3" width="18.85546875" style="23" bestFit="1" customWidth="1"/>
    <col min="4" max="5" width="8.7109375" style="14" customWidth="1"/>
    <col min="6" max="6" width="14" style="4" customWidth="1"/>
    <col min="7" max="7" width="5.7109375" style="4" customWidth="1"/>
    <col min="8" max="8" width="7.85546875" style="4" customWidth="1"/>
    <col min="9" max="9" width="6.140625" style="4" customWidth="1"/>
    <col min="10" max="10" width="10.85546875" style="4" customWidth="1"/>
    <col min="11" max="11" width="8.5703125" style="4" customWidth="1"/>
    <col min="12" max="12" width="10.5703125" style="4" customWidth="1"/>
    <col min="13" max="14" width="28.5703125" style="4" customWidth="1"/>
    <col min="15" max="15" width="5.5703125" style="4" customWidth="1"/>
    <col min="16" max="16" width="11.7109375" style="4" customWidth="1"/>
    <col min="17" max="23" width="5.5703125" style="4" customWidth="1"/>
    <col min="24" max="30" width="7.5703125" style="4" customWidth="1"/>
    <col min="31" max="16384" width="8.85546875" style="4"/>
  </cols>
  <sheetData>
    <row r="1" spans="1:19" s="1" customFormat="1" ht="21.6" customHeight="1" x14ac:dyDescent="0.25">
      <c r="A1" s="142" t="s">
        <v>327</v>
      </c>
      <c r="B1" s="142"/>
      <c r="C1" s="142"/>
      <c r="D1" s="142"/>
      <c r="E1" s="142"/>
      <c r="F1" s="44"/>
      <c r="G1" s="44"/>
      <c r="H1" s="44"/>
      <c r="I1" s="44"/>
      <c r="J1" s="44"/>
      <c r="K1" s="44"/>
      <c r="L1" s="44"/>
      <c r="M1" s="61" t="s">
        <v>284</v>
      </c>
      <c r="N1" s="62"/>
      <c r="O1" s="62"/>
      <c r="P1"/>
    </row>
    <row r="2" spans="1:19" s="1" customFormat="1" ht="21.6" customHeight="1" x14ac:dyDescent="0.25">
      <c r="A2" s="134" t="s">
        <v>3</v>
      </c>
      <c r="B2" s="136" t="s">
        <v>328</v>
      </c>
      <c r="C2" s="137" t="s">
        <v>4</v>
      </c>
      <c r="D2" s="137" t="s">
        <v>5</v>
      </c>
      <c r="E2" s="137" t="s">
        <v>6</v>
      </c>
      <c r="F2" s="139" t="s">
        <v>337</v>
      </c>
      <c r="G2" s="140"/>
      <c r="H2" s="140"/>
      <c r="I2" s="140"/>
      <c r="J2" s="140"/>
      <c r="K2" s="45"/>
      <c r="L2" s="45"/>
      <c r="M2" s="63" t="s">
        <v>2</v>
      </c>
      <c r="N2" s="68">
        <f>COUNTIFS($L$4:$L$164,1)</f>
        <v>159</v>
      </c>
      <c r="O2" s="69">
        <f>IFERROR(N2/N$6,0)</f>
        <v>0.98757763975155277</v>
      </c>
      <c r="P2"/>
    </row>
    <row r="3" spans="1:19" s="2" customFormat="1" ht="42" customHeight="1" x14ac:dyDescent="0.25">
      <c r="A3" s="134"/>
      <c r="B3" s="136"/>
      <c r="C3" s="137"/>
      <c r="D3" s="137"/>
      <c r="E3" s="137"/>
      <c r="F3" s="26" t="s">
        <v>338</v>
      </c>
      <c r="G3" s="26" t="s">
        <v>339</v>
      </c>
      <c r="H3" s="26" t="s">
        <v>340</v>
      </c>
      <c r="I3" s="26" t="s">
        <v>247</v>
      </c>
      <c r="J3" s="26" t="s">
        <v>341</v>
      </c>
      <c r="K3" s="26" t="s">
        <v>1</v>
      </c>
      <c r="L3" s="74" t="s">
        <v>2</v>
      </c>
      <c r="M3" s="64" t="s">
        <v>285</v>
      </c>
      <c r="N3" s="65">
        <f>COUNTIFS($L$4:$L$164,"&gt;0",$L$4:$L$164,"&lt;1")</f>
        <v>2</v>
      </c>
      <c r="O3" s="66">
        <f>IFERROR(N3/N$6,0)</f>
        <v>1.2422360248447204E-2</v>
      </c>
      <c r="P3"/>
    </row>
    <row r="4" spans="1:19" ht="15" customHeight="1" x14ac:dyDescent="0.25">
      <c r="A4" s="3">
        <v>1</v>
      </c>
      <c r="B4" s="29" t="s">
        <v>78</v>
      </c>
      <c r="C4" s="24" t="s">
        <v>114</v>
      </c>
      <c r="D4" s="28">
        <v>46207</v>
      </c>
      <c r="E4" s="28">
        <v>46209</v>
      </c>
      <c r="F4" s="8" t="b">
        <v>1</v>
      </c>
      <c r="G4" s="8" t="b">
        <v>1</v>
      </c>
      <c r="H4" s="8" t="b">
        <v>1</v>
      </c>
      <c r="I4" s="8" t="b">
        <v>1</v>
      </c>
      <c r="J4" s="8" t="b">
        <v>1</v>
      </c>
      <c r="K4" s="9">
        <f t="shared" ref="K4:K6" si="0">1-L4</f>
        <v>0</v>
      </c>
      <c r="L4" s="75">
        <f t="shared" ref="L4:L6" si="1">COUNTIF(F4:J4,TRUE)/COUNTA(F4:J4)</f>
        <v>1</v>
      </c>
      <c r="M4" s="123" t="s">
        <v>286</v>
      </c>
      <c r="N4" s="55">
        <f>COUNTIFS($L$4:$L$164,0)</f>
        <v>0</v>
      </c>
      <c r="O4" s="124">
        <f>IFERROR(N4/N$6,0)</f>
        <v>0</v>
      </c>
      <c r="P4" s="63"/>
      <c r="Q4" s="68"/>
      <c r="R4" s="71"/>
      <c r="S4"/>
    </row>
    <row r="5" spans="1:19" ht="15" customHeight="1" x14ac:dyDescent="0.25">
      <c r="A5" s="3">
        <v>2</v>
      </c>
      <c r="B5" s="29" t="s">
        <v>79</v>
      </c>
      <c r="C5" s="24" t="s">
        <v>80</v>
      </c>
      <c r="D5" s="28">
        <v>46208</v>
      </c>
      <c r="E5" s="28">
        <v>46211</v>
      </c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9">
        <f t="shared" si="0"/>
        <v>0</v>
      </c>
      <c r="L5" s="75">
        <f t="shared" si="1"/>
        <v>1</v>
      </c>
      <c r="M5" s="123" t="s">
        <v>287</v>
      </c>
      <c r="N5" s="57">
        <f>IFERROR(AVERAGE($L$4:$L$164),0)</f>
        <v>0.99378881987577639</v>
      </c>
      <c r="O5" s="125"/>
      <c r="P5" s="52"/>
    </row>
    <row r="6" spans="1:19" ht="15" customHeight="1" x14ac:dyDescent="0.25">
      <c r="A6" s="3">
        <v>3</v>
      </c>
      <c r="B6" s="29" t="s">
        <v>84</v>
      </c>
      <c r="C6" s="24" t="s">
        <v>80</v>
      </c>
      <c r="D6" s="28">
        <v>46210</v>
      </c>
      <c r="E6" s="28">
        <v>46213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9">
        <f t="shared" si="0"/>
        <v>0</v>
      </c>
      <c r="L6" s="75">
        <f t="shared" si="1"/>
        <v>1</v>
      </c>
      <c r="M6" s="123" t="s">
        <v>288</v>
      </c>
      <c r="N6" s="55">
        <f>COUNT($L$4:$L$164)</f>
        <v>161</v>
      </c>
      <c r="O6" s="125"/>
      <c r="P6" s="7"/>
    </row>
    <row r="7" spans="1:19" ht="15" customHeight="1" x14ac:dyDescent="0.25">
      <c r="A7" s="3">
        <v>4</v>
      </c>
      <c r="B7" s="29" t="s">
        <v>395</v>
      </c>
      <c r="C7" s="24" t="s">
        <v>80</v>
      </c>
      <c r="D7" s="28">
        <v>46219</v>
      </c>
      <c r="E7" s="28">
        <v>46219</v>
      </c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9">
        <f t="shared" ref="K7:K38" si="2">1-L7</f>
        <v>0</v>
      </c>
      <c r="L7" s="75">
        <f t="shared" ref="L7:L38" si="3">COUNTIF(F7:J7,TRUE)/COUNTA(F7:J7)</f>
        <v>1</v>
      </c>
      <c r="M7" s="63"/>
      <c r="N7" s="68"/>
      <c r="O7" s="69"/>
      <c r="P7"/>
    </row>
    <row r="8" spans="1:19" ht="15" customHeight="1" x14ac:dyDescent="0.25">
      <c r="A8" s="3">
        <v>5</v>
      </c>
      <c r="B8" s="29" t="s">
        <v>396</v>
      </c>
      <c r="C8" s="24" t="s">
        <v>80</v>
      </c>
      <c r="D8" s="28">
        <v>46221</v>
      </c>
      <c r="E8" s="28">
        <v>46221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9">
        <f t="shared" si="2"/>
        <v>0</v>
      </c>
      <c r="L8" s="75">
        <f t="shared" si="3"/>
        <v>1</v>
      </c>
      <c r="M8" s="63" t="s">
        <v>287</v>
      </c>
      <c r="N8" s="69">
        <f>IFERROR(AVERAGE($L$7:$L$159),0)</f>
        <v>0.99738562091503269</v>
      </c>
      <c r="O8" s="71"/>
      <c r="P8"/>
    </row>
    <row r="9" spans="1:19" ht="15" customHeight="1" x14ac:dyDescent="0.25">
      <c r="A9" s="3">
        <v>6</v>
      </c>
      <c r="B9" s="29" t="s">
        <v>397</v>
      </c>
      <c r="C9" s="24" t="s">
        <v>80</v>
      </c>
      <c r="D9" s="28">
        <v>46221</v>
      </c>
      <c r="E9" s="28">
        <v>46221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9">
        <f t="shared" si="2"/>
        <v>0</v>
      </c>
      <c r="L9" s="75">
        <f t="shared" si="3"/>
        <v>1</v>
      </c>
      <c r="M9" s="63" t="s">
        <v>288</v>
      </c>
      <c r="N9" s="68">
        <f>COUNT($L$7:$L$159)</f>
        <v>153</v>
      </c>
      <c r="O9" s="71"/>
      <c r="P9"/>
    </row>
    <row r="10" spans="1:19" ht="15" customHeight="1" x14ac:dyDescent="0.25">
      <c r="A10" s="3">
        <v>7</v>
      </c>
      <c r="B10" s="29" t="s">
        <v>398</v>
      </c>
      <c r="C10" s="24" t="s">
        <v>80</v>
      </c>
      <c r="D10" s="28">
        <v>46221</v>
      </c>
      <c r="E10" s="28">
        <v>46221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9">
        <f t="shared" si="2"/>
        <v>0</v>
      </c>
      <c r="L10" s="75">
        <f t="shared" si="3"/>
        <v>1</v>
      </c>
      <c r="M10" s="52"/>
    </row>
    <row r="11" spans="1:19" ht="15" customHeight="1" x14ac:dyDescent="0.25">
      <c r="A11" s="3">
        <v>8</v>
      </c>
      <c r="B11" s="29" t="s">
        <v>399</v>
      </c>
      <c r="C11" s="24" t="s">
        <v>80</v>
      </c>
      <c r="D11" s="28">
        <v>46221</v>
      </c>
      <c r="E11" s="28">
        <v>46221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9">
        <f t="shared" si="2"/>
        <v>0</v>
      </c>
      <c r="L11" s="75">
        <f t="shared" si="3"/>
        <v>1</v>
      </c>
      <c r="M11" s="7"/>
    </row>
    <row r="12" spans="1:19" ht="15" customHeight="1" x14ac:dyDescent="0.25">
      <c r="A12" s="3">
        <v>9</v>
      </c>
      <c r="B12" s="29" t="s">
        <v>400</v>
      </c>
      <c r="C12" s="24" t="s">
        <v>80</v>
      </c>
      <c r="D12" s="28">
        <v>46221</v>
      </c>
      <c r="E12" s="28">
        <v>46221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9">
        <f t="shared" si="2"/>
        <v>0</v>
      </c>
      <c r="L12" s="75">
        <f t="shared" si="3"/>
        <v>1</v>
      </c>
      <c r="M12" s="7"/>
    </row>
    <row r="13" spans="1:19" s="11" customFormat="1" ht="15" customHeight="1" x14ac:dyDescent="0.25">
      <c r="A13" s="3">
        <v>10</v>
      </c>
      <c r="B13" s="29" t="s">
        <v>401</v>
      </c>
      <c r="C13" s="24" t="s">
        <v>80</v>
      </c>
      <c r="D13" s="28">
        <v>46221</v>
      </c>
      <c r="E13" s="28">
        <v>46221</v>
      </c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9">
        <f t="shared" si="2"/>
        <v>0</v>
      </c>
      <c r="L13" s="75">
        <f t="shared" si="3"/>
        <v>1</v>
      </c>
      <c r="M13" s="7"/>
    </row>
    <row r="14" spans="1:19" s="11" customFormat="1" ht="15" customHeight="1" x14ac:dyDescent="0.25">
      <c r="A14" s="3">
        <v>11</v>
      </c>
      <c r="B14" s="29" t="s">
        <v>402</v>
      </c>
      <c r="C14" s="24" t="s">
        <v>80</v>
      </c>
      <c r="D14" s="28">
        <v>46221</v>
      </c>
      <c r="E14" s="28">
        <v>46221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9">
        <f t="shared" si="2"/>
        <v>0</v>
      </c>
      <c r="L14" s="75">
        <f t="shared" si="3"/>
        <v>1</v>
      </c>
      <c r="M14" s="7"/>
    </row>
    <row r="15" spans="1:19" s="11" customFormat="1" ht="15" customHeight="1" x14ac:dyDescent="0.25">
      <c r="A15" s="3">
        <v>12</v>
      </c>
      <c r="B15" s="29" t="s">
        <v>403</v>
      </c>
      <c r="C15" s="24" t="s">
        <v>80</v>
      </c>
      <c r="D15" s="28">
        <v>46221</v>
      </c>
      <c r="E15" s="28">
        <v>46221</v>
      </c>
      <c r="F15" s="8" t="b">
        <v>1</v>
      </c>
      <c r="G15" s="8" t="b">
        <v>1</v>
      </c>
      <c r="H15" s="8" t="b">
        <v>1</v>
      </c>
      <c r="I15" s="8" t="b">
        <v>1</v>
      </c>
      <c r="J15" s="8" t="b">
        <v>1</v>
      </c>
      <c r="K15" s="9">
        <f t="shared" si="2"/>
        <v>0</v>
      </c>
      <c r="L15" s="75">
        <f t="shared" si="3"/>
        <v>1</v>
      </c>
      <c r="M15" s="7"/>
    </row>
    <row r="16" spans="1:19" s="11" customFormat="1" ht="15" customHeight="1" x14ac:dyDescent="0.25">
      <c r="A16" s="3">
        <v>13</v>
      </c>
      <c r="B16" s="29" t="s">
        <v>404</v>
      </c>
      <c r="C16" s="24" t="s">
        <v>80</v>
      </c>
      <c r="D16" s="28">
        <v>46221</v>
      </c>
      <c r="E16" s="28">
        <v>46221</v>
      </c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9">
        <f t="shared" si="2"/>
        <v>0</v>
      </c>
      <c r="L16" s="75">
        <f t="shared" si="3"/>
        <v>1</v>
      </c>
      <c r="M16" s="7"/>
    </row>
    <row r="17" spans="1:13" s="11" customFormat="1" ht="15" customHeight="1" x14ac:dyDescent="0.25">
      <c r="A17" s="3">
        <v>14</v>
      </c>
      <c r="B17" s="29" t="s">
        <v>405</v>
      </c>
      <c r="C17" s="24" t="s">
        <v>80</v>
      </c>
      <c r="D17" s="28">
        <v>46221</v>
      </c>
      <c r="E17" s="28">
        <v>46221</v>
      </c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9">
        <f t="shared" si="2"/>
        <v>0</v>
      </c>
      <c r="L17" s="75">
        <f t="shared" si="3"/>
        <v>1</v>
      </c>
      <c r="M17" s="7"/>
    </row>
    <row r="18" spans="1:13" s="11" customFormat="1" ht="15" customHeight="1" x14ac:dyDescent="0.25">
      <c r="A18" s="3">
        <v>15</v>
      </c>
      <c r="B18" s="29" t="s">
        <v>406</v>
      </c>
      <c r="C18" s="24" t="s">
        <v>80</v>
      </c>
      <c r="D18" s="28">
        <v>46221</v>
      </c>
      <c r="E18" s="28">
        <v>46221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9">
        <f t="shared" si="2"/>
        <v>0</v>
      </c>
      <c r="L18" s="75">
        <f t="shared" si="3"/>
        <v>1</v>
      </c>
    </row>
    <row r="19" spans="1:13" s="11" customFormat="1" ht="15" customHeight="1" x14ac:dyDescent="0.25">
      <c r="A19" s="3">
        <v>16</v>
      </c>
      <c r="B19" s="29" t="s">
        <v>407</v>
      </c>
      <c r="C19" s="24" t="s">
        <v>80</v>
      </c>
      <c r="D19" s="28">
        <v>46221</v>
      </c>
      <c r="E19" s="28">
        <v>46221</v>
      </c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9">
        <f t="shared" si="2"/>
        <v>0</v>
      </c>
      <c r="L19" s="75">
        <f t="shared" si="3"/>
        <v>1</v>
      </c>
    </row>
    <row r="20" spans="1:13" s="11" customFormat="1" ht="15" customHeight="1" x14ac:dyDescent="0.25">
      <c r="A20" s="3">
        <v>17</v>
      </c>
      <c r="B20" s="29" t="s">
        <v>408</v>
      </c>
      <c r="C20" s="24" t="s">
        <v>80</v>
      </c>
      <c r="D20" s="28">
        <v>46221</v>
      </c>
      <c r="E20" s="28">
        <v>46221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9">
        <f t="shared" si="2"/>
        <v>0</v>
      </c>
      <c r="L20" s="75">
        <f t="shared" si="3"/>
        <v>1</v>
      </c>
    </row>
    <row r="21" spans="1:13" s="11" customFormat="1" ht="15" customHeight="1" x14ac:dyDescent="0.25">
      <c r="A21" s="3">
        <v>18</v>
      </c>
      <c r="B21" s="29" t="s">
        <v>409</v>
      </c>
      <c r="C21" s="24" t="s">
        <v>80</v>
      </c>
      <c r="D21" s="28">
        <v>46221</v>
      </c>
      <c r="E21" s="28">
        <v>46221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9">
        <f t="shared" si="2"/>
        <v>0</v>
      </c>
      <c r="L21" s="75">
        <f t="shared" si="3"/>
        <v>1</v>
      </c>
    </row>
    <row r="22" spans="1:13" s="11" customFormat="1" ht="15" customHeight="1" x14ac:dyDescent="0.25">
      <c r="A22" s="3">
        <v>19</v>
      </c>
      <c r="B22" s="29" t="s">
        <v>410</v>
      </c>
      <c r="C22" s="24" t="s">
        <v>80</v>
      </c>
      <c r="D22" s="28">
        <v>46221</v>
      </c>
      <c r="E22" s="28">
        <v>46221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9">
        <f t="shared" si="2"/>
        <v>0</v>
      </c>
      <c r="L22" s="75">
        <f t="shared" si="3"/>
        <v>1</v>
      </c>
    </row>
    <row r="23" spans="1:13" s="11" customFormat="1" ht="15" customHeight="1" x14ac:dyDescent="0.25">
      <c r="A23" s="3">
        <v>20</v>
      </c>
      <c r="B23" s="29" t="s">
        <v>411</v>
      </c>
      <c r="C23" s="24" t="s">
        <v>80</v>
      </c>
      <c r="D23" s="28">
        <v>46221</v>
      </c>
      <c r="E23" s="28">
        <v>46221</v>
      </c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9">
        <f t="shared" si="2"/>
        <v>0</v>
      </c>
      <c r="L23" s="75">
        <f t="shared" si="3"/>
        <v>1</v>
      </c>
    </row>
    <row r="24" spans="1:13" s="11" customFormat="1" ht="15" customHeight="1" x14ac:dyDescent="0.25">
      <c r="A24" s="3">
        <v>21</v>
      </c>
      <c r="B24" s="29" t="s">
        <v>412</v>
      </c>
      <c r="C24" s="24" t="s">
        <v>80</v>
      </c>
      <c r="D24" s="28">
        <v>46222</v>
      </c>
      <c r="E24" s="28">
        <v>46222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9">
        <f t="shared" si="2"/>
        <v>0</v>
      </c>
      <c r="L24" s="75">
        <f t="shared" si="3"/>
        <v>1</v>
      </c>
    </row>
    <row r="25" spans="1:13" s="11" customFormat="1" ht="15" customHeight="1" x14ac:dyDescent="0.25">
      <c r="A25" s="3">
        <v>22</v>
      </c>
      <c r="B25" s="29" t="s">
        <v>330</v>
      </c>
      <c r="C25" s="24" t="s">
        <v>80</v>
      </c>
      <c r="D25" s="28">
        <v>46223</v>
      </c>
      <c r="E25" s="28">
        <v>46223</v>
      </c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9">
        <f t="shared" si="2"/>
        <v>0</v>
      </c>
      <c r="L25" s="75">
        <f t="shared" si="3"/>
        <v>1</v>
      </c>
    </row>
    <row r="26" spans="1:13" s="11" customFormat="1" ht="15" customHeight="1" x14ac:dyDescent="0.25">
      <c r="A26" s="3">
        <v>23</v>
      </c>
      <c r="B26" s="29" t="s">
        <v>331</v>
      </c>
      <c r="C26" s="24" t="s">
        <v>80</v>
      </c>
      <c r="D26" s="28">
        <v>46223</v>
      </c>
      <c r="E26" s="28">
        <v>46223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9">
        <f t="shared" si="2"/>
        <v>0</v>
      </c>
      <c r="L26" s="75">
        <f t="shared" si="3"/>
        <v>1</v>
      </c>
    </row>
    <row r="27" spans="1:13" s="11" customFormat="1" ht="15" customHeight="1" x14ac:dyDescent="0.25">
      <c r="A27" s="3">
        <v>24</v>
      </c>
      <c r="B27" s="29" t="s">
        <v>413</v>
      </c>
      <c r="C27" s="24" t="s">
        <v>80</v>
      </c>
      <c r="D27" s="28">
        <v>46223</v>
      </c>
      <c r="E27" s="28">
        <v>46223</v>
      </c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9">
        <f t="shared" si="2"/>
        <v>0</v>
      </c>
      <c r="L27" s="75">
        <f t="shared" si="3"/>
        <v>1</v>
      </c>
    </row>
    <row r="28" spans="1:13" s="11" customFormat="1" ht="15" customHeight="1" x14ac:dyDescent="0.25">
      <c r="A28" s="3">
        <v>25</v>
      </c>
      <c r="B28" s="29" t="s">
        <v>414</v>
      </c>
      <c r="C28" s="24" t="s">
        <v>80</v>
      </c>
      <c r="D28" s="28">
        <v>46223</v>
      </c>
      <c r="E28" s="28">
        <v>46223</v>
      </c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9">
        <f t="shared" si="2"/>
        <v>0</v>
      </c>
      <c r="L28" s="75">
        <f t="shared" si="3"/>
        <v>1</v>
      </c>
    </row>
    <row r="29" spans="1:13" s="11" customFormat="1" ht="15" customHeight="1" x14ac:dyDescent="0.25">
      <c r="A29" s="3">
        <v>26</v>
      </c>
      <c r="B29" s="29" t="s">
        <v>415</v>
      </c>
      <c r="C29" s="24" t="s">
        <v>80</v>
      </c>
      <c r="D29" s="28">
        <v>46225</v>
      </c>
      <c r="E29" s="28">
        <v>46225</v>
      </c>
      <c r="F29" s="8" t="b">
        <v>1</v>
      </c>
      <c r="G29" s="8" t="b">
        <v>1</v>
      </c>
      <c r="H29" s="8" t="b">
        <v>1</v>
      </c>
      <c r="I29" s="8" t="b">
        <v>1</v>
      </c>
      <c r="J29" s="8" t="b">
        <v>1</v>
      </c>
      <c r="K29" s="9">
        <f t="shared" si="2"/>
        <v>0</v>
      </c>
      <c r="L29" s="75">
        <f t="shared" si="3"/>
        <v>1</v>
      </c>
    </row>
    <row r="30" spans="1:13" s="11" customFormat="1" ht="15" customHeight="1" x14ac:dyDescent="0.25">
      <c r="A30" s="3">
        <v>27</v>
      </c>
      <c r="B30" s="29" t="s">
        <v>416</v>
      </c>
      <c r="C30" s="24" t="s">
        <v>80</v>
      </c>
      <c r="D30" s="28">
        <v>46225</v>
      </c>
      <c r="E30" s="28">
        <v>46225</v>
      </c>
      <c r="F30" s="8" t="b">
        <v>1</v>
      </c>
      <c r="G30" s="8" t="b">
        <v>1</v>
      </c>
      <c r="H30" s="8" t="b">
        <v>1</v>
      </c>
      <c r="I30" s="8" t="b">
        <v>1</v>
      </c>
      <c r="J30" s="8" t="b">
        <v>1</v>
      </c>
      <c r="K30" s="9">
        <f t="shared" si="2"/>
        <v>0</v>
      </c>
      <c r="L30" s="75">
        <f t="shared" si="3"/>
        <v>1</v>
      </c>
    </row>
    <row r="31" spans="1:13" s="11" customFormat="1" ht="15" customHeight="1" x14ac:dyDescent="0.25">
      <c r="A31" s="3">
        <v>28</v>
      </c>
      <c r="B31" s="29" t="s">
        <v>417</v>
      </c>
      <c r="C31" s="24" t="s">
        <v>80</v>
      </c>
      <c r="D31" s="28">
        <v>46225</v>
      </c>
      <c r="E31" s="28">
        <v>46225</v>
      </c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9">
        <f t="shared" si="2"/>
        <v>0</v>
      </c>
      <c r="L31" s="75">
        <f t="shared" si="3"/>
        <v>1</v>
      </c>
    </row>
    <row r="32" spans="1:13" s="11" customFormat="1" ht="15" customHeight="1" x14ac:dyDescent="0.25">
      <c r="A32" s="3">
        <v>29</v>
      </c>
      <c r="B32" s="29" t="s">
        <v>418</v>
      </c>
      <c r="C32" s="24" t="s">
        <v>80</v>
      </c>
      <c r="D32" s="28">
        <v>46225</v>
      </c>
      <c r="E32" s="28">
        <v>46225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9">
        <f t="shared" si="2"/>
        <v>0</v>
      </c>
      <c r="L32" s="75">
        <f t="shared" si="3"/>
        <v>1</v>
      </c>
    </row>
    <row r="33" spans="1:12" s="11" customFormat="1" ht="15" customHeight="1" x14ac:dyDescent="0.25">
      <c r="A33" s="3">
        <v>30</v>
      </c>
      <c r="B33" s="29" t="s">
        <v>419</v>
      </c>
      <c r="C33" s="24" t="s">
        <v>80</v>
      </c>
      <c r="D33" s="28">
        <v>46225</v>
      </c>
      <c r="E33" s="28">
        <v>46225</v>
      </c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9">
        <f t="shared" si="2"/>
        <v>0</v>
      </c>
      <c r="L33" s="75">
        <f t="shared" si="3"/>
        <v>1</v>
      </c>
    </row>
    <row r="34" spans="1:12" s="11" customFormat="1" ht="15" customHeight="1" x14ac:dyDescent="0.25">
      <c r="A34" s="3">
        <v>31</v>
      </c>
      <c r="B34" s="29" t="s">
        <v>420</v>
      </c>
      <c r="C34" s="24" t="s">
        <v>80</v>
      </c>
      <c r="D34" s="28">
        <v>46225</v>
      </c>
      <c r="E34" s="28">
        <v>46225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9">
        <f t="shared" si="2"/>
        <v>0</v>
      </c>
      <c r="L34" s="75">
        <f t="shared" si="3"/>
        <v>1</v>
      </c>
    </row>
    <row r="35" spans="1:12" s="11" customFormat="1" ht="15" customHeight="1" x14ac:dyDescent="0.25">
      <c r="A35" s="3">
        <v>32</v>
      </c>
      <c r="B35" s="29" t="s">
        <v>421</v>
      </c>
      <c r="C35" s="24" t="s">
        <v>80</v>
      </c>
      <c r="D35" s="28">
        <v>46225</v>
      </c>
      <c r="E35" s="28">
        <v>46225</v>
      </c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9">
        <f t="shared" si="2"/>
        <v>0</v>
      </c>
      <c r="L35" s="75">
        <f t="shared" si="3"/>
        <v>1</v>
      </c>
    </row>
    <row r="36" spans="1:12" ht="15" customHeight="1" x14ac:dyDescent="0.25">
      <c r="A36" s="3">
        <v>33</v>
      </c>
      <c r="B36" s="29" t="s">
        <v>422</v>
      </c>
      <c r="C36" s="24" t="s">
        <v>80</v>
      </c>
      <c r="D36" s="28">
        <v>46225</v>
      </c>
      <c r="E36" s="28">
        <v>46225</v>
      </c>
      <c r="F36" s="8" t="b">
        <v>1</v>
      </c>
      <c r="G36" s="8" t="b">
        <v>1</v>
      </c>
      <c r="H36" s="8" t="b">
        <v>1</v>
      </c>
      <c r="I36" s="8" t="b">
        <v>1</v>
      </c>
      <c r="J36" s="8" t="b">
        <v>1</v>
      </c>
      <c r="K36" s="9">
        <f t="shared" si="2"/>
        <v>0</v>
      </c>
      <c r="L36" s="75">
        <f t="shared" si="3"/>
        <v>1</v>
      </c>
    </row>
    <row r="37" spans="1:12" ht="15" customHeight="1" x14ac:dyDescent="0.25">
      <c r="A37" s="3">
        <v>34</v>
      </c>
      <c r="B37" s="29" t="s">
        <v>423</v>
      </c>
      <c r="C37" s="24" t="s">
        <v>80</v>
      </c>
      <c r="D37" s="28">
        <v>46225</v>
      </c>
      <c r="E37" s="28">
        <v>46225</v>
      </c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9">
        <f t="shared" si="2"/>
        <v>0</v>
      </c>
      <c r="L37" s="75">
        <f t="shared" si="3"/>
        <v>1</v>
      </c>
    </row>
    <row r="38" spans="1:12" ht="15" customHeight="1" x14ac:dyDescent="0.25">
      <c r="A38" s="3">
        <v>35</v>
      </c>
      <c r="B38" s="29" t="s">
        <v>424</v>
      </c>
      <c r="C38" s="24" t="s">
        <v>80</v>
      </c>
      <c r="D38" s="28">
        <v>46225</v>
      </c>
      <c r="E38" s="28">
        <v>46225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9">
        <f t="shared" si="2"/>
        <v>0</v>
      </c>
      <c r="L38" s="75">
        <f t="shared" si="3"/>
        <v>1</v>
      </c>
    </row>
    <row r="39" spans="1:12" ht="15" customHeight="1" x14ac:dyDescent="0.25">
      <c r="A39" s="3">
        <v>36</v>
      </c>
      <c r="B39" s="29" t="s">
        <v>425</v>
      </c>
      <c r="C39" s="24" t="s">
        <v>80</v>
      </c>
      <c r="D39" s="28">
        <v>46228</v>
      </c>
      <c r="E39" s="28">
        <v>46228</v>
      </c>
      <c r="F39" s="8" t="b">
        <v>1</v>
      </c>
      <c r="G39" s="8" t="b">
        <v>1</v>
      </c>
      <c r="H39" s="8" t="b">
        <v>1</v>
      </c>
      <c r="I39" s="8" t="b">
        <v>1</v>
      </c>
      <c r="J39" s="8" t="b">
        <v>1</v>
      </c>
      <c r="K39" s="9">
        <f t="shared" ref="K39:K70" si="4">1-L39</f>
        <v>0</v>
      </c>
      <c r="L39" s="75">
        <f t="shared" ref="L39:L70" si="5">COUNTIF(F39:J39,TRUE)/COUNTA(F39:J39)</f>
        <v>1</v>
      </c>
    </row>
    <row r="40" spans="1:12" ht="15" customHeight="1" x14ac:dyDescent="0.25">
      <c r="A40" s="3">
        <v>37</v>
      </c>
      <c r="B40" s="29" t="s">
        <v>426</v>
      </c>
      <c r="C40" s="24" t="s">
        <v>80</v>
      </c>
      <c r="D40" s="28">
        <v>46228</v>
      </c>
      <c r="E40" s="28">
        <v>46228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9">
        <f t="shared" si="4"/>
        <v>0</v>
      </c>
      <c r="L40" s="75">
        <f t="shared" si="5"/>
        <v>1</v>
      </c>
    </row>
    <row r="41" spans="1:12" ht="15" customHeight="1" x14ac:dyDescent="0.25">
      <c r="A41" s="3">
        <v>38</v>
      </c>
      <c r="B41" s="29" t="s">
        <v>427</v>
      </c>
      <c r="C41" s="24" t="s">
        <v>80</v>
      </c>
      <c r="D41" s="28">
        <v>46228</v>
      </c>
      <c r="E41" s="28">
        <v>46228</v>
      </c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9">
        <f t="shared" si="4"/>
        <v>0</v>
      </c>
      <c r="L41" s="75">
        <f t="shared" si="5"/>
        <v>1</v>
      </c>
    </row>
    <row r="42" spans="1:12" ht="15" customHeight="1" x14ac:dyDescent="0.25">
      <c r="A42" s="3">
        <v>39</v>
      </c>
      <c r="B42" s="29" t="s">
        <v>428</v>
      </c>
      <c r="C42" s="24" t="s">
        <v>80</v>
      </c>
      <c r="D42" s="28">
        <v>46228</v>
      </c>
      <c r="E42" s="28">
        <v>46228</v>
      </c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9">
        <f t="shared" si="4"/>
        <v>0</v>
      </c>
      <c r="L42" s="75">
        <f t="shared" si="5"/>
        <v>1</v>
      </c>
    </row>
    <row r="43" spans="1:12" ht="15" customHeight="1" x14ac:dyDescent="0.25">
      <c r="A43" s="3">
        <v>40</v>
      </c>
      <c r="B43" s="29" t="s">
        <v>429</v>
      </c>
      <c r="C43" s="24" t="s">
        <v>80</v>
      </c>
      <c r="D43" s="28">
        <v>46228</v>
      </c>
      <c r="E43" s="28">
        <v>46228</v>
      </c>
      <c r="F43" s="8" t="b">
        <v>1</v>
      </c>
      <c r="G43" s="8" t="b">
        <v>1</v>
      </c>
      <c r="H43" s="8" t="b">
        <v>1</v>
      </c>
      <c r="I43" s="8" t="b">
        <v>1</v>
      </c>
      <c r="J43" s="8" t="b">
        <v>1</v>
      </c>
      <c r="K43" s="9">
        <f t="shared" si="4"/>
        <v>0</v>
      </c>
      <c r="L43" s="75">
        <f t="shared" si="5"/>
        <v>1</v>
      </c>
    </row>
    <row r="44" spans="1:12" ht="15" customHeight="1" x14ac:dyDescent="0.25">
      <c r="A44" s="3">
        <v>41</v>
      </c>
      <c r="B44" s="29" t="s">
        <v>430</v>
      </c>
      <c r="C44" s="24" t="s">
        <v>80</v>
      </c>
      <c r="D44" s="28">
        <v>46228</v>
      </c>
      <c r="E44" s="28">
        <v>46228</v>
      </c>
      <c r="F44" s="8" t="b">
        <v>1</v>
      </c>
      <c r="G44" s="8" t="b">
        <v>1</v>
      </c>
      <c r="H44" s="8" t="b">
        <v>1</v>
      </c>
      <c r="I44" s="8" t="b">
        <v>1</v>
      </c>
      <c r="J44" s="8" t="b">
        <v>1</v>
      </c>
      <c r="K44" s="9">
        <f t="shared" si="4"/>
        <v>0</v>
      </c>
      <c r="L44" s="75">
        <f t="shared" si="5"/>
        <v>1</v>
      </c>
    </row>
    <row r="45" spans="1:12" ht="15" customHeight="1" x14ac:dyDescent="0.25">
      <c r="A45" s="3">
        <v>42</v>
      </c>
      <c r="B45" s="29" t="s">
        <v>431</v>
      </c>
      <c r="C45" s="24" t="s">
        <v>80</v>
      </c>
      <c r="D45" s="28">
        <v>46228</v>
      </c>
      <c r="E45" s="28">
        <v>46228</v>
      </c>
      <c r="F45" s="8" t="b">
        <v>1</v>
      </c>
      <c r="G45" s="8" t="b">
        <v>1</v>
      </c>
      <c r="H45" s="8" t="b">
        <v>1</v>
      </c>
      <c r="I45" s="8" t="b">
        <v>1</v>
      </c>
      <c r="J45" s="8" t="b">
        <v>1</v>
      </c>
      <c r="K45" s="9">
        <f t="shared" si="4"/>
        <v>0</v>
      </c>
      <c r="L45" s="75">
        <f t="shared" si="5"/>
        <v>1</v>
      </c>
    </row>
    <row r="46" spans="1:12" ht="15" customHeight="1" x14ac:dyDescent="0.25">
      <c r="A46" s="3">
        <v>43</v>
      </c>
      <c r="B46" s="29" t="s">
        <v>432</v>
      </c>
      <c r="C46" s="24" t="s">
        <v>80</v>
      </c>
      <c r="D46" s="28">
        <v>46228</v>
      </c>
      <c r="E46" s="28">
        <v>46228</v>
      </c>
      <c r="F46" s="8" t="b">
        <v>1</v>
      </c>
      <c r="G46" s="8" t="b">
        <v>1</v>
      </c>
      <c r="H46" s="8" t="b">
        <v>1</v>
      </c>
      <c r="I46" s="8" t="b">
        <v>1</v>
      </c>
      <c r="J46" s="8" t="b">
        <v>1</v>
      </c>
      <c r="K46" s="9">
        <f t="shared" si="4"/>
        <v>0</v>
      </c>
      <c r="L46" s="75">
        <f t="shared" si="5"/>
        <v>1</v>
      </c>
    </row>
    <row r="47" spans="1:12" ht="15" customHeight="1" x14ac:dyDescent="0.25">
      <c r="A47" s="3">
        <v>44</v>
      </c>
      <c r="B47" s="29" t="s">
        <v>433</v>
      </c>
      <c r="C47" s="24" t="s">
        <v>80</v>
      </c>
      <c r="D47" s="28">
        <v>46228</v>
      </c>
      <c r="E47" s="28">
        <v>46228</v>
      </c>
      <c r="F47" s="8" t="b">
        <v>1</v>
      </c>
      <c r="G47" s="8" t="b">
        <v>1</v>
      </c>
      <c r="H47" s="8" t="b">
        <v>1</v>
      </c>
      <c r="I47" s="8" t="b">
        <v>1</v>
      </c>
      <c r="J47" s="8" t="b">
        <v>1</v>
      </c>
      <c r="K47" s="9">
        <f t="shared" si="4"/>
        <v>0</v>
      </c>
      <c r="L47" s="75">
        <f t="shared" si="5"/>
        <v>1</v>
      </c>
    </row>
    <row r="48" spans="1:12" ht="15" customHeight="1" x14ac:dyDescent="0.25">
      <c r="A48" s="3">
        <v>45</v>
      </c>
      <c r="B48" s="29" t="s">
        <v>434</v>
      </c>
      <c r="C48" s="24" t="s">
        <v>80</v>
      </c>
      <c r="D48" s="28">
        <v>46228</v>
      </c>
      <c r="E48" s="28">
        <v>46228</v>
      </c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9">
        <f t="shared" si="4"/>
        <v>0</v>
      </c>
      <c r="L48" s="75">
        <f t="shared" si="5"/>
        <v>1</v>
      </c>
    </row>
    <row r="49" spans="1:12" ht="15" customHeight="1" x14ac:dyDescent="0.25">
      <c r="A49" s="3">
        <v>46</v>
      </c>
      <c r="B49" s="29" t="s">
        <v>435</v>
      </c>
      <c r="C49" s="24" t="s">
        <v>80</v>
      </c>
      <c r="D49" s="28">
        <v>46228</v>
      </c>
      <c r="E49" s="28">
        <v>46228</v>
      </c>
      <c r="F49" s="8" t="b">
        <v>1</v>
      </c>
      <c r="G49" s="8" t="b">
        <v>1</v>
      </c>
      <c r="H49" s="8" t="b">
        <v>1</v>
      </c>
      <c r="I49" s="8" t="b">
        <v>1</v>
      </c>
      <c r="J49" s="8" t="b">
        <v>1</v>
      </c>
      <c r="K49" s="9">
        <f t="shared" si="4"/>
        <v>0</v>
      </c>
      <c r="L49" s="75">
        <f t="shared" si="5"/>
        <v>1</v>
      </c>
    </row>
    <row r="50" spans="1:12" ht="15" customHeight="1" x14ac:dyDescent="0.25">
      <c r="A50" s="3">
        <v>47</v>
      </c>
      <c r="B50" s="29" t="s">
        <v>436</v>
      </c>
      <c r="C50" s="24" t="s">
        <v>80</v>
      </c>
      <c r="D50" s="28">
        <v>46228</v>
      </c>
      <c r="E50" s="28">
        <v>46228</v>
      </c>
      <c r="F50" s="8" t="b">
        <v>1</v>
      </c>
      <c r="G50" s="8" t="b">
        <v>1</v>
      </c>
      <c r="H50" s="8" t="b">
        <v>1</v>
      </c>
      <c r="I50" s="8" t="b">
        <v>1</v>
      </c>
      <c r="J50" s="8" t="b">
        <v>1</v>
      </c>
      <c r="K50" s="9">
        <f t="shared" si="4"/>
        <v>0</v>
      </c>
      <c r="L50" s="75">
        <f t="shared" si="5"/>
        <v>1</v>
      </c>
    </row>
    <row r="51" spans="1:12" ht="15" customHeight="1" x14ac:dyDescent="0.25">
      <c r="A51" s="3">
        <v>48</v>
      </c>
      <c r="B51" s="29" t="s">
        <v>437</v>
      </c>
      <c r="C51" s="24" t="s">
        <v>80</v>
      </c>
      <c r="D51" s="28">
        <v>46228</v>
      </c>
      <c r="E51" s="28">
        <v>46228</v>
      </c>
      <c r="F51" s="8" t="b">
        <v>1</v>
      </c>
      <c r="G51" s="8" t="b">
        <v>1</v>
      </c>
      <c r="H51" s="8" t="b">
        <v>1</v>
      </c>
      <c r="I51" s="8" t="b">
        <v>1</v>
      </c>
      <c r="J51" s="8" t="b">
        <v>1</v>
      </c>
      <c r="K51" s="9">
        <f t="shared" si="4"/>
        <v>0</v>
      </c>
      <c r="L51" s="75">
        <f t="shared" si="5"/>
        <v>1</v>
      </c>
    </row>
    <row r="52" spans="1:12" ht="15" customHeight="1" x14ac:dyDescent="0.25">
      <c r="A52" s="3">
        <v>49</v>
      </c>
      <c r="B52" s="29" t="s">
        <v>438</v>
      </c>
      <c r="C52" s="24" t="s">
        <v>80</v>
      </c>
      <c r="D52" s="28">
        <v>46228</v>
      </c>
      <c r="E52" s="28">
        <v>46228</v>
      </c>
      <c r="F52" s="8" t="b">
        <v>1</v>
      </c>
      <c r="G52" s="8" t="b">
        <v>1</v>
      </c>
      <c r="H52" s="8" t="b">
        <v>1</v>
      </c>
      <c r="I52" s="8" t="b">
        <v>1</v>
      </c>
      <c r="J52" s="8" t="b">
        <v>1</v>
      </c>
      <c r="K52" s="9">
        <f t="shared" si="4"/>
        <v>0</v>
      </c>
      <c r="L52" s="75">
        <f t="shared" si="5"/>
        <v>1</v>
      </c>
    </row>
    <row r="53" spans="1:12" ht="15" customHeight="1" x14ac:dyDescent="0.25">
      <c r="A53" s="3">
        <v>50</v>
      </c>
      <c r="B53" s="29" t="s">
        <v>439</v>
      </c>
      <c r="C53" s="24" t="s">
        <v>80</v>
      </c>
      <c r="D53" s="28">
        <v>46228</v>
      </c>
      <c r="E53" s="28">
        <v>46228</v>
      </c>
      <c r="F53" s="8" t="b">
        <v>1</v>
      </c>
      <c r="G53" s="8" t="b">
        <v>1</v>
      </c>
      <c r="H53" s="8" t="b">
        <v>1</v>
      </c>
      <c r="I53" s="8" t="b">
        <v>1</v>
      </c>
      <c r="J53" s="8" t="b">
        <v>1</v>
      </c>
      <c r="K53" s="9">
        <f t="shared" si="4"/>
        <v>0</v>
      </c>
      <c r="L53" s="75">
        <f t="shared" si="5"/>
        <v>1</v>
      </c>
    </row>
    <row r="54" spans="1:12" ht="15" customHeight="1" x14ac:dyDescent="0.25">
      <c r="A54" s="3">
        <v>51</v>
      </c>
      <c r="B54" s="29" t="s">
        <v>440</v>
      </c>
      <c r="C54" s="24" t="s">
        <v>80</v>
      </c>
      <c r="D54" s="28">
        <v>46228</v>
      </c>
      <c r="E54" s="28">
        <v>46228</v>
      </c>
      <c r="F54" s="8" t="b">
        <v>1</v>
      </c>
      <c r="G54" s="8" t="b">
        <v>1</v>
      </c>
      <c r="H54" s="8" t="b">
        <v>1</v>
      </c>
      <c r="I54" s="8" t="b">
        <v>1</v>
      </c>
      <c r="J54" s="8" t="b">
        <v>1</v>
      </c>
      <c r="K54" s="9">
        <f t="shared" si="4"/>
        <v>0</v>
      </c>
      <c r="L54" s="75">
        <f t="shared" si="5"/>
        <v>1</v>
      </c>
    </row>
    <row r="55" spans="1:12" ht="15" customHeight="1" x14ac:dyDescent="0.25">
      <c r="A55" s="3">
        <v>52</v>
      </c>
      <c r="B55" s="29" t="s">
        <v>441</v>
      </c>
      <c r="C55" s="24" t="s">
        <v>80</v>
      </c>
      <c r="D55" s="28">
        <v>46228</v>
      </c>
      <c r="E55" s="28">
        <v>46228</v>
      </c>
      <c r="F55" s="8" t="b">
        <v>1</v>
      </c>
      <c r="G55" s="8" t="b">
        <v>1</v>
      </c>
      <c r="H55" s="8" t="b">
        <v>1</v>
      </c>
      <c r="I55" s="8" t="b">
        <v>1</v>
      </c>
      <c r="J55" s="8" t="b">
        <v>1</v>
      </c>
      <c r="K55" s="9">
        <f t="shared" si="4"/>
        <v>0</v>
      </c>
      <c r="L55" s="75">
        <f t="shared" si="5"/>
        <v>1</v>
      </c>
    </row>
    <row r="56" spans="1:12" ht="15" customHeight="1" x14ac:dyDescent="0.25">
      <c r="A56" s="3">
        <v>53</v>
      </c>
      <c r="B56" s="29" t="s">
        <v>442</v>
      </c>
      <c r="C56" s="24" t="s">
        <v>80</v>
      </c>
      <c r="D56" s="28">
        <v>46228</v>
      </c>
      <c r="E56" s="28">
        <v>46228</v>
      </c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9">
        <f t="shared" si="4"/>
        <v>0</v>
      </c>
      <c r="L56" s="75">
        <f t="shared" si="5"/>
        <v>1</v>
      </c>
    </row>
    <row r="57" spans="1:12" ht="15" customHeight="1" x14ac:dyDescent="0.25">
      <c r="A57" s="3">
        <v>54</v>
      </c>
      <c r="B57" s="29" t="s">
        <v>443</v>
      </c>
      <c r="C57" s="24" t="s">
        <v>80</v>
      </c>
      <c r="D57" s="28">
        <v>46228</v>
      </c>
      <c r="E57" s="28">
        <v>46228</v>
      </c>
      <c r="F57" s="8" t="b">
        <v>1</v>
      </c>
      <c r="G57" s="8" t="b">
        <v>1</v>
      </c>
      <c r="H57" s="8" t="b">
        <v>1</v>
      </c>
      <c r="I57" s="8" t="b">
        <v>1</v>
      </c>
      <c r="J57" s="8" t="b">
        <v>1</v>
      </c>
      <c r="K57" s="9">
        <f t="shared" si="4"/>
        <v>0</v>
      </c>
      <c r="L57" s="75">
        <f t="shared" si="5"/>
        <v>1</v>
      </c>
    </row>
    <row r="58" spans="1:12" ht="15" customHeight="1" x14ac:dyDescent="0.25">
      <c r="A58" s="3">
        <v>55</v>
      </c>
      <c r="B58" s="29" t="s">
        <v>444</v>
      </c>
      <c r="C58" s="24" t="s">
        <v>80</v>
      </c>
      <c r="D58" s="28">
        <v>46228</v>
      </c>
      <c r="E58" s="28">
        <v>46228</v>
      </c>
      <c r="F58" s="8" t="b">
        <v>1</v>
      </c>
      <c r="G58" s="8" t="b">
        <v>1</v>
      </c>
      <c r="H58" s="8" t="b">
        <v>1</v>
      </c>
      <c r="I58" s="8" t="b">
        <v>1</v>
      </c>
      <c r="J58" s="8" t="b">
        <v>1</v>
      </c>
      <c r="K58" s="9">
        <f t="shared" si="4"/>
        <v>0</v>
      </c>
      <c r="L58" s="75">
        <f t="shared" si="5"/>
        <v>1</v>
      </c>
    </row>
    <row r="59" spans="1:12" ht="15" customHeight="1" x14ac:dyDescent="0.25">
      <c r="A59" s="3">
        <v>56</v>
      </c>
      <c r="B59" s="29" t="s">
        <v>445</v>
      </c>
      <c r="C59" s="24" t="s">
        <v>80</v>
      </c>
      <c r="D59" s="28">
        <v>46228</v>
      </c>
      <c r="E59" s="28">
        <v>46228</v>
      </c>
      <c r="F59" s="8" t="b">
        <v>1</v>
      </c>
      <c r="G59" s="8" t="b">
        <v>1</v>
      </c>
      <c r="H59" s="8" t="b">
        <v>1</v>
      </c>
      <c r="I59" s="8" t="b">
        <v>1</v>
      </c>
      <c r="J59" s="8" t="b">
        <v>1</v>
      </c>
      <c r="K59" s="9">
        <f t="shared" si="4"/>
        <v>0</v>
      </c>
      <c r="L59" s="75">
        <f t="shared" si="5"/>
        <v>1</v>
      </c>
    </row>
    <row r="60" spans="1:12" ht="15" customHeight="1" x14ac:dyDescent="0.25">
      <c r="A60" s="3">
        <v>57</v>
      </c>
      <c r="B60" s="29" t="s">
        <v>446</v>
      </c>
      <c r="C60" s="24" t="s">
        <v>80</v>
      </c>
      <c r="D60" s="28">
        <v>46228</v>
      </c>
      <c r="E60" s="28">
        <v>46228</v>
      </c>
      <c r="F60" s="8" t="b">
        <v>1</v>
      </c>
      <c r="G60" s="8" t="b">
        <v>1</v>
      </c>
      <c r="H60" s="8" t="b">
        <v>1</v>
      </c>
      <c r="I60" s="8" t="b">
        <v>1</v>
      </c>
      <c r="J60" s="8" t="b">
        <v>1</v>
      </c>
      <c r="K60" s="9">
        <f t="shared" si="4"/>
        <v>0</v>
      </c>
      <c r="L60" s="75">
        <f t="shared" si="5"/>
        <v>1</v>
      </c>
    </row>
    <row r="61" spans="1:12" ht="15" customHeight="1" x14ac:dyDescent="0.25">
      <c r="A61" s="3">
        <v>58</v>
      </c>
      <c r="B61" s="29" t="s">
        <v>447</v>
      </c>
      <c r="C61" s="24" t="s">
        <v>80</v>
      </c>
      <c r="D61" s="28">
        <v>46232</v>
      </c>
      <c r="E61" s="28">
        <v>46232</v>
      </c>
      <c r="F61" s="8" t="b">
        <v>1</v>
      </c>
      <c r="G61" s="8" t="b">
        <v>1</v>
      </c>
      <c r="H61" s="8" t="b">
        <v>1</v>
      </c>
      <c r="I61" s="8" t="b">
        <v>1</v>
      </c>
      <c r="J61" s="8" t="b">
        <v>1</v>
      </c>
      <c r="K61" s="9">
        <f t="shared" si="4"/>
        <v>0</v>
      </c>
      <c r="L61" s="75">
        <f t="shared" si="5"/>
        <v>1</v>
      </c>
    </row>
    <row r="62" spans="1:12" ht="15" customHeight="1" x14ac:dyDescent="0.25">
      <c r="A62" s="3">
        <v>59</v>
      </c>
      <c r="B62" s="29" t="s">
        <v>448</v>
      </c>
      <c r="C62" s="24" t="s">
        <v>80</v>
      </c>
      <c r="D62" s="28">
        <v>46232</v>
      </c>
      <c r="E62" s="28">
        <v>46232</v>
      </c>
      <c r="F62" s="8" t="b">
        <v>1</v>
      </c>
      <c r="G62" s="8" t="b">
        <v>1</v>
      </c>
      <c r="H62" s="8" t="b">
        <v>1</v>
      </c>
      <c r="I62" s="8" t="b">
        <v>1</v>
      </c>
      <c r="J62" s="8" t="b">
        <v>1</v>
      </c>
      <c r="K62" s="9">
        <f t="shared" si="4"/>
        <v>0</v>
      </c>
      <c r="L62" s="75">
        <f t="shared" si="5"/>
        <v>1</v>
      </c>
    </row>
    <row r="63" spans="1:12" ht="15" customHeight="1" x14ac:dyDescent="0.25">
      <c r="A63" s="3">
        <v>60</v>
      </c>
      <c r="B63" s="29" t="s">
        <v>449</v>
      </c>
      <c r="C63" s="24" t="s">
        <v>80</v>
      </c>
      <c r="D63" s="28">
        <v>46232</v>
      </c>
      <c r="E63" s="28">
        <v>46232</v>
      </c>
      <c r="F63" s="8" t="b">
        <v>1</v>
      </c>
      <c r="G63" s="8" t="b">
        <v>1</v>
      </c>
      <c r="H63" s="8" t="b">
        <v>1</v>
      </c>
      <c r="I63" s="8" t="b">
        <v>1</v>
      </c>
      <c r="J63" s="8" t="b">
        <v>1</v>
      </c>
      <c r="K63" s="9">
        <f t="shared" si="4"/>
        <v>0</v>
      </c>
      <c r="L63" s="75">
        <f t="shared" si="5"/>
        <v>1</v>
      </c>
    </row>
    <row r="64" spans="1:12" ht="15" customHeight="1" x14ac:dyDescent="0.25">
      <c r="A64" s="3">
        <v>61</v>
      </c>
      <c r="B64" s="29" t="s">
        <v>450</v>
      </c>
      <c r="C64" s="24" t="s">
        <v>80</v>
      </c>
      <c r="D64" s="28">
        <v>46237</v>
      </c>
      <c r="E64" s="28">
        <v>46237</v>
      </c>
      <c r="F64" s="8" t="b">
        <v>1</v>
      </c>
      <c r="G64" s="8" t="b">
        <v>1</v>
      </c>
      <c r="H64" s="8" t="b">
        <v>1</v>
      </c>
      <c r="I64" s="8" t="b">
        <v>1</v>
      </c>
      <c r="J64" s="8" t="b">
        <v>1</v>
      </c>
      <c r="K64" s="9">
        <f t="shared" si="4"/>
        <v>0</v>
      </c>
      <c r="L64" s="75">
        <f t="shared" si="5"/>
        <v>1</v>
      </c>
    </row>
    <row r="65" spans="1:12" ht="15" customHeight="1" x14ac:dyDescent="0.25">
      <c r="A65" s="3">
        <v>62</v>
      </c>
      <c r="B65" s="29" t="s">
        <v>451</v>
      </c>
      <c r="C65" s="24" t="s">
        <v>80</v>
      </c>
      <c r="D65" s="28">
        <v>46237</v>
      </c>
      <c r="E65" s="28">
        <v>46237</v>
      </c>
      <c r="F65" s="8" t="b">
        <v>1</v>
      </c>
      <c r="G65" s="8" t="b">
        <v>1</v>
      </c>
      <c r="H65" s="8" t="b">
        <v>1</v>
      </c>
      <c r="I65" s="8" t="b">
        <v>1</v>
      </c>
      <c r="J65" s="8" t="b">
        <v>1</v>
      </c>
      <c r="K65" s="9">
        <f t="shared" si="4"/>
        <v>0</v>
      </c>
      <c r="L65" s="75">
        <f t="shared" si="5"/>
        <v>1</v>
      </c>
    </row>
    <row r="66" spans="1:12" ht="15" customHeight="1" x14ac:dyDescent="0.25">
      <c r="A66" s="3">
        <v>63</v>
      </c>
      <c r="B66" s="29" t="s">
        <v>452</v>
      </c>
      <c r="C66" s="24" t="s">
        <v>80</v>
      </c>
      <c r="D66" s="28">
        <v>46237</v>
      </c>
      <c r="E66" s="28">
        <v>46237</v>
      </c>
      <c r="F66" s="8" t="b">
        <v>1</v>
      </c>
      <c r="G66" s="8" t="b">
        <v>1</v>
      </c>
      <c r="H66" s="8" t="b">
        <v>1</v>
      </c>
      <c r="I66" s="8" t="b">
        <v>1</v>
      </c>
      <c r="J66" s="8" t="b">
        <v>1</v>
      </c>
      <c r="K66" s="9">
        <f t="shared" si="4"/>
        <v>0</v>
      </c>
      <c r="L66" s="75">
        <f t="shared" si="5"/>
        <v>1</v>
      </c>
    </row>
    <row r="67" spans="1:12" ht="15" customHeight="1" x14ac:dyDescent="0.25">
      <c r="A67" s="3">
        <v>64</v>
      </c>
      <c r="B67" s="29" t="s">
        <v>332</v>
      </c>
      <c r="C67" s="24" t="s">
        <v>80</v>
      </c>
      <c r="D67" s="28">
        <v>46237</v>
      </c>
      <c r="E67" s="28">
        <v>46237</v>
      </c>
      <c r="F67" s="8" t="b">
        <v>1</v>
      </c>
      <c r="G67" s="8" t="b">
        <v>1</v>
      </c>
      <c r="H67" s="8" t="b">
        <v>1</v>
      </c>
      <c r="I67" s="8" t="b">
        <v>1</v>
      </c>
      <c r="J67" s="8" t="b">
        <v>1</v>
      </c>
      <c r="K67" s="9">
        <f t="shared" si="4"/>
        <v>0</v>
      </c>
      <c r="L67" s="75">
        <f t="shared" si="5"/>
        <v>1</v>
      </c>
    </row>
    <row r="68" spans="1:12" ht="15" customHeight="1" x14ac:dyDescent="0.25">
      <c r="A68" s="3">
        <v>65</v>
      </c>
      <c r="B68" s="29" t="s">
        <v>453</v>
      </c>
      <c r="C68" s="24" t="s">
        <v>80</v>
      </c>
      <c r="D68" s="28">
        <v>46238</v>
      </c>
      <c r="E68" s="28">
        <v>46238</v>
      </c>
      <c r="F68" s="8" t="b">
        <v>1</v>
      </c>
      <c r="G68" s="8" t="b">
        <v>1</v>
      </c>
      <c r="H68" s="8" t="b">
        <v>1</v>
      </c>
      <c r="I68" s="8" t="b">
        <v>1</v>
      </c>
      <c r="J68" s="8" t="b">
        <v>1</v>
      </c>
      <c r="K68" s="9">
        <f t="shared" si="4"/>
        <v>0</v>
      </c>
      <c r="L68" s="75">
        <f t="shared" si="5"/>
        <v>1</v>
      </c>
    </row>
    <row r="69" spans="1:12" ht="15" customHeight="1" x14ac:dyDescent="0.25">
      <c r="A69" s="3">
        <v>66</v>
      </c>
      <c r="B69" s="29" t="s">
        <v>454</v>
      </c>
      <c r="C69" s="24" t="s">
        <v>80</v>
      </c>
      <c r="D69" s="28">
        <v>46238</v>
      </c>
      <c r="E69" s="28">
        <v>46238</v>
      </c>
      <c r="F69" s="8" t="b">
        <v>1</v>
      </c>
      <c r="G69" s="8" t="b">
        <v>1</v>
      </c>
      <c r="H69" s="8" t="b">
        <v>1</v>
      </c>
      <c r="I69" s="8" t="b">
        <v>1</v>
      </c>
      <c r="J69" s="8" t="b">
        <v>1</v>
      </c>
      <c r="K69" s="9">
        <f t="shared" si="4"/>
        <v>0</v>
      </c>
      <c r="L69" s="75">
        <f t="shared" si="5"/>
        <v>1</v>
      </c>
    </row>
    <row r="70" spans="1:12" ht="15" customHeight="1" x14ac:dyDescent="0.25">
      <c r="A70" s="3">
        <v>67</v>
      </c>
      <c r="B70" s="29" t="s">
        <v>455</v>
      </c>
      <c r="C70" s="24" t="s">
        <v>80</v>
      </c>
      <c r="D70" s="28">
        <v>46238</v>
      </c>
      <c r="E70" s="28">
        <v>46238</v>
      </c>
      <c r="F70" s="8" t="b">
        <v>1</v>
      </c>
      <c r="G70" s="8" t="b">
        <v>1</v>
      </c>
      <c r="H70" s="8" t="b">
        <v>1</v>
      </c>
      <c r="I70" s="8" t="b">
        <v>1</v>
      </c>
      <c r="J70" s="8" t="b">
        <v>1</v>
      </c>
      <c r="K70" s="9">
        <f t="shared" si="4"/>
        <v>0</v>
      </c>
      <c r="L70" s="75">
        <f t="shared" si="5"/>
        <v>1</v>
      </c>
    </row>
    <row r="71" spans="1:12" ht="15" customHeight="1" x14ac:dyDescent="0.25">
      <c r="A71" s="3">
        <v>68</v>
      </c>
      <c r="B71" s="29" t="s">
        <v>456</v>
      </c>
      <c r="C71" s="24" t="s">
        <v>80</v>
      </c>
      <c r="D71" s="28">
        <v>46238</v>
      </c>
      <c r="E71" s="28">
        <v>46238</v>
      </c>
      <c r="F71" s="8" t="b">
        <v>1</v>
      </c>
      <c r="G71" s="8" t="b">
        <v>1</v>
      </c>
      <c r="H71" s="8" t="b">
        <v>1</v>
      </c>
      <c r="I71" s="8" t="b">
        <v>1</v>
      </c>
      <c r="J71" s="8" t="b">
        <v>1</v>
      </c>
      <c r="K71" s="9">
        <f t="shared" ref="K71:K102" si="6">1-L71</f>
        <v>0</v>
      </c>
      <c r="L71" s="75">
        <f t="shared" ref="L71:L102" si="7">COUNTIF(F71:J71,TRUE)/COUNTA(F71:J71)</f>
        <v>1</v>
      </c>
    </row>
    <row r="72" spans="1:12" ht="15" customHeight="1" x14ac:dyDescent="0.25">
      <c r="A72" s="3">
        <v>69</v>
      </c>
      <c r="B72" s="29" t="s">
        <v>457</v>
      </c>
      <c r="C72" s="24" t="s">
        <v>80</v>
      </c>
      <c r="D72" s="28">
        <v>46238</v>
      </c>
      <c r="E72" s="28">
        <v>46238</v>
      </c>
      <c r="F72" s="8" t="b">
        <v>1</v>
      </c>
      <c r="G72" s="8" t="b">
        <v>1</v>
      </c>
      <c r="H72" s="8" t="b">
        <v>1</v>
      </c>
      <c r="I72" s="8" t="b">
        <v>1</v>
      </c>
      <c r="J72" s="8" t="b">
        <v>1</v>
      </c>
      <c r="K72" s="9">
        <f t="shared" si="6"/>
        <v>0</v>
      </c>
      <c r="L72" s="75">
        <f t="shared" si="7"/>
        <v>1</v>
      </c>
    </row>
    <row r="73" spans="1:12" ht="15" customHeight="1" x14ac:dyDescent="0.25">
      <c r="A73" s="3">
        <v>70</v>
      </c>
      <c r="B73" s="29" t="s">
        <v>458</v>
      </c>
      <c r="C73" s="24" t="s">
        <v>80</v>
      </c>
      <c r="D73" s="28">
        <v>46238</v>
      </c>
      <c r="E73" s="28">
        <v>46238</v>
      </c>
      <c r="F73" s="8" t="b">
        <v>1</v>
      </c>
      <c r="G73" s="8" t="b">
        <v>1</v>
      </c>
      <c r="H73" s="8" t="b">
        <v>1</v>
      </c>
      <c r="I73" s="8" t="b">
        <v>1</v>
      </c>
      <c r="J73" s="8" t="b">
        <v>1</v>
      </c>
      <c r="K73" s="9">
        <f t="shared" si="6"/>
        <v>0</v>
      </c>
      <c r="L73" s="75">
        <f t="shared" si="7"/>
        <v>1</v>
      </c>
    </row>
    <row r="74" spans="1:12" ht="15" customHeight="1" x14ac:dyDescent="0.25">
      <c r="A74" s="3">
        <v>71</v>
      </c>
      <c r="B74" s="29" t="s">
        <v>459</v>
      </c>
      <c r="C74" s="24" t="s">
        <v>80</v>
      </c>
      <c r="D74" s="28">
        <v>46238</v>
      </c>
      <c r="E74" s="28">
        <v>46238</v>
      </c>
      <c r="F74" s="8" t="b">
        <v>1</v>
      </c>
      <c r="G74" s="8" t="b">
        <v>1</v>
      </c>
      <c r="H74" s="8" t="b">
        <v>1</v>
      </c>
      <c r="I74" s="8" t="b">
        <v>1</v>
      </c>
      <c r="J74" s="8" t="b">
        <v>1</v>
      </c>
      <c r="K74" s="9">
        <f t="shared" si="6"/>
        <v>0</v>
      </c>
      <c r="L74" s="75">
        <f t="shared" si="7"/>
        <v>1</v>
      </c>
    </row>
    <row r="75" spans="1:12" ht="15" customHeight="1" x14ac:dyDescent="0.25">
      <c r="A75" s="3">
        <v>72</v>
      </c>
      <c r="B75" s="29" t="s">
        <v>460</v>
      </c>
      <c r="C75" s="24" t="s">
        <v>80</v>
      </c>
      <c r="D75" s="28">
        <v>46238</v>
      </c>
      <c r="E75" s="28">
        <v>46238</v>
      </c>
      <c r="F75" s="8" t="b">
        <v>1</v>
      </c>
      <c r="G75" s="8" t="b">
        <v>1</v>
      </c>
      <c r="H75" s="8" t="b">
        <v>1</v>
      </c>
      <c r="I75" s="8" t="b">
        <v>1</v>
      </c>
      <c r="J75" s="8" t="b">
        <v>1</v>
      </c>
      <c r="K75" s="9">
        <f t="shared" si="6"/>
        <v>0</v>
      </c>
      <c r="L75" s="75">
        <f t="shared" si="7"/>
        <v>1</v>
      </c>
    </row>
    <row r="76" spans="1:12" ht="15" customHeight="1" x14ac:dyDescent="0.25">
      <c r="A76" s="3">
        <v>73</v>
      </c>
      <c r="B76" s="29" t="s">
        <v>461</v>
      </c>
      <c r="C76" s="24" t="s">
        <v>80</v>
      </c>
      <c r="D76" s="28">
        <v>46240</v>
      </c>
      <c r="E76" s="28">
        <v>46240</v>
      </c>
      <c r="F76" s="8" t="b">
        <v>1</v>
      </c>
      <c r="G76" s="8" t="b">
        <v>1</v>
      </c>
      <c r="H76" s="8" t="b">
        <v>1</v>
      </c>
      <c r="I76" s="8" t="b">
        <v>1</v>
      </c>
      <c r="J76" s="8" t="b">
        <v>1</v>
      </c>
      <c r="K76" s="9">
        <f t="shared" si="6"/>
        <v>0</v>
      </c>
      <c r="L76" s="75">
        <f t="shared" si="7"/>
        <v>1</v>
      </c>
    </row>
    <row r="77" spans="1:12" ht="15" customHeight="1" x14ac:dyDescent="0.25">
      <c r="A77" s="3">
        <v>74</v>
      </c>
      <c r="B77" s="29" t="s">
        <v>462</v>
      </c>
      <c r="C77" s="24" t="s">
        <v>80</v>
      </c>
      <c r="D77" s="28">
        <v>46240</v>
      </c>
      <c r="E77" s="28">
        <v>46240</v>
      </c>
      <c r="F77" s="8" t="b">
        <v>1</v>
      </c>
      <c r="G77" s="8" t="b">
        <v>1</v>
      </c>
      <c r="H77" s="8" t="b">
        <v>1</v>
      </c>
      <c r="I77" s="8" t="b">
        <v>1</v>
      </c>
      <c r="J77" s="8" t="b">
        <v>1</v>
      </c>
      <c r="K77" s="9">
        <f t="shared" si="6"/>
        <v>0</v>
      </c>
      <c r="L77" s="75">
        <f t="shared" si="7"/>
        <v>1</v>
      </c>
    </row>
    <row r="78" spans="1:12" ht="15" customHeight="1" x14ac:dyDescent="0.25">
      <c r="A78" s="3">
        <v>75</v>
      </c>
      <c r="B78" s="29" t="s">
        <v>463</v>
      </c>
      <c r="C78" s="24" t="s">
        <v>80</v>
      </c>
      <c r="D78" s="28">
        <v>46240</v>
      </c>
      <c r="E78" s="28">
        <v>46240</v>
      </c>
      <c r="F78" s="8" t="b">
        <v>1</v>
      </c>
      <c r="G78" s="8" t="b">
        <v>1</v>
      </c>
      <c r="H78" s="8" t="b">
        <v>1</v>
      </c>
      <c r="I78" s="8" t="b">
        <v>1</v>
      </c>
      <c r="J78" s="8" t="b">
        <v>1</v>
      </c>
      <c r="K78" s="9">
        <f t="shared" si="6"/>
        <v>0</v>
      </c>
      <c r="L78" s="75">
        <f t="shared" si="7"/>
        <v>1</v>
      </c>
    </row>
    <row r="79" spans="1:12" ht="15" customHeight="1" x14ac:dyDescent="0.25">
      <c r="A79" s="3">
        <v>76</v>
      </c>
      <c r="B79" s="29" t="s">
        <v>464</v>
      </c>
      <c r="C79" s="24" t="s">
        <v>80</v>
      </c>
      <c r="D79" s="28">
        <v>46240</v>
      </c>
      <c r="E79" s="28">
        <v>46240</v>
      </c>
      <c r="F79" s="8" t="b">
        <v>1</v>
      </c>
      <c r="G79" s="8" t="b">
        <v>1</v>
      </c>
      <c r="H79" s="8" t="b">
        <v>1</v>
      </c>
      <c r="I79" s="8" t="b">
        <v>1</v>
      </c>
      <c r="J79" s="8" t="b">
        <v>1</v>
      </c>
      <c r="K79" s="9">
        <f t="shared" si="6"/>
        <v>0</v>
      </c>
      <c r="L79" s="75">
        <f t="shared" si="7"/>
        <v>1</v>
      </c>
    </row>
    <row r="80" spans="1:12" ht="15" customHeight="1" x14ac:dyDescent="0.25">
      <c r="A80" s="3">
        <v>77</v>
      </c>
      <c r="B80" s="29" t="s">
        <v>465</v>
      </c>
      <c r="C80" s="24" t="s">
        <v>80</v>
      </c>
      <c r="D80" s="28">
        <v>46240</v>
      </c>
      <c r="E80" s="28">
        <v>46240</v>
      </c>
      <c r="F80" s="8" t="b">
        <v>1</v>
      </c>
      <c r="G80" s="8" t="b">
        <v>1</v>
      </c>
      <c r="H80" s="8" t="b">
        <v>1</v>
      </c>
      <c r="I80" s="8" t="b">
        <v>1</v>
      </c>
      <c r="J80" s="8" t="b">
        <v>1</v>
      </c>
      <c r="K80" s="9">
        <f t="shared" si="6"/>
        <v>0</v>
      </c>
      <c r="L80" s="75">
        <f t="shared" si="7"/>
        <v>1</v>
      </c>
    </row>
    <row r="81" spans="1:12" x14ac:dyDescent="0.25">
      <c r="A81" s="3">
        <v>78</v>
      </c>
      <c r="B81" s="29" t="s">
        <v>466</v>
      </c>
      <c r="C81" s="24" t="s">
        <v>80</v>
      </c>
      <c r="D81" s="28">
        <v>46240</v>
      </c>
      <c r="E81" s="28">
        <v>46240</v>
      </c>
      <c r="F81" s="8" t="b">
        <v>1</v>
      </c>
      <c r="G81" s="8" t="b">
        <v>1</v>
      </c>
      <c r="H81" s="8" t="b">
        <v>1</v>
      </c>
      <c r="I81" s="8" t="b">
        <v>1</v>
      </c>
      <c r="J81" s="8" t="b">
        <v>1</v>
      </c>
      <c r="K81" s="9">
        <f t="shared" si="6"/>
        <v>0</v>
      </c>
      <c r="L81" s="75">
        <f t="shared" si="7"/>
        <v>1</v>
      </c>
    </row>
    <row r="82" spans="1:12" x14ac:dyDescent="0.25">
      <c r="A82" s="3">
        <v>79</v>
      </c>
      <c r="B82" s="29" t="s">
        <v>467</v>
      </c>
      <c r="C82" s="24" t="s">
        <v>80</v>
      </c>
      <c r="D82" s="28">
        <v>46240</v>
      </c>
      <c r="E82" s="28">
        <v>46240</v>
      </c>
      <c r="F82" s="8" t="b">
        <v>1</v>
      </c>
      <c r="G82" s="8" t="b">
        <v>1</v>
      </c>
      <c r="H82" s="8" t="b">
        <v>1</v>
      </c>
      <c r="I82" s="8" t="b">
        <v>1</v>
      </c>
      <c r="J82" s="8" t="b">
        <v>1</v>
      </c>
      <c r="K82" s="9">
        <f t="shared" si="6"/>
        <v>0</v>
      </c>
      <c r="L82" s="75">
        <f t="shared" si="7"/>
        <v>1</v>
      </c>
    </row>
    <row r="83" spans="1:12" x14ac:dyDescent="0.25">
      <c r="A83" s="3">
        <v>80</v>
      </c>
      <c r="B83" s="29" t="s">
        <v>468</v>
      </c>
      <c r="C83" s="24" t="s">
        <v>80</v>
      </c>
      <c r="D83" s="28">
        <v>46240</v>
      </c>
      <c r="E83" s="28">
        <v>46240</v>
      </c>
      <c r="F83" s="8" t="b">
        <v>1</v>
      </c>
      <c r="G83" s="8" t="b">
        <v>1</v>
      </c>
      <c r="H83" s="8" t="b">
        <v>1</v>
      </c>
      <c r="I83" s="8" t="b">
        <v>1</v>
      </c>
      <c r="J83" s="8" t="b">
        <v>1</v>
      </c>
      <c r="K83" s="9">
        <f t="shared" si="6"/>
        <v>0</v>
      </c>
      <c r="L83" s="75">
        <f t="shared" si="7"/>
        <v>1</v>
      </c>
    </row>
    <row r="84" spans="1:12" x14ac:dyDescent="0.25">
      <c r="A84" s="3">
        <v>81</v>
      </c>
      <c r="B84" s="29" t="s">
        <v>469</v>
      </c>
      <c r="C84" s="24" t="s">
        <v>80</v>
      </c>
      <c r="D84" s="28">
        <v>46240</v>
      </c>
      <c r="E84" s="28">
        <v>46240</v>
      </c>
      <c r="F84" s="8" t="b">
        <v>1</v>
      </c>
      <c r="G84" s="8" t="b">
        <v>1</v>
      </c>
      <c r="H84" s="8" t="b">
        <v>1</v>
      </c>
      <c r="I84" s="8" t="b">
        <v>1</v>
      </c>
      <c r="J84" s="8" t="b">
        <v>1</v>
      </c>
      <c r="K84" s="9">
        <f t="shared" si="6"/>
        <v>0</v>
      </c>
      <c r="L84" s="75">
        <f t="shared" si="7"/>
        <v>1</v>
      </c>
    </row>
    <row r="85" spans="1:12" x14ac:dyDescent="0.25">
      <c r="A85" s="3">
        <v>82</v>
      </c>
      <c r="B85" s="29" t="s">
        <v>470</v>
      </c>
      <c r="C85" s="24" t="s">
        <v>80</v>
      </c>
      <c r="D85" s="28">
        <v>46240</v>
      </c>
      <c r="E85" s="28">
        <v>46240</v>
      </c>
      <c r="F85" s="8" t="b">
        <v>1</v>
      </c>
      <c r="G85" s="8" t="b">
        <v>1</v>
      </c>
      <c r="H85" s="8" t="b">
        <v>1</v>
      </c>
      <c r="I85" s="8" t="b">
        <v>1</v>
      </c>
      <c r="J85" s="8" t="b">
        <v>1</v>
      </c>
      <c r="K85" s="9">
        <f t="shared" si="6"/>
        <v>0</v>
      </c>
      <c r="L85" s="75">
        <f t="shared" si="7"/>
        <v>1</v>
      </c>
    </row>
    <row r="86" spans="1:12" x14ac:dyDescent="0.25">
      <c r="A86" s="3">
        <v>83</v>
      </c>
      <c r="B86" s="29" t="s">
        <v>471</v>
      </c>
      <c r="C86" s="24" t="s">
        <v>80</v>
      </c>
      <c r="D86" s="28">
        <v>46240</v>
      </c>
      <c r="E86" s="28">
        <v>46240</v>
      </c>
      <c r="F86" s="8" t="b">
        <v>1</v>
      </c>
      <c r="G86" s="8" t="b">
        <v>1</v>
      </c>
      <c r="H86" s="8" t="b">
        <v>1</v>
      </c>
      <c r="I86" s="8" t="b">
        <v>1</v>
      </c>
      <c r="J86" s="8" t="b">
        <v>1</v>
      </c>
      <c r="K86" s="9">
        <f t="shared" si="6"/>
        <v>0</v>
      </c>
      <c r="L86" s="75">
        <f t="shared" si="7"/>
        <v>1</v>
      </c>
    </row>
    <row r="87" spans="1:12" x14ac:dyDescent="0.25">
      <c r="A87" s="3">
        <v>84</v>
      </c>
      <c r="B87" s="29" t="s">
        <v>472</v>
      </c>
      <c r="C87" s="24" t="s">
        <v>80</v>
      </c>
      <c r="D87" s="28">
        <v>46240</v>
      </c>
      <c r="E87" s="28">
        <v>46240</v>
      </c>
      <c r="F87" s="8" t="b">
        <v>1</v>
      </c>
      <c r="G87" s="8" t="b">
        <v>1</v>
      </c>
      <c r="H87" s="8" t="b">
        <v>1</v>
      </c>
      <c r="I87" s="8" t="b">
        <v>1</v>
      </c>
      <c r="J87" s="8" t="b">
        <v>1</v>
      </c>
      <c r="K87" s="9">
        <f t="shared" si="6"/>
        <v>0</v>
      </c>
      <c r="L87" s="75">
        <f t="shared" si="7"/>
        <v>1</v>
      </c>
    </row>
    <row r="88" spans="1:12" x14ac:dyDescent="0.25">
      <c r="A88" s="3">
        <v>85</v>
      </c>
      <c r="B88" s="29" t="s">
        <v>473</v>
      </c>
      <c r="C88" s="24" t="s">
        <v>80</v>
      </c>
      <c r="D88" s="28">
        <v>46240</v>
      </c>
      <c r="E88" s="28">
        <v>46240</v>
      </c>
      <c r="F88" s="8" t="b">
        <v>1</v>
      </c>
      <c r="G88" s="8" t="b">
        <v>1</v>
      </c>
      <c r="H88" s="8" t="b">
        <v>1</v>
      </c>
      <c r="I88" s="8" t="b">
        <v>1</v>
      </c>
      <c r="J88" s="8" t="b">
        <v>1</v>
      </c>
      <c r="K88" s="9">
        <f t="shared" si="6"/>
        <v>0</v>
      </c>
      <c r="L88" s="75">
        <f t="shared" si="7"/>
        <v>1</v>
      </c>
    </row>
    <row r="89" spans="1:12" x14ac:dyDescent="0.25">
      <c r="A89" s="3">
        <v>86</v>
      </c>
      <c r="B89" s="29" t="s">
        <v>474</v>
      </c>
      <c r="C89" s="24" t="s">
        <v>80</v>
      </c>
      <c r="D89" s="28">
        <v>46240</v>
      </c>
      <c r="E89" s="28">
        <v>46240</v>
      </c>
      <c r="F89" s="8" t="b">
        <v>1</v>
      </c>
      <c r="G89" s="8" t="b">
        <v>1</v>
      </c>
      <c r="H89" s="8" t="b">
        <v>1</v>
      </c>
      <c r="I89" s="8" t="b">
        <v>1</v>
      </c>
      <c r="J89" s="8" t="b">
        <v>1</v>
      </c>
      <c r="K89" s="9">
        <f t="shared" si="6"/>
        <v>0</v>
      </c>
      <c r="L89" s="75">
        <f t="shared" si="7"/>
        <v>1</v>
      </c>
    </row>
    <row r="90" spans="1:12" x14ac:dyDescent="0.25">
      <c r="A90" s="3">
        <v>87</v>
      </c>
      <c r="B90" s="29" t="s">
        <v>475</v>
      </c>
      <c r="C90" s="24" t="s">
        <v>80</v>
      </c>
      <c r="D90" s="28">
        <v>46240</v>
      </c>
      <c r="E90" s="28">
        <v>46240</v>
      </c>
      <c r="F90" s="8" t="b">
        <v>1</v>
      </c>
      <c r="G90" s="8" t="b">
        <v>1</v>
      </c>
      <c r="H90" s="8" t="b">
        <v>1</v>
      </c>
      <c r="I90" s="8" t="b">
        <v>1</v>
      </c>
      <c r="J90" s="8" t="b">
        <v>1</v>
      </c>
      <c r="K90" s="9">
        <f t="shared" si="6"/>
        <v>0</v>
      </c>
      <c r="L90" s="75">
        <f t="shared" si="7"/>
        <v>1</v>
      </c>
    </row>
    <row r="91" spans="1:12" x14ac:dyDescent="0.25">
      <c r="A91" s="3">
        <v>88</v>
      </c>
      <c r="B91" s="29" t="s">
        <v>476</v>
      </c>
      <c r="C91" s="24" t="s">
        <v>80</v>
      </c>
      <c r="D91" s="28">
        <v>46240</v>
      </c>
      <c r="E91" s="28">
        <v>46240</v>
      </c>
      <c r="F91" s="8" t="b">
        <v>1</v>
      </c>
      <c r="G91" s="8" t="b">
        <v>1</v>
      </c>
      <c r="H91" s="8" t="b">
        <v>1</v>
      </c>
      <c r="I91" s="8" t="b">
        <v>1</v>
      </c>
      <c r="J91" s="8" t="b">
        <v>1</v>
      </c>
      <c r="K91" s="9">
        <f t="shared" si="6"/>
        <v>0</v>
      </c>
      <c r="L91" s="75">
        <f t="shared" si="7"/>
        <v>1</v>
      </c>
    </row>
    <row r="92" spans="1:12" x14ac:dyDescent="0.25">
      <c r="A92" s="3">
        <v>89</v>
      </c>
      <c r="B92" s="29" t="s">
        <v>477</v>
      </c>
      <c r="C92" s="24" t="s">
        <v>80</v>
      </c>
      <c r="D92" s="28">
        <v>46242</v>
      </c>
      <c r="E92" s="28">
        <v>46242</v>
      </c>
      <c r="F92" s="8" t="b">
        <v>1</v>
      </c>
      <c r="G92" s="8" t="b">
        <v>1</v>
      </c>
      <c r="H92" s="8" t="b">
        <v>1</v>
      </c>
      <c r="I92" s="8" t="b">
        <v>1</v>
      </c>
      <c r="J92" s="8" t="b">
        <v>1</v>
      </c>
      <c r="K92" s="9">
        <f t="shared" si="6"/>
        <v>0</v>
      </c>
      <c r="L92" s="75">
        <f t="shared" si="7"/>
        <v>1</v>
      </c>
    </row>
    <row r="93" spans="1:12" x14ac:dyDescent="0.25">
      <c r="A93" s="3">
        <v>90</v>
      </c>
      <c r="B93" s="29" t="s">
        <v>478</v>
      </c>
      <c r="C93" s="24" t="s">
        <v>80</v>
      </c>
      <c r="D93" s="28">
        <v>46242</v>
      </c>
      <c r="E93" s="28">
        <v>46242</v>
      </c>
      <c r="F93" s="8" t="b">
        <v>1</v>
      </c>
      <c r="G93" s="8" t="b">
        <v>1</v>
      </c>
      <c r="H93" s="8" t="b">
        <v>1</v>
      </c>
      <c r="I93" s="8" t="b">
        <v>1</v>
      </c>
      <c r="J93" s="8" t="b">
        <v>1</v>
      </c>
      <c r="K93" s="9">
        <f t="shared" si="6"/>
        <v>0</v>
      </c>
      <c r="L93" s="75">
        <f t="shared" si="7"/>
        <v>1</v>
      </c>
    </row>
    <row r="94" spans="1:12" x14ac:dyDescent="0.25">
      <c r="A94" s="3">
        <v>91</v>
      </c>
      <c r="B94" s="29" t="s">
        <v>479</v>
      </c>
      <c r="C94" s="24" t="s">
        <v>80</v>
      </c>
      <c r="D94" s="28">
        <v>46242</v>
      </c>
      <c r="E94" s="28">
        <v>46242</v>
      </c>
      <c r="F94" s="8" t="b">
        <v>1</v>
      </c>
      <c r="G94" s="8" t="b">
        <v>1</v>
      </c>
      <c r="H94" s="8" t="b">
        <v>1</v>
      </c>
      <c r="I94" s="8" t="b">
        <v>1</v>
      </c>
      <c r="J94" s="8" t="b">
        <v>1</v>
      </c>
      <c r="K94" s="9">
        <f t="shared" si="6"/>
        <v>0</v>
      </c>
      <c r="L94" s="75">
        <f t="shared" si="7"/>
        <v>1</v>
      </c>
    </row>
    <row r="95" spans="1:12" x14ac:dyDescent="0.25">
      <c r="A95" s="3">
        <v>92</v>
      </c>
      <c r="B95" s="29" t="s">
        <v>480</v>
      </c>
      <c r="C95" s="24" t="s">
        <v>80</v>
      </c>
      <c r="D95" s="28">
        <v>46242</v>
      </c>
      <c r="E95" s="28">
        <v>46242</v>
      </c>
      <c r="F95" s="8" t="b">
        <v>1</v>
      </c>
      <c r="G95" s="8" t="b">
        <v>1</v>
      </c>
      <c r="H95" s="8" t="b">
        <v>1</v>
      </c>
      <c r="I95" s="8" t="b">
        <v>1</v>
      </c>
      <c r="J95" s="8" t="b">
        <v>1</v>
      </c>
      <c r="K95" s="9">
        <f t="shared" si="6"/>
        <v>0</v>
      </c>
      <c r="L95" s="75">
        <f t="shared" si="7"/>
        <v>1</v>
      </c>
    </row>
    <row r="96" spans="1:12" x14ac:dyDescent="0.25">
      <c r="A96" s="3">
        <v>93</v>
      </c>
      <c r="B96" s="29" t="s">
        <v>481</v>
      </c>
      <c r="C96" s="24" t="s">
        <v>80</v>
      </c>
      <c r="D96" s="28">
        <v>46242</v>
      </c>
      <c r="E96" s="28">
        <v>46242</v>
      </c>
      <c r="F96" s="8" t="b">
        <v>1</v>
      </c>
      <c r="G96" s="8" t="b">
        <v>1</v>
      </c>
      <c r="H96" s="8" t="b">
        <v>1</v>
      </c>
      <c r="I96" s="8" t="b">
        <v>1</v>
      </c>
      <c r="J96" s="8" t="b">
        <v>1</v>
      </c>
      <c r="K96" s="9">
        <f t="shared" si="6"/>
        <v>0</v>
      </c>
      <c r="L96" s="75">
        <f t="shared" si="7"/>
        <v>1</v>
      </c>
    </row>
    <row r="97" spans="1:12" x14ac:dyDescent="0.25">
      <c r="A97" s="3">
        <v>94</v>
      </c>
      <c r="B97" s="29" t="s">
        <v>482</v>
      </c>
      <c r="C97" s="24" t="s">
        <v>80</v>
      </c>
      <c r="D97" s="28">
        <v>46242</v>
      </c>
      <c r="E97" s="28">
        <v>46242</v>
      </c>
      <c r="F97" s="8" t="b">
        <v>1</v>
      </c>
      <c r="G97" s="8" t="b">
        <v>1</v>
      </c>
      <c r="H97" s="8" t="b">
        <v>1</v>
      </c>
      <c r="I97" s="8" t="b">
        <v>1</v>
      </c>
      <c r="J97" s="8" t="b">
        <v>1</v>
      </c>
      <c r="K97" s="9">
        <f t="shared" si="6"/>
        <v>0</v>
      </c>
      <c r="L97" s="75">
        <f t="shared" si="7"/>
        <v>1</v>
      </c>
    </row>
    <row r="98" spans="1:12" x14ac:dyDescent="0.25">
      <c r="A98" s="3">
        <v>95</v>
      </c>
      <c r="B98" s="29" t="s">
        <v>483</v>
      </c>
      <c r="C98" s="24" t="s">
        <v>80</v>
      </c>
      <c r="D98" s="28">
        <v>46242</v>
      </c>
      <c r="E98" s="28">
        <v>46242</v>
      </c>
      <c r="F98" s="8" t="b">
        <v>1</v>
      </c>
      <c r="G98" s="8" t="b">
        <v>1</v>
      </c>
      <c r="H98" s="8" t="b">
        <v>1</v>
      </c>
      <c r="I98" s="8" t="b">
        <v>1</v>
      </c>
      <c r="J98" s="8" t="b">
        <v>1</v>
      </c>
      <c r="K98" s="9">
        <f t="shared" si="6"/>
        <v>0</v>
      </c>
      <c r="L98" s="75">
        <f t="shared" si="7"/>
        <v>1</v>
      </c>
    </row>
    <row r="99" spans="1:12" x14ac:dyDescent="0.25">
      <c r="A99" s="3">
        <v>96</v>
      </c>
      <c r="B99" s="29" t="s">
        <v>484</v>
      </c>
      <c r="C99" s="24" t="s">
        <v>80</v>
      </c>
      <c r="D99" s="28">
        <v>46242</v>
      </c>
      <c r="E99" s="28">
        <v>46242</v>
      </c>
      <c r="F99" s="8" t="b">
        <v>1</v>
      </c>
      <c r="G99" s="8" t="b">
        <v>1</v>
      </c>
      <c r="H99" s="8" t="b">
        <v>1</v>
      </c>
      <c r="I99" s="8" t="b">
        <v>1</v>
      </c>
      <c r="J99" s="8" t="b">
        <v>1</v>
      </c>
      <c r="K99" s="9">
        <f t="shared" si="6"/>
        <v>0</v>
      </c>
      <c r="L99" s="75">
        <f t="shared" si="7"/>
        <v>1</v>
      </c>
    </row>
    <row r="100" spans="1:12" x14ac:dyDescent="0.25">
      <c r="A100" s="3">
        <v>97</v>
      </c>
      <c r="B100" s="29" t="s">
        <v>485</v>
      </c>
      <c r="C100" s="24" t="s">
        <v>80</v>
      </c>
      <c r="D100" s="28">
        <v>46242</v>
      </c>
      <c r="E100" s="28">
        <v>46242</v>
      </c>
      <c r="F100" s="8" t="b">
        <v>1</v>
      </c>
      <c r="G100" s="8" t="b">
        <v>1</v>
      </c>
      <c r="H100" s="8" t="b">
        <v>1</v>
      </c>
      <c r="I100" s="8" t="b">
        <v>1</v>
      </c>
      <c r="J100" s="8" t="b">
        <v>1</v>
      </c>
      <c r="K100" s="9">
        <f t="shared" si="6"/>
        <v>0</v>
      </c>
      <c r="L100" s="75">
        <f t="shared" si="7"/>
        <v>1</v>
      </c>
    </row>
    <row r="101" spans="1:12" x14ac:dyDescent="0.25">
      <c r="A101" s="3">
        <v>98</v>
      </c>
      <c r="B101" s="29" t="s">
        <v>486</v>
      </c>
      <c r="C101" s="24" t="s">
        <v>80</v>
      </c>
      <c r="D101" s="28">
        <v>46242</v>
      </c>
      <c r="E101" s="28">
        <v>46242</v>
      </c>
      <c r="F101" s="8" t="b">
        <v>1</v>
      </c>
      <c r="G101" s="8" t="b">
        <v>1</v>
      </c>
      <c r="H101" s="8" t="b">
        <v>1</v>
      </c>
      <c r="I101" s="8" t="b">
        <v>1</v>
      </c>
      <c r="J101" s="8" t="b">
        <v>1</v>
      </c>
      <c r="K101" s="9">
        <f t="shared" si="6"/>
        <v>0</v>
      </c>
      <c r="L101" s="75">
        <f t="shared" si="7"/>
        <v>1</v>
      </c>
    </row>
    <row r="102" spans="1:12" x14ac:dyDescent="0.25">
      <c r="A102" s="3">
        <v>99</v>
      </c>
      <c r="B102" s="29" t="s">
        <v>487</v>
      </c>
      <c r="C102" s="24" t="s">
        <v>80</v>
      </c>
      <c r="D102" s="28">
        <v>46242</v>
      </c>
      <c r="E102" s="28">
        <v>46242</v>
      </c>
      <c r="F102" s="8" t="b">
        <v>1</v>
      </c>
      <c r="G102" s="8" t="b">
        <v>1</v>
      </c>
      <c r="H102" s="8" t="b">
        <v>1</v>
      </c>
      <c r="I102" s="8" t="b">
        <v>1</v>
      </c>
      <c r="J102" s="8" t="b">
        <v>1</v>
      </c>
      <c r="K102" s="9">
        <f t="shared" si="6"/>
        <v>0</v>
      </c>
      <c r="L102" s="75">
        <f t="shared" si="7"/>
        <v>1</v>
      </c>
    </row>
    <row r="103" spans="1:12" x14ac:dyDescent="0.25">
      <c r="A103" s="3">
        <v>100</v>
      </c>
      <c r="B103" s="29" t="s">
        <v>488</v>
      </c>
      <c r="C103" s="24" t="s">
        <v>80</v>
      </c>
      <c r="D103" s="28">
        <v>46242</v>
      </c>
      <c r="E103" s="28">
        <v>46242</v>
      </c>
      <c r="F103" s="8" t="b">
        <v>1</v>
      </c>
      <c r="G103" s="8" t="b">
        <v>1</v>
      </c>
      <c r="H103" s="8" t="b">
        <v>1</v>
      </c>
      <c r="I103" s="8" t="b">
        <v>1</v>
      </c>
      <c r="J103" s="8" t="b">
        <v>1</v>
      </c>
      <c r="K103" s="9">
        <f t="shared" ref="K103:K134" si="8">1-L103</f>
        <v>0</v>
      </c>
      <c r="L103" s="75">
        <f t="shared" ref="L103:L134" si="9">COUNTIF(F103:J103,TRUE)/COUNTA(F103:J103)</f>
        <v>1</v>
      </c>
    </row>
    <row r="104" spans="1:12" x14ac:dyDescent="0.25">
      <c r="A104" s="3">
        <v>101</v>
      </c>
      <c r="B104" s="29" t="s">
        <v>489</v>
      </c>
      <c r="C104" s="24" t="s">
        <v>80</v>
      </c>
      <c r="D104" s="28">
        <v>46242</v>
      </c>
      <c r="E104" s="28">
        <v>46242</v>
      </c>
      <c r="F104" s="8" t="b">
        <v>1</v>
      </c>
      <c r="G104" s="8" t="b">
        <v>1</v>
      </c>
      <c r="H104" s="8" t="b">
        <v>1</v>
      </c>
      <c r="I104" s="8" t="b">
        <v>1</v>
      </c>
      <c r="J104" s="8" t="b">
        <v>1</v>
      </c>
      <c r="K104" s="9">
        <f t="shared" si="8"/>
        <v>0</v>
      </c>
      <c r="L104" s="75">
        <f t="shared" si="9"/>
        <v>1</v>
      </c>
    </row>
    <row r="105" spans="1:12" x14ac:dyDescent="0.25">
      <c r="A105" s="3">
        <v>102</v>
      </c>
      <c r="B105" s="29" t="s">
        <v>490</v>
      </c>
      <c r="C105" s="24" t="s">
        <v>80</v>
      </c>
      <c r="D105" s="28">
        <v>46242</v>
      </c>
      <c r="E105" s="28">
        <v>46242</v>
      </c>
      <c r="F105" s="8" t="b">
        <v>1</v>
      </c>
      <c r="G105" s="8" t="b">
        <v>1</v>
      </c>
      <c r="H105" s="8" t="b">
        <v>1</v>
      </c>
      <c r="I105" s="8" t="b">
        <v>1</v>
      </c>
      <c r="J105" s="8" t="b">
        <v>1</v>
      </c>
      <c r="K105" s="9">
        <f t="shared" si="8"/>
        <v>0</v>
      </c>
      <c r="L105" s="75">
        <f t="shared" si="9"/>
        <v>1</v>
      </c>
    </row>
    <row r="106" spans="1:12" x14ac:dyDescent="0.25">
      <c r="A106" s="3">
        <v>103</v>
      </c>
      <c r="B106" s="29" t="s">
        <v>491</v>
      </c>
      <c r="C106" s="24" t="s">
        <v>80</v>
      </c>
      <c r="D106" s="28">
        <v>46242</v>
      </c>
      <c r="E106" s="28">
        <v>46242</v>
      </c>
      <c r="F106" s="8" t="b">
        <v>1</v>
      </c>
      <c r="G106" s="8" t="b">
        <v>1</v>
      </c>
      <c r="H106" s="8" t="b">
        <v>1</v>
      </c>
      <c r="I106" s="8" t="b">
        <v>1</v>
      </c>
      <c r="J106" s="8" t="b">
        <v>1</v>
      </c>
      <c r="K106" s="9">
        <f t="shared" si="8"/>
        <v>0</v>
      </c>
      <c r="L106" s="75">
        <f t="shared" si="9"/>
        <v>1</v>
      </c>
    </row>
    <row r="107" spans="1:12" x14ac:dyDescent="0.25">
      <c r="A107" s="3">
        <v>104</v>
      </c>
      <c r="B107" s="29" t="s">
        <v>492</v>
      </c>
      <c r="C107" s="24" t="s">
        <v>80</v>
      </c>
      <c r="D107" s="28">
        <v>46242</v>
      </c>
      <c r="E107" s="28">
        <v>46242</v>
      </c>
      <c r="F107" s="8" t="b">
        <v>1</v>
      </c>
      <c r="G107" s="8" t="b">
        <v>1</v>
      </c>
      <c r="H107" s="8" t="b">
        <v>1</v>
      </c>
      <c r="I107" s="8" t="b">
        <v>1</v>
      </c>
      <c r="J107" s="8" t="b">
        <v>1</v>
      </c>
      <c r="K107" s="9">
        <f t="shared" si="8"/>
        <v>0</v>
      </c>
      <c r="L107" s="75">
        <f t="shared" si="9"/>
        <v>1</v>
      </c>
    </row>
    <row r="108" spans="1:12" x14ac:dyDescent="0.25">
      <c r="A108" s="3">
        <v>105</v>
      </c>
      <c r="B108" s="29" t="s">
        <v>493</v>
      </c>
      <c r="C108" s="24" t="s">
        <v>80</v>
      </c>
      <c r="D108" s="28">
        <v>46242</v>
      </c>
      <c r="E108" s="28">
        <v>46242</v>
      </c>
      <c r="F108" s="8" t="b">
        <v>1</v>
      </c>
      <c r="G108" s="8" t="b">
        <v>1</v>
      </c>
      <c r="H108" s="8" t="b">
        <v>1</v>
      </c>
      <c r="I108" s="8" t="b">
        <v>1</v>
      </c>
      <c r="J108" s="8" t="b">
        <v>1</v>
      </c>
      <c r="K108" s="9">
        <f t="shared" si="8"/>
        <v>0</v>
      </c>
      <c r="L108" s="75">
        <f t="shared" si="9"/>
        <v>1</v>
      </c>
    </row>
    <row r="109" spans="1:12" x14ac:dyDescent="0.25">
      <c r="A109" s="3">
        <v>106</v>
      </c>
      <c r="B109" s="29" t="s">
        <v>494</v>
      </c>
      <c r="C109" s="24" t="s">
        <v>80</v>
      </c>
      <c r="D109" s="28">
        <v>46242</v>
      </c>
      <c r="E109" s="28">
        <v>46242</v>
      </c>
      <c r="F109" s="8" t="b">
        <v>1</v>
      </c>
      <c r="G109" s="8" t="b">
        <v>1</v>
      </c>
      <c r="H109" s="8" t="b">
        <v>1</v>
      </c>
      <c r="I109" s="8" t="b">
        <v>1</v>
      </c>
      <c r="J109" s="8" t="b">
        <v>1</v>
      </c>
      <c r="K109" s="9">
        <f t="shared" si="8"/>
        <v>0</v>
      </c>
      <c r="L109" s="75">
        <f t="shared" si="9"/>
        <v>1</v>
      </c>
    </row>
    <row r="110" spans="1:12" x14ac:dyDescent="0.25">
      <c r="A110" s="3">
        <v>107</v>
      </c>
      <c r="B110" s="29" t="s">
        <v>495</v>
      </c>
      <c r="C110" s="24" t="s">
        <v>80</v>
      </c>
      <c r="D110" s="28">
        <v>46243</v>
      </c>
      <c r="E110" s="28">
        <v>46243</v>
      </c>
      <c r="F110" s="8" t="b">
        <v>1</v>
      </c>
      <c r="G110" s="8" t="b">
        <v>1</v>
      </c>
      <c r="H110" s="8" t="b">
        <v>1</v>
      </c>
      <c r="I110" s="8" t="b">
        <v>1</v>
      </c>
      <c r="J110" s="8" t="b">
        <v>1</v>
      </c>
      <c r="K110" s="9">
        <f t="shared" si="8"/>
        <v>0</v>
      </c>
      <c r="L110" s="75">
        <f t="shared" si="9"/>
        <v>1</v>
      </c>
    </row>
    <row r="111" spans="1:12" x14ac:dyDescent="0.25">
      <c r="A111" s="3">
        <v>108</v>
      </c>
      <c r="B111" s="29" t="s">
        <v>496</v>
      </c>
      <c r="C111" s="24" t="s">
        <v>80</v>
      </c>
      <c r="D111" s="28">
        <v>46243</v>
      </c>
      <c r="E111" s="28">
        <v>46243</v>
      </c>
      <c r="F111" s="8" t="b">
        <v>1</v>
      </c>
      <c r="G111" s="8" t="b">
        <v>1</v>
      </c>
      <c r="H111" s="8" t="b">
        <v>1</v>
      </c>
      <c r="I111" s="8" t="b">
        <v>1</v>
      </c>
      <c r="J111" s="8" t="b">
        <v>1</v>
      </c>
      <c r="K111" s="9">
        <f t="shared" si="8"/>
        <v>0</v>
      </c>
      <c r="L111" s="75">
        <f t="shared" si="9"/>
        <v>1</v>
      </c>
    </row>
    <row r="112" spans="1:12" x14ac:dyDescent="0.25">
      <c r="A112" s="3">
        <v>109</v>
      </c>
      <c r="B112" s="29" t="s">
        <v>497</v>
      </c>
      <c r="C112" s="24" t="s">
        <v>80</v>
      </c>
      <c r="D112" s="28">
        <v>46244</v>
      </c>
      <c r="E112" s="28">
        <v>46244</v>
      </c>
      <c r="F112" s="8" t="b">
        <v>1</v>
      </c>
      <c r="G112" s="8" t="b">
        <v>1</v>
      </c>
      <c r="H112" s="8" t="b">
        <v>1</v>
      </c>
      <c r="I112" s="8" t="b">
        <v>1</v>
      </c>
      <c r="J112" s="8" t="b">
        <v>1</v>
      </c>
      <c r="K112" s="9">
        <f t="shared" si="8"/>
        <v>0</v>
      </c>
      <c r="L112" s="75">
        <f t="shared" si="9"/>
        <v>1</v>
      </c>
    </row>
    <row r="113" spans="1:12" x14ac:dyDescent="0.25">
      <c r="A113" s="3">
        <v>110</v>
      </c>
      <c r="B113" s="29" t="s">
        <v>498</v>
      </c>
      <c r="C113" s="24" t="s">
        <v>80</v>
      </c>
      <c r="D113" s="28">
        <v>46244</v>
      </c>
      <c r="E113" s="28">
        <v>46244</v>
      </c>
      <c r="F113" s="8" t="b">
        <v>1</v>
      </c>
      <c r="G113" s="8" t="b">
        <v>1</v>
      </c>
      <c r="H113" s="8" t="b">
        <v>1</v>
      </c>
      <c r="I113" s="8" t="b">
        <v>1</v>
      </c>
      <c r="J113" s="8" t="b">
        <v>1</v>
      </c>
      <c r="K113" s="9">
        <f t="shared" si="8"/>
        <v>0</v>
      </c>
      <c r="L113" s="75">
        <f t="shared" si="9"/>
        <v>1</v>
      </c>
    </row>
    <row r="114" spans="1:12" x14ac:dyDescent="0.25">
      <c r="A114" s="3">
        <v>111</v>
      </c>
      <c r="B114" s="29" t="s">
        <v>499</v>
      </c>
      <c r="C114" s="24" t="s">
        <v>80</v>
      </c>
      <c r="D114" s="28">
        <v>46244</v>
      </c>
      <c r="E114" s="28">
        <v>46244</v>
      </c>
      <c r="F114" s="8" t="b">
        <v>1</v>
      </c>
      <c r="G114" s="8" t="b">
        <v>1</v>
      </c>
      <c r="H114" s="8" t="b">
        <v>1</v>
      </c>
      <c r="I114" s="8" t="b">
        <v>1</v>
      </c>
      <c r="J114" s="8" t="b">
        <v>1</v>
      </c>
      <c r="K114" s="9">
        <f t="shared" si="8"/>
        <v>0</v>
      </c>
      <c r="L114" s="75">
        <f t="shared" si="9"/>
        <v>1</v>
      </c>
    </row>
    <row r="115" spans="1:12" x14ac:dyDescent="0.25">
      <c r="A115" s="3">
        <v>112</v>
      </c>
      <c r="B115" s="29" t="s">
        <v>500</v>
      </c>
      <c r="C115" s="24" t="s">
        <v>80</v>
      </c>
      <c r="D115" s="28">
        <v>46244</v>
      </c>
      <c r="E115" s="28">
        <v>46244</v>
      </c>
      <c r="F115" s="8" t="b">
        <v>1</v>
      </c>
      <c r="G115" s="8" t="b">
        <v>1</v>
      </c>
      <c r="H115" s="8" t="b">
        <v>1</v>
      </c>
      <c r="I115" s="8" t="b">
        <v>1</v>
      </c>
      <c r="J115" s="8" t="b">
        <v>1</v>
      </c>
      <c r="K115" s="9">
        <f t="shared" si="8"/>
        <v>0</v>
      </c>
      <c r="L115" s="75">
        <f t="shared" si="9"/>
        <v>1</v>
      </c>
    </row>
    <row r="116" spans="1:12" x14ac:dyDescent="0.25">
      <c r="A116" s="3">
        <v>113</v>
      </c>
      <c r="B116" s="29" t="s">
        <v>501</v>
      </c>
      <c r="C116" s="24" t="s">
        <v>80</v>
      </c>
      <c r="D116" s="28">
        <v>46245</v>
      </c>
      <c r="E116" s="28">
        <v>46245</v>
      </c>
      <c r="F116" s="8" t="b">
        <v>1</v>
      </c>
      <c r="G116" s="8" t="b">
        <v>1</v>
      </c>
      <c r="H116" s="8" t="b">
        <v>1</v>
      </c>
      <c r="I116" s="8" t="b">
        <v>1</v>
      </c>
      <c r="J116" s="8" t="b">
        <v>1</v>
      </c>
      <c r="K116" s="9">
        <f t="shared" si="8"/>
        <v>0</v>
      </c>
      <c r="L116" s="75">
        <f t="shared" si="9"/>
        <v>1</v>
      </c>
    </row>
    <row r="117" spans="1:12" x14ac:dyDescent="0.25">
      <c r="A117" s="3">
        <v>114</v>
      </c>
      <c r="B117" s="29" t="s">
        <v>502</v>
      </c>
      <c r="C117" s="24" t="s">
        <v>80</v>
      </c>
      <c r="D117" s="28">
        <v>46245</v>
      </c>
      <c r="E117" s="28">
        <v>46245</v>
      </c>
      <c r="F117" s="8" t="b">
        <v>1</v>
      </c>
      <c r="G117" s="8" t="b">
        <v>1</v>
      </c>
      <c r="H117" s="8" t="b">
        <v>1</v>
      </c>
      <c r="I117" s="8" t="b">
        <v>1</v>
      </c>
      <c r="J117" s="8" t="b">
        <v>1</v>
      </c>
      <c r="K117" s="9">
        <f t="shared" si="8"/>
        <v>0</v>
      </c>
      <c r="L117" s="75">
        <f t="shared" si="9"/>
        <v>1</v>
      </c>
    </row>
    <row r="118" spans="1:12" x14ac:dyDescent="0.25">
      <c r="A118" s="3">
        <v>115</v>
      </c>
      <c r="B118" s="29" t="s">
        <v>503</v>
      </c>
      <c r="C118" s="24" t="s">
        <v>80</v>
      </c>
      <c r="D118" s="28">
        <v>46246</v>
      </c>
      <c r="E118" s="28">
        <v>46246</v>
      </c>
      <c r="F118" s="8" t="b">
        <v>1</v>
      </c>
      <c r="G118" s="8" t="b">
        <v>1</v>
      </c>
      <c r="H118" s="8" t="b">
        <v>1</v>
      </c>
      <c r="I118" s="8" t="b">
        <v>1</v>
      </c>
      <c r="J118" s="8" t="b">
        <v>1</v>
      </c>
      <c r="K118" s="9">
        <f t="shared" si="8"/>
        <v>0</v>
      </c>
      <c r="L118" s="75">
        <f t="shared" si="9"/>
        <v>1</v>
      </c>
    </row>
    <row r="119" spans="1:12" x14ac:dyDescent="0.25">
      <c r="A119" s="3">
        <v>116</v>
      </c>
      <c r="B119" s="29" t="s">
        <v>504</v>
      </c>
      <c r="C119" s="24" t="s">
        <v>80</v>
      </c>
      <c r="D119" s="28">
        <v>46246</v>
      </c>
      <c r="E119" s="28">
        <v>46246</v>
      </c>
      <c r="F119" s="8" t="b">
        <v>1</v>
      </c>
      <c r="G119" s="8" t="b">
        <v>1</v>
      </c>
      <c r="H119" s="8" t="b">
        <v>1</v>
      </c>
      <c r="I119" s="8" t="b">
        <v>1</v>
      </c>
      <c r="J119" s="8" t="b">
        <v>1</v>
      </c>
      <c r="K119" s="9">
        <f t="shared" si="8"/>
        <v>0</v>
      </c>
      <c r="L119" s="75">
        <f t="shared" si="9"/>
        <v>1</v>
      </c>
    </row>
    <row r="120" spans="1:12" x14ac:dyDescent="0.25">
      <c r="A120" s="3">
        <v>117</v>
      </c>
      <c r="B120" s="29" t="s">
        <v>505</v>
      </c>
      <c r="C120" s="24" t="s">
        <v>80</v>
      </c>
      <c r="D120" s="28">
        <v>46246</v>
      </c>
      <c r="E120" s="28">
        <v>46246</v>
      </c>
      <c r="F120" s="8" t="b">
        <v>1</v>
      </c>
      <c r="G120" s="8" t="b">
        <v>1</v>
      </c>
      <c r="H120" s="8" t="b">
        <v>1</v>
      </c>
      <c r="I120" s="8" t="b">
        <v>1</v>
      </c>
      <c r="J120" s="8" t="b">
        <v>1</v>
      </c>
      <c r="K120" s="9">
        <f t="shared" si="8"/>
        <v>0</v>
      </c>
      <c r="L120" s="75">
        <f t="shared" si="9"/>
        <v>1</v>
      </c>
    </row>
    <row r="121" spans="1:12" x14ac:dyDescent="0.25">
      <c r="A121" s="3">
        <v>118</v>
      </c>
      <c r="B121" s="29" t="s">
        <v>506</v>
      </c>
      <c r="C121" s="24" t="s">
        <v>80</v>
      </c>
      <c r="D121" s="28">
        <v>46249</v>
      </c>
      <c r="E121" s="28">
        <v>46249</v>
      </c>
      <c r="F121" s="8" t="b">
        <v>1</v>
      </c>
      <c r="G121" s="8" t="b">
        <v>1</v>
      </c>
      <c r="H121" s="8" t="b">
        <v>1</v>
      </c>
      <c r="I121" s="8" t="b">
        <v>1</v>
      </c>
      <c r="J121" s="8" t="b">
        <v>1</v>
      </c>
      <c r="K121" s="9">
        <f t="shared" si="8"/>
        <v>0</v>
      </c>
      <c r="L121" s="75">
        <f t="shared" si="9"/>
        <v>1</v>
      </c>
    </row>
    <row r="122" spans="1:12" x14ac:dyDescent="0.25">
      <c r="A122" s="3">
        <v>119</v>
      </c>
      <c r="B122" s="29" t="s">
        <v>507</v>
      </c>
      <c r="C122" s="24" t="s">
        <v>80</v>
      </c>
      <c r="D122" s="28">
        <v>46250</v>
      </c>
      <c r="E122" s="28">
        <v>46250</v>
      </c>
      <c r="F122" s="8" t="b">
        <v>1</v>
      </c>
      <c r="G122" s="8" t="b">
        <v>1</v>
      </c>
      <c r="H122" s="8" t="b">
        <v>1</v>
      </c>
      <c r="I122" s="8" t="b">
        <v>1</v>
      </c>
      <c r="J122" s="8" t="b">
        <v>1</v>
      </c>
      <c r="K122" s="9">
        <f t="shared" si="8"/>
        <v>0</v>
      </c>
      <c r="L122" s="75">
        <f t="shared" si="9"/>
        <v>1</v>
      </c>
    </row>
    <row r="123" spans="1:12" x14ac:dyDescent="0.25">
      <c r="A123" s="3">
        <v>120</v>
      </c>
      <c r="B123" s="29" t="s">
        <v>333</v>
      </c>
      <c r="C123" s="24" t="s">
        <v>80</v>
      </c>
      <c r="D123" s="28">
        <v>46252</v>
      </c>
      <c r="E123" s="28">
        <v>46252</v>
      </c>
      <c r="F123" s="8" t="b">
        <v>1</v>
      </c>
      <c r="G123" s="8" t="b">
        <v>1</v>
      </c>
      <c r="H123" s="8" t="b">
        <v>1</v>
      </c>
      <c r="I123" s="8" t="b">
        <v>1</v>
      </c>
      <c r="J123" s="8" t="b">
        <v>1</v>
      </c>
      <c r="K123" s="9">
        <f t="shared" si="8"/>
        <v>0</v>
      </c>
      <c r="L123" s="75">
        <f t="shared" si="9"/>
        <v>1</v>
      </c>
    </row>
    <row r="124" spans="1:12" x14ac:dyDescent="0.25">
      <c r="A124" s="3">
        <v>121</v>
      </c>
      <c r="B124" s="29" t="s">
        <v>508</v>
      </c>
      <c r="C124" s="24" t="s">
        <v>80</v>
      </c>
      <c r="D124" s="28">
        <v>46253</v>
      </c>
      <c r="E124" s="28">
        <v>46253</v>
      </c>
      <c r="F124" s="8" t="b">
        <v>1</v>
      </c>
      <c r="G124" s="8" t="b">
        <v>1</v>
      </c>
      <c r="H124" s="8" t="b">
        <v>1</v>
      </c>
      <c r="I124" s="8" t="b">
        <v>1</v>
      </c>
      <c r="J124" s="8" t="b">
        <v>1</v>
      </c>
      <c r="K124" s="9">
        <f t="shared" si="8"/>
        <v>0</v>
      </c>
      <c r="L124" s="75">
        <f t="shared" si="9"/>
        <v>1</v>
      </c>
    </row>
    <row r="125" spans="1:12" x14ac:dyDescent="0.25">
      <c r="A125" s="3">
        <v>122</v>
      </c>
      <c r="B125" s="29" t="s">
        <v>509</v>
      </c>
      <c r="C125" s="24" t="s">
        <v>80</v>
      </c>
      <c r="D125" s="28">
        <v>46253</v>
      </c>
      <c r="E125" s="28">
        <v>46253</v>
      </c>
      <c r="F125" s="8" t="b">
        <v>1</v>
      </c>
      <c r="G125" s="8" t="b">
        <v>1</v>
      </c>
      <c r="H125" s="8" t="b">
        <v>1</v>
      </c>
      <c r="I125" s="8" t="b">
        <v>1</v>
      </c>
      <c r="J125" s="8" t="b">
        <v>1</v>
      </c>
      <c r="K125" s="9">
        <f t="shared" si="8"/>
        <v>0</v>
      </c>
      <c r="L125" s="75">
        <f t="shared" si="9"/>
        <v>1</v>
      </c>
    </row>
    <row r="126" spans="1:12" x14ac:dyDescent="0.25">
      <c r="A126" s="3">
        <v>123</v>
      </c>
      <c r="B126" s="29" t="s">
        <v>510</v>
      </c>
      <c r="C126" s="24" t="s">
        <v>80</v>
      </c>
      <c r="D126" s="28">
        <v>46253</v>
      </c>
      <c r="E126" s="28">
        <v>46253</v>
      </c>
      <c r="F126" s="8" t="b">
        <v>1</v>
      </c>
      <c r="G126" s="8" t="b">
        <v>1</v>
      </c>
      <c r="H126" s="8" t="b">
        <v>1</v>
      </c>
      <c r="I126" s="8" t="b">
        <v>1</v>
      </c>
      <c r="J126" s="8" t="b">
        <v>1</v>
      </c>
      <c r="K126" s="9">
        <f t="shared" si="8"/>
        <v>0</v>
      </c>
      <c r="L126" s="75">
        <f t="shared" si="9"/>
        <v>1</v>
      </c>
    </row>
    <row r="127" spans="1:12" x14ac:dyDescent="0.25">
      <c r="A127" s="3">
        <v>124</v>
      </c>
      <c r="B127" s="29" t="s">
        <v>511</v>
      </c>
      <c r="C127" s="24" t="s">
        <v>80</v>
      </c>
      <c r="D127" s="28">
        <v>46254</v>
      </c>
      <c r="E127" s="28">
        <v>46254</v>
      </c>
      <c r="F127" s="8" t="b">
        <v>1</v>
      </c>
      <c r="G127" s="8" t="b">
        <v>1</v>
      </c>
      <c r="H127" s="8" t="b">
        <v>1</v>
      </c>
      <c r="I127" s="8" t="b">
        <v>1</v>
      </c>
      <c r="J127" s="8" t="b">
        <v>1</v>
      </c>
      <c r="K127" s="9">
        <f t="shared" si="8"/>
        <v>0</v>
      </c>
      <c r="L127" s="75">
        <f t="shared" si="9"/>
        <v>1</v>
      </c>
    </row>
    <row r="128" spans="1:12" x14ac:dyDescent="0.25">
      <c r="A128" s="3">
        <v>125</v>
      </c>
      <c r="B128" s="29" t="s">
        <v>334</v>
      </c>
      <c r="C128" s="24" t="s">
        <v>80</v>
      </c>
      <c r="D128" s="28">
        <v>46254</v>
      </c>
      <c r="E128" s="28">
        <v>46254</v>
      </c>
      <c r="F128" s="8" t="b">
        <v>1</v>
      </c>
      <c r="G128" s="8" t="b">
        <v>1</v>
      </c>
      <c r="H128" s="8" t="b">
        <v>1</v>
      </c>
      <c r="I128" s="8" t="b">
        <v>1</v>
      </c>
      <c r="J128" s="8" t="b">
        <v>1</v>
      </c>
      <c r="K128" s="9">
        <f t="shared" si="8"/>
        <v>0</v>
      </c>
      <c r="L128" s="75">
        <f t="shared" si="9"/>
        <v>1</v>
      </c>
    </row>
    <row r="129" spans="1:12" x14ac:dyDescent="0.25">
      <c r="A129" s="3">
        <v>126</v>
      </c>
      <c r="B129" s="29" t="s">
        <v>512</v>
      </c>
      <c r="C129" s="24" t="s">
        <v>80</v>
      </c>
      <c r="D129" s="28">
        <v>46256</v>
      </c>
      <c r="E129" s="28">
        <v>46256</v>
      </c>
      <c r="F129" s="8" t="b">
        <v>1</v>
      </c>
      <c r="G129" s="8" t="b">
        <v>1</v>
      </c>
      <c r="H129" s="8" t="b">
        <v>1</v>
      </c>
      <c r="I129" s="8" t="b">
        <v>1</v>
      </c>
      <c r="J129" s="8" t="b">
        <v>1</v>
      </c>
      <c r="K129" s="9">
        <f t="shared" si="8"/>
        <v>0</v>
      </c>
      <c r="L129" s="75">
        <f t="shared" si="9"/>
        <v>1</v>
      </c>
    </row>
    <row r="130" spans="1:12" x14ac:dyDescent="0.25">
      <c r="A130" s="3">
        <v>127</v>
      </c>
      <c r="B130" s="29" t="s">
        <v>513</v>
      </c>
      <c r="C130" s="24" t="s">
        <v>80</v>
      </c>
      <c r="D130" s="28">
        <v>46256</v>
      </c>
      <c r="E130" s="28">
        <v>46256</v>
      </c>
      <c r="F130" s="8" t="b">
        <v>1</v>
      </c>
      <c r="G130" s="8" t="b">
        <v>1</v>
      </c>
      <c r="H130" s="8" t="b">
        <v>1</v>
      </c>
      <c r="I130" s="8" t="b">
        <v>1</v>
      </c>
      <c r="J130" s="8" t="b">
        <v>1</v>
      </c>
      <c r="K130" s="9">
        <f t="shared" si="8"/>
        <v>0</v>
      </c>
      <c r="L130" s="75">
        <f t="shared" si="9"/>
        <v>1</v>
      </c>
    </row>
    <row r="131" spans="1:12" x14ac:dyDescent="0.25">
      <c r="A131" s="3">
        <v>128</v>
      </c>
      <c r="B131" s="29" t="s">
        <v>514</v>
      </c>
      <c r="C131" s="24" t="s">
        <v>80</v>
      </c>
      <c r="D131" s="28">
        <v>46256</v>
      </c>
      <c r="E131" s="28">
        <v>46256</v>
      </c>
      <c r="F131" s="8" t="b">
        <v>1</v>
      </c>
      <c r="G131" s="8" t="b">
        <v>1</v>
      </c>
      <c r="H131" s="8" t="b">
        <v>1</v>
      </c>
      <c r="I131" s="8" t="b">
        <v>1</v>
      </c>
      <c r="J131" s="8" t="b">
        <v>1</v>
      </c>
      <c r="K131" s="9">
        <f t="shared" si="8"/>
        <v>0</v>
      </c>
      <c r="L131" s="75">
        <f t="shared" si="9"/>
        <v>1</v>
      </c>
    </row>
    <row r="132" spans="1:12" x14ac:dyDescent="0.25">
      <c r="A132" s="3">
        <v>129</v>
      </c>
      <c r="B132" s="29" t="s">
        <v>515</v>
      </c>
      <c r="C132" s="24" t="s">
        <v>80</v>
      </c>
      <c r="D132" s="28">
        <v>46256</v>
      </c>
      <c r="E132" s="28">
        <v>46256</v>
      </c>
      <c r="F132" s="8" t="b">
        <v>1</v>
      </c>
      <c r="G132" s="8" t="b">
        <v>1</v>
      </c>
      <c r="H132" s="8" t="b">
        <v>1</v>
      </c>
      <c r="I132" s="8" t="b">
        <v>1</v>
      </c>
      <c r="J132" s="8" t="b">
        <v>1</v>
      </c>
      <c r="K132" s="9">
        <f t="shared" si="8"/>
        <v>0</v>
      </c>
      <c r="L132" s="75">
        <f t="shared" si="9"/>
        <v>1</v>
      </c>
    </row>
    <row r="133" spans="1:12" x14ac:dyDescent="0.25">
      <c r="A133" s="3">
        <v>130</v>
      </c>
      <c r="B133" s="29" t="s">
        <v>516</v>
      </c>
      <c r="C133" s="24" t="s">
        <v>80</v>
      </c>
      <c r="D133" s="28">
        <v>46256</v>
      </c>
      <c r="E133" s="28">
        <v>46256</v>
      </c>
      <c r="F133" s="8" t="b">
        <v>1</v>
      </c>
      <c r="G133" s="8" t="b">
        <v>1</v>
      </c>
      <c r="H133" s="8" t="b">
        <v>1</v>
      </c>
      <c r="I133" s="8" t="b">
        <v>1</v>
      </c>
      <c r="J133" s="8" t="b">
        <v>1</v>
      </c>
      <c r="K133" s="9">
        <f t="shared" si="8"/>
        <v>0</v>
      </c>
      <c r="L133" s="75">
        <f t="shared" si="9"/>
        <v>1</v>
      </c>
    </row>
    <row r="134" spans="1:12" x14ac:dyDescent="0.25">
      <c r="A134" s="3">
        <v>131</v>
      </c>
      <c r="B134" s="29" t="s">
        <v>517</v>
      </c>
      <c r="C134" s="24" t="s">
        <v>80</v>
      </c>
      <c r="D134" s="28">
        <v>46256</v>
      </c>
      <c r="E134" s="28">
        <v>46256</v>
      </c>
      <c r="F134" s="8" t="b">
        <v>1</v>
      </c>
      <c r="G134" s="8" t="b">
        <v>1</v>
      </c>
      <c r="H134" s="8" t="b">
        <v>1</v>
      </c>
      <c r="I134" s="8" t="b">
        <v>1</v>
      </c>
      <c r="J134" s="8" t="b">
        <v>1</v>
      </c>
      <c r="K134" s="9">
        <f t="shared" si="8"/>
        <v>0</v>
      </c>
      <c r="L134" s="75">
        <f t="shared" si="9"/>
        <v>1</v>
      </c>
    </row>
    <row r="135" spans="1:12" x14ac:dyDescent="0.25">
      <c r="A135" s="3">
        <v>132</v>
      </c>
      <c r="B135" s="29" t="s">
        <v>518</v>
      </c>
      <c r="C135" s="24" t="s">
        <v>80</v>
      </c>
      <c r="D135" s="28">
        <v>46256</v>
      </c>
      <c r="E135" s="28">
        <v>46256</v>
      </c>
      <c r="F135" s="8" t="b">
        <v>1</v>
      </c>
      <c r="G135" s="8" t="b">
        <v>1</v>
      </c>
      <c r="H135" s="8" t="b">
        <v>1</v>
      </c>
      <c r="I135" s="8" t="b">
        <v>1</v>
      </c>
      <c r="J135" s="8" t="b">
        <v>1</v>
      </c>
      <c r="K135" s="9">
        <f t="shared" ref="K135:K160" si="10">1-L135</f>
        <v>0</v>
      </c>
      <c r="L135" s="75">
        <f t="shared" ref="L135:L160" si="11">COUNTIF(F135:J135,TRUE)/COUNTA(F135:J135)</f>
        <v>1</v>
      </c>
    </row>
    <row r="136" spans="1:12" x14ac:dyDescent="0.25">
      <c r="A136" s="3">
        <v>133</v>
      </c>
      <c r="B136" s="29" t="s">
        <v>519</v>
      </c>
      <c r="C136" s="24" t="s">
        <v>80</v>
      </c>
      <c r="D136" s="28">
        <v>46256</v>
      </c>
      <c r="E136" s="28">
        <v>46256</v>
      </c>
      <c r="F136" s="8" t="b">
        <v>1</v>
      </c>
      <c r="G136" s="8" t="b">
        <v>1</v>
      </c>
      <c r="H136" s="8" t="b">
        <v>1</v>
      </c>
      <c r="I136" s="8" t="b">
        <v>1</v>
      </c>
      <c r="J136" s="8" t="b">
        <v>1</v>
      </c>
      <c r="K136" s="9">
        <f t="shared" si="10"/>
        <v>0</v>
      </c>
      <c r="L136" s="75">
        <f t="shared" si="11"/>
        <v>1</v>
      </c>
    </row>
    <row r="137" spans="1:12" x14ac:dyDescent="0.25">
      <c r="A137" s="3">
        <v>134</v>
      </c>
      <c r="B137" s="29" t="s">
        <v>520</v>
      </c>
      <c r="C137" s="24" t="s">
        <v>80</v>
      </c>
      <c r="D137" s="28">
        <v>46256</v>
      </c>
      <c r="E137" s="28">
        <v>46256</v>
      </c>
      <c r="F137" s="8" t="b">
        <v>1</v>
      </c>
      <c r="G137" s="8" t="b">
        <v>1</v>
      </c>
      <c r="H137" s="8" t="b">
        <v>1</v>
      </c>
      <c r="I137" s="8" t="b">
        <v>1</v>
      </c>
      <c r="J137" s="8" t="b">
        <v>1</v>
      </c>
      <c r="K137" s="9">
        <f t="shared" si="10"/>
        <v>0</v>
      </c>
      <c r="L137" s="75">
        <f t="shared" si="11"/>
        <v>1</v>
      </c>
    </row>
    <row r="138" spans="1:12" x14ac:dyDescent="0.25">
      <c r="A138" s="3">
        <v>135</v>
      </c>
      <c r="B138" s="29" t="s">
        <v>521</v>
      </c>
      <c r="C138" s="24" t="s">
        <v>80</v>
      </c>
      <c r="D138" s="28">
        <v>46256</v>
      </c>
      <c r="E138" s="28">
        <v>46256</v>
      </c>
      <c r="F138" s="8" t="b">
        <v>1</v>
      </c>
      <c r="G138" s="8" t="b">
        <v>1</v>
      </c>
      <c r="H138" s="8" t="b">
        <v>1</v>
      </c>
      <c r="I138" s="8" t="b">
        <v>1</v>
      </c>
      <c r="J138" s="8" t="b">
        <v>1</v>
      </c>
      <c r="K138" s="9">
        <f t="shared" si="10"/>
        <v>0</v>
      </c>
      <c r="L138" s="75">
        <f t="shared" si="11"/>
        <v>1</v>
      </c>
    </row>
    <row r="139" spans="1:12" x14ac:dyDescent="0.25">
      <c r="A139" s="3">
        <v>136</v>
      </c>
      <c r="B139" s="29" t="s">
        <v>335</v>
      </c>
      <c r="C139" s="24" t="s">
        <v>80</v>
      </c>
      <c r="D139" s="28">
        <v>46256</v>
      </c>
      <c r="E139" s="28">
        <v>46256</v>
      </c>
      <c r="F139" s="8" t="b">
        <v>1</v>
      </c>
      <c r="G139" s="8" t="b">
        <v>1</v>
      </c>
      <c r="H139" s="8" t="b">
        <v>1</v>
      </c>
      <c r="I139" s="8" t="b">
        <v>1</v>
      </c>
      <c r="J139" s="8" t="b">
        <v>1</v>
      </c>
      <c r="K139" s="9">
        <f t="shared" si="10"/>
        <v>0</v>
      </c>
      <c r="L139" s="75">
        <f t="shared" si="11"/>
        <v>1</v>
      </c>
    </row>
    <row r="140" spans="1:12" x14ac:dyDescent="0.25">
      <c r="A140" s="3">
        <v>137</v>
      </c>
      <c r="B140" s="29" t="s">
        <v>522</v>
      </c>
      <c r="C140" s="24" t="s">
        <v>80</v>
      </c>
      <c r="D140" s="28">
        <v>46256</v>
      </c>
      <c r="E140" s="28">
        <v>46256</v>
      </c>
      <c r="F140" s="8" t="b">
        <v>1</v>
      </c>
      <c r="G140" s="8" t="b">
        <v>1</v>
      </c>
      <c r="H140" s="8" t="b">
        <v>1</v>
      </c>
      <c r="I140" s="8" t="b">
        <v>1</v>
      </c>
      <c r="J140" s="8" t="b">
        <v>1</v>
      </c>
      <c r="K140" s="9">
        <f t="shared" si="10"/>
        <v>0</v>
      </c>
      <c r="L140" s="75">
        <f t="shared" si="11"/>
        <v>1</v>
      </c>
    </row>
    <row r="141" spans="1:12" x14ac:dyDescent="0.25">
      <c r="A141" s="3">
        <v>138</v>
      </c>
      <c r="B141" s="29" t="s">
        <v>523</v>
      </c>
      <c r="C141" s="24" t="s">
        <v>80</v>
      </c>
      <c r="D141" s="28">
        <v>46257</v>
      </c>
      <c r="E141" s="28">
        <v>46257</v>
      </c>
      <c r="F141" s="8" t="b">
        <v>1</v>
      </c>
      <c r="G141" s="8" t="b">
        <v>1</v>
      </c>
      <c r="H141" s="8" t="b">
        <v>1</v>
      </c>
      <c r="I141" s="8" t="b">
        <v>1</v>
      </c>
      <c r="J141" s="8" t="b">
        <v>1</v>
      </c>
      <c r="K141" s="9">
        <f t="shared" si="10"/>
        <v>0</v>
      </c>
      <c r="L141" s="75">
        <f t="shared" si="11"/>
        <v>1</v>
      </c>
    </row>
    <row r="142" spans="1:12" x14ac:dyDescent="0.25">
      <c r="A142" s="3">
        <v>139</v>
      </c>
      <c r="B142" s="29" t="s">
        <v>524</v>
      </c>
      <c r="C142" s="24" t="s">
        <v>80</v>
      </c>
      <c r="D142" s="28">
        <v>46257</v>
      </c>
      <c r="E142" s="28">
        <v>46257</v>
      </c>
      <c r="F142" s="8" t="b">
        <v>1</v>
      </c>
      <c r="G142" s="8" t="b">
        <v>1</v>
      </c>
      <c r="H142" s="8" t="b">
        <v>1</v>
      </c>
      <c r="I142" s="8" t="b">
        <v>1</v>
      </c>
      <c r="J142" s="8" t="b">
        <v>1</v>
      </c>
      <c r="K142" s="9">
        <f t="shared" si="10"/>
        <v>0</v>
      </c>
      <c r="L142" s="75">
        <f t="shared" si="11"/>
        <v>1</v>
      </c>
    </row>
    <row r="143" spans="1:12" x14ac:dyDescent="0.25">
      <c r="A143" s="3">
        <v>140</v>
      </c>
      <c r="B143" s="29" t="s">
        <v>525</v>
      </c>
      <c r="C143" s="24" t="s">
        <v>80</v>
      </c>
      <c r="D143" s="28">
        <v>46258</v>
      </c>
      <c r="E143" s="28">
        <v>46258</v>
      </c>
      <c r="F143" s="8" t="b">
        <v>1</v>
      </c>
      <c r="G143" s="8" t="b">
        <v>1</v>
      </c>
      <c r="H143" s="8" t="b">
        <v>1</v>
      </c>
      <c r="I143" s="8" t="b">
        <v>1</v>
      </c>
      <c r="J143" s="8" t="b">
        <v>1</v>
      </c>
      <c r="K143" s="9">
        <f t="shared" si="10"/>
        <v>0</v>
      </c>
      <c r="L143" s="75">
        <f t="shared" si="11"/>
        <v>1</v>
      </c>
    </row>
    <row r="144" spans="1:12" x14ac:dyDescent="0.25">
      <c r="A144" s="3">
        <v>141</v>
      </c>
      <c r="B144" s="29" t="s">
        <v>523</v>
      </c>
      <c r="C144" s="24" t="s">
        <v>80</v>
      </c>
      <c r="D144" s="28">
        <v>46258</v>
      </c>
      <c r="E144" s="28">
        <v>46258</v>
      </c>
      <c r="F144" s="8" t="b">
        <v>1</v>
      </c>
      <c r="G144" s="8" t="b">
        <v>1</v>
      </c>
      <c r="H144" s="8" t="b">
        <v>1</v>
      </c>
      <c r="I144" s="8" t="b">
        <v>1</v>
      </c>
      <c r="J144" s="8" t="b">
        <v>1</v>
      </c>
      <c r="K144" s="9">
        <f t="shared" si="10"/>
        <v>0</v>
      </c>
      <c r="L144" s="75">
        <f t="shared" si="11"/>
        <v>1</v>
      </c>
    </row>
    <row r="145" spans="1:12" x14ac:dyDescent="0.25">
      <c r="A145" s="3">
        <v>142</v>
      </c>
      <c r="B145" s="29" t="s">
        <v>526</v>
      </c>
      <c r="C145" s="24" t="s">
        <v>80</v>
      </c>
      <c r="D145" s="28">
        <v>46258</v>
      </c>
      <c r="E145" s="28">
        <v>46258</v>
      </c>
      <c r="F145" s="8" t="b">
        <v>1</v>
      </c>
      <c r="G145" s="8" t="b">
        <v>1</v>
      </c>
      <c r="H145" s="8" t="b">
        <v>1</v>
      </c>
      <c r="I145" s="8" t="b">
        <v>1</v>
      </c>
      <c r="J145" s="8" t="b">
        <v>1</v>
      </c>
      <c r="K145" s="9">
        <f t="shared" si="10"/>
        <v>0</v>
      </c>
      <c r="L145" s="75">
        <f t="shared" si="11"/>
        <v>1</v>
      </c>
    </row>
    <row r="146" spans="1:12" x14ac:dyDescent="0.25">
      <c r="A146" s="3">
        <v>143</v>
      </c>
      <c r="B146" s="29" t="s">
        <v>527</v>
      </c>
      <c r="C146" s="24" t="s">
        <v>80</v>
      </c>
      <c r="D146" s="28">
        <v>46258</v>
      </c>
      <c r="E146" s="28">
        <v>46258</v>
      </c>
      <c r="F146" s="8" t="b">
        <v>1</v>
      </c>
      <c r="G146" s="8" t="b">
        <v>1</v>
      </c>
      <c r="H146" s="8" t="b">
        <v>1</v>
      </c>
      <c r="I146" s="8" t="b">
        <v>1</v>
      </c>
      <c r="J146" s="8" t="b">
        <v>1</v>
      </c>
      <c r="K146" s="9">
        <f t="shared" si="10"/>
        <v>0</v>
      </c>
      <c r="L146" s="75">
        <f t="shared" si="11"/>
        <v>1</v>
      </c>
    </row>
    <row r="147" spans="1:12" x14ac:dyDescent="0.25">
      <c r="A147" s="3">
        <v>144</v>
      </c>
      <c r="B147" s="29" t="s">
        <v>528</v>
      </c>
      <c r="C147" s="24" t="s">
        <v>80</v>
      </c>
      <c r="D147" s="28">
        <v>46259</v>
      </c>
      <c r="E147" s="28">
        <v>46259</v>
      </c>
      <c r="F147" s="8" t="b">
        <v>1</v>
      </c>
      <c r="G147" s="8" t="b">
        <v>1</v>
      </c>
      <c r="H147" s="8" t="b">
        <v>1</v>
      </c>
      <c r="I147" s="8" t="b">
        <v>1</v>
      </c>
      <c r="J147" s="8" t="b">
        <v>1</v>
      </c>
      <c r="K147" s="9">
        <f t="shared" si="10"/>
        <v>0</v>
      </c>
      <c r="L147" s="75">
        <f t="shared" si="11"/>
        <v>1</v>
      </c>
    </row>
    <row r="148" spans="1:12" x14ac:dyDescent="0.25">
      <c r="A148" s="3">
        <v>145</v>
      </c>
      <c r="B148" s="29" t="s">
        <v>529</v>
      </c>
      <c r="C148" s="24" t="s">
        <v>80</v>
      </c>
      <c r="D148" s="28">
        <v>46259</v>
      </c>
      <c r="E148" s="28">
        <v>46259</v>
      </c>
      <c r="F148" s="8" t="b">
        <v>1</v>
      </c>
      <c r="G148" s="8" t="b">
        <v>1</v>
      </c>
      <c r="H148" s="8" t="b">
        <v>1</v>
      </c>
      <c r="I148" s="8" t="b">
        <v>1</v>
      </c>
      <c r="J148" s="8" t="b">
        <v>1</v>
      </c>
      <c r="K148" s="9">
        <f t="shared" si="10"/>
        <v>0</v>
      </c>
      <c r="L148" s="75">
        <f t="shared" si="11"/>
        <v>1</v>
      </c>
    </row>
    <row r="149" spans="1:12" x14ac:dyDescent="0.25">
      <c r="A149" s="3">
        <v>146</v>
      </c>
      <c r="B149" s="29" t="s">
        <v>530</v>
      </c>
      <c r="C149" s="24" t="s">
        <v>80</v>
      </c>
      <c r="D149" s="28">
        <v>46259</v>
      </c>
      <c r="E149" s="28">
        <v>46259</v>
      </c>
      <c r="F149" s="8" t="b">
        <v>1</v>
      </c>
      <c r="G149" s="8" t="b">
        <v>1</v>
      </c>
      <c r="H149" s="8" t="b">
        <v>1</v>
      </c>
      <c r="I149" s="8" t="b">
        <v>1</v>
      </c>
      <c r="J149" s="8" t="b">
        <v>1</v>
      </c>
      <c r="K149" s="9">
        <f t="shared" si="10"/>
        <v>0</v>
      </c>
      <c r="L149" s="75">
        <f t="shared" si="11"/>
        <v>1</v>
      </c>
    </row>
    <row r="150" spans="1:12" x14ac:dyDescent="0.25">
      <c r="A150" s="3">
        <v>147</v>
      </c>
      <c r="B150" s="29" t="s">
        <v>531</v>
      </c>
      <c r="C150" s="24" t="s">
        <v>80</v>
      </c>
      <c r="D150" s="28">
        <v>46259</v>
      </c>
      <c r="E150" s="28">
        <v>46259</v>
      </c>
      <c r="F150" s="8" t="b">
        <v>1</v>
      </c>
      <c r="G150" s="8" t="b">
        <v>1</v>
      </c>
      <c r="H150" s="8" t="b">
        <v>1</v>
      </c>
      <c r="I150" s="8" t="b">
        <v>1</v>
      </c>
      <c r="J150" s="8" t="b">
        <v>1</v>
      </c>
      <c r="K150" s="9">
        <f t="shared" si="10"/>
        <v>0</v>
      </c>
      <c r="L150" s="75">
        <f t="shared" si="11"/>
        <v>1</v>
      </c>
    </row>
    <row r="151" spans="1:12" x14ac:dyDescent="0.25">
      <c r="A151" s="3">
        <v>148</v>
      </c>
      <c r="B151" s="29" t="s">
        <v>523</v>
      </c>
      <c r="C151" s="24" t="s">
        <v>80</v>
      </c>
      <c r="D151" s="28">
        <v>46259</v>
      </c>
      <c r="E151" s="28">
        <v>46259</v>
      </c>
      <c r="F151" s="8" t="b">
        <v>1</v>
      </c>
      <c r="G151" s="8" t="b">
        <v>1</v>
      </c>
      <c r="H151" s="8" t="b">
        <v>1</v>
      </c>
      <c r="I151" s="8" t="b">
        <v>1</v>
      </c>
      <c r="J151" s="8" t="b">
        <v>1</v>
      </c>
      <c r="K151" s="9">
        <f t="shared" si="10"/>
        <v>0</v>
      </c>
      <c r="L151" s="75">
        <f t="shared" si="11"/>
        <v>1</v>
      </c>
    </row>
    <row r="152" spans="1:12" x14ac:dyDescent="0.25">
      <c r="A152" s="3">
        <v>149</v>
      </c>
      <c r="B152" s="29" t="s">
        <v>532</v>
      </c>
      <c r="C152" s="24" t="s">
        <v>80</v>
      </c>
      <c r="D152" s="28">
        <v>46259</v>
      </c>
      <c r="E152" s="28">
        <v>46259</v>
      </c>
      <c r="F152" s="8" t="b">
        <v>1</v>
      </c>
      <c r="G152" s="8" t="b">
        <v>1</v>
      </c>
      <c r="H152" s="8" t="b">
        <v>1</v>
      </c>
      <c r="I152" s="8" t="b">
        <v>1</v>
      </c>
      <c r="J152" s="8" t="b">
        <v>1</v>
      </c>
      <c r="K152" s="9">
        <f t="shared" si="10"/>
        <v>0</v>
      </c>
      <c r="L152" s="75">
        <f t="shared" si="11"/>
        <v>1</v>
      </c>
    </row>
    <row r="153" spans="1:12" x14ac:dyDescent="0.25">
      <c r="A153" s="3">
        <v>150</v>
      </c>
      <c r="B153" s="29" t="s">
        <v>523</v>
      </c>
      <c r="C153" s="24" t="s">
        <v>80</v>
      </c>
      <c r="D153" s="28">
        <v>46259</v>
      </c>
      <c r="E153" s="28">
        <v>46259</v>
      </c>
      <c r="F153" s="8" t="b">
        <v>1</v>
      </c>
      <c r="G153" s="8" t="b">
        <v>1</v>
      </c>
      <c r="H153" s="8" t="b">
        <v>1</v>
      </c>
      <c r="I153" s="8" t="b">
        <v>1</v>
      </c>
      <c r="J153" s="8" t="b">
        <v>1</v>
      </c>
      <c r="K153" s="9">
        <f t="shared" si="10"/>
        <v>0</v>
      </c>
      <c r="L153" s="75">
        <f t="shared" si="11"/>
        <v>1</v>
      </c>
    </row>
    <row r="154" spans="1:12" x14ac:dyDescent="0.25">
      <c r="A154" s="3">
        <v>151</v>
      </c>
      <c r="B154" s="29" t="s">
        <v>533</v>
      </c>
      <c r="C154" s="24" t="s">
        <v>80</v>
      </c>
      <c r="D154" s="28">
        <v>46259</v>
      </c>
      <c r="E154" s="28">
        <v>46259</v>
      </c>
      <c r="F154" s="8" t="b">
        <v>1</v>
      </c>
      <c r="G154" s="8" t="b">
        <v>1</v>
      </c>
      <c r="H154" s="8" t="b">
        <v>1</v>
      </c>
      <c r="I154" s="8" t="b">
        <v>1</v>
      </c>
      <c r="J154" s="8" t="b">
        <v>1</v>
      </c>
      <c r="K154" s="9">
        <f t="shared" si="10"/>
        <v>0</v>
      </c>
      <c r="L154" s="75">
        <f t="shared" si="11"/>
        <v>1</v>
      </c>
    </row>
    <row r="155" spans="1:12" x14ac:dyDescent="0.25">
      <c r="A155" s="3">
        <v>152</v>
      </c>
      <c r="B155" s="29" t="s">
        <v>523</v>
      </c>
      <c r="C155" s="24" t="s">
        <v>80</v>
      </c>
      <c r="D155" s="28">
        <v>46259</v>
      </c>
      <c r="E155" s="28">
        <v>46259</v>
      </c>
      <c r="F155" s="8" t="b">
        <v>1</v>
      </c>
      <c r="G155" s="8" t="b">
        <v>1</v>
      </c>
      <c r="H155" s="8" t="b">
        <v>1</v>
      </c>
      <c r="I155" s="8" t="b">
        <v>1</v>
      </c>
      <c r="J155" s="8" t="b">
        <v>1</v>
      </c>
      <c r="K155" s="9">
        <f t="shared" si="10"/>
        <v>0</v>
      </c>
      <c r="L155" s="75">
        <f t="shared" si="11"/>
        <v>1</v>
      </c>
    </row>
    <row r="156" spans="1:12" x14ac:dyDescent="0.25">
      <c r="A156" s="3">
        <v>153</v>
      </c>
      <c r="B156" s="29" t="s">
        <v>534</v>
      </c>
      <c r="C156" s="24" t="s">
        <v>80</v>
      </c>
      <c r="D156" s="28">
        <v>46259</v>
      </c>
      <c r="E156" s="28">
        <v>46259</v>
      </c>
      <c r="F156" s="8" t="b">
        <v>1</v>
      </c>
      <c r="G156" s="8" t="b">
        <v>1</v>
      </c>
      <c r="H156" s="8" t="b">
        <v>1</v>
      </c>
      <c r="I156" s="8" t="b">
        <v>1</v>
      </c>
      <c r="J156" s="8" t="b">
        <v>1</v>
      </c>
      <c r="K156" s="9">
        <f t="shared" si="10"/>
        <v>0</v>
      </c>
      <c r="L156" s="75">
        <f t="shared" si="11"/>
        <v>1</v>
      </c>
    </row>
    <row r="157" spans="1:12" x14ac:dyDescent="0.25">
      <c r="A157" s="3">
        <v>154</v>
      </c>
      <c r="B157" s="29" t="s">
        <v>528</v>
      </c>
      <c r="C157" s="24" t="s">
        <v>80</v>
      </c>
      <c r="D157" s="28">
        <v>46259</v>
      </c>
      <c r="E157" s="28">
        <v>46263</v>
      </c>
      <c r="F157" s="8" t="b">
        <v>1</v>
      </c>
      <c r="G157" s="8" t="b">
        <v>1</v>
      </c>
      <c r="H157" s="8" t="b">
        <v>1</v>
      </c>
      <c r="I157" s="8" t="b">
        <v>1</v>
      </c>
      <c r="J157" s="8" t="b">
        <v>1</v>
      </c>
      <c r="K157" s="9">
        <f t="shared" si="10"/>
        <v>0</v>
      </c>
      <c r="L157" s="75">
        <f t="shared" si="11"/>
        <v>1</v>
      </c>
    </row>
    <row r="158" spans="1:12" x14ac:dyDescent="0.25">
      <c r="A158" s="3">
        <v>155</v>
      </c>
      <c r="B158" s="29" t="s">
        <v>535</v>
      </c>
      <c r="C158" s="24" t="s">
        <v>80</v>
      </c>
      <c r="D158" s="28">
        <v>46259</v>
      </c>
      <c r="E158" s="28">
        <v>46263</v>
      </c>
      <c r="F158" s="8" t="b">
        <v>1</v>
      </c>
      <c r="G158" s="8" t="b">
        <v>1</v>
      </c>
      <c r="H158" s="8" t="b">
        <v>1</v>
      </c>
      <c r="I158" s="8" t="b">
        <v>1</v>
      </c>
      <c r="J158" s="8" t="b">
        <v>1</v>
      </c>
      <c r="K158" s="9">
        <f t="shared" si="10"/>
        <v>0</v>
      </c>
      <c r="L158" s="75">
        <f t="shared" si="11"/>
        <v>1</v>
      </c>
    </row>
    <row r="159" spans="1:12" x14ac:dyDescent="0.25">
      <c r="A159" s="3">
        <v>156</v>
      </c>
      <c r="B159" s="29" t="s">
        <v>359</v>
      </c>
      <c r="C159" s="24" t="s">
        <v>80</v>
      </c>
      <c r="D159" s="28">
        <v>46271</v>
      </c>
      <c r="E159" s="28">
        <v>46271</v>
      </c>
      <c r="F159" s="8" t="b">
        <v>1</v>
      </c>
      <c r="G159" s="8" t="b">
        <v>1</v>
      </c>
      <c r="H159" s="8" t="b">
        <v>1</v>
      </c>
      <c r="I159" s="8" t="b">
        <v>0</v>
      </c>
      <c r="J159" s="8" t="b">
        <v>0</v>
      </c>
      <c r="K159" s="9">
        <f t="shared" si="10"/>
        <v>0.4</v>
      </c>
      <c r="L159" s="75">
        <f t="shared" si="11"/>
        <v>0.6</v>
      </c>
    </row>
    <row r="160" spans="1:12" x14ac:dyDescent="0.25">
      <c r="A160" s="3">
        <v>157</v>
      </c>
      <c r="B160" s="29" t="s">
        <v>360</v>
      </c>
      <c r="C160" s="24" t="s">
        <v>80</v>
      </c>
      <c r="D160" s="28">
        <v>46271</v>
      </c>
      <c r="E160" s="28">
        <v>46271</v>
      </c>
      <c r="F160" s="8" t="b">
        <v>1</v>
      </c>
      <c r="G160" s="8" t="b">
        <v>1</v>
      </c>
      <c r="H160" s="8" t="b">
        <v>0</v>
      </c>
      <c r="I160" s="8" t="b">
        <v>0</v>
      </c>
      <c r="J160" s="8" t="b">
        <v>0</v>
      </c>
      <c r="K160" s="9">
        <f t="shared" si="10"/>
        <v>0.6</v>
      </c>
      <c r="L160" s="75">
        <f t="shared" si="11"/>
        <v>0.4</v>
      </c>
    </row>
    <row r="161" spans="1:12" x14ac:dyDescent="0.25">
      <c r="A161" s="3">
        <v>158</v>
      </c>
      <c r="B161" s="29" t="s">
        <v>536</v>
      </c>
      <c r="C161" s="24" t="s">
        <v>80</v>
      </c>
      <c r="D161" s="28">
        <v>46271</v>
      </c>
      <c r="E161" s="28">
        <v>46272</v>
      </c>
      <c r="F161" s="8" t="b">
        <v>1</v>
      </c>
      <c r="G161" s="8" t="b">
        <v>1</v>
      </c>
      <c r="H161" s="8" t="b">
        <v>1</v>
      </c>
      <c r="I161" s="8" t="b">
        <v>1</v>
      </c>
      <c r="J161" s="8" t="b">
        <v>1</v>
      </c>
      <c r="K161" s="9">
        <f t="shared" ref="K161:K162" si="12">1-L161</f>
        <v>0</v>
      </c>
      <c r="L161" s="75">
        <f t="shared" ref="L161:L162" si="13">COUNTIF(F161:J161,TRUE)/COUNTA(F161:J161)</f>
        <v>1</v>
      </c>
    </row>
    <row r="162" spans="1:12" x14ac:dyDescent="0.25">
      <c r="A162" s="3">
        <v>159</v>
      </c>
      <c r="B162" s="29" t="s">
        <v>537</v>
      </c>
      <c r="C162" s="24" t="s">
        <v>80</v>
      </c>
      <c r="D162" s="28">
        <v>46271</v>
      </c>
      <c r="E162" s="28">
        <v>46272</v>
      </c>
      <c r="F162" s="8" t="b">
        <v>1</v>
      </c>
      <c r="G162" s="8" t="b">
        <v>1</v>
      </c>
      <c r="H162" s="8" t="b">
        <v>1</v>
      </c>
      <c r="I162" s="8" t="b">
        <v>1</v>
      </c>
      <c r="J162" s="8" t="b">
        <v>1</v>
      </c>
      <c r="K162" s="9">
        <f t="shared" si="12"/>
        <v>0</v>
      </c>
      <c r="L162" s="75">
        <f t="shared" si="13"/>
        <v>1</v>
      </c>
    </row>
    <row r="163" spans="1:12" x14ac:dyDescent="0.25">
      <c r="A163" s="3">
        <v>160</v>
      </c>
      <c r="B163" s="29" t="s">
        <v>538</v>
      </c>
      <c r="C163" s="24" t="s">
        <v>80</v>
      </c>
      <c r="D163" s="28">
        <v>46271</v>
      </c>
      <c r="E163" s="28">
        <v>46272</v>
      </c>
      <c r="F163" s="8" t="b">
        <v>1</v>
      </c>
      <c r="G163" s="8" t="b">
        <v>1</v>
      </c>
      <c r="H163" s="8" t="b">
        <v>1</v>
      </c>
      <c r="I163" s="8" t="b">
        <v>1</v>
      </c>
      <c r="J163" s="8" t="b">
        <v>1</v>
      </c>
      <c r="K163" s="9">
        <f t="shared" ref="K163" si="14">1-L163</f>
        <v>0</v>
      </c>
      <c r="L163" s="75">
        <f t="shared" ref="L163" si="15">COUNTIF(F163:J163,TRUE)/COUNTA(F163:J163)</f>
        <v>1</v>
      </c>
    </row>
    <row r="164" spans="1:12" x14ac:dyDescent="0.25">
      <c r="A164" s="3">
        <v>161</v>
      </c>
      <c r="B164" s="97" t="s">
        <v>539</v>
      </c>
      <c r="C164" s="24" t="s">
        <v>80</v>
      </c>
      <c r="D164" s="28">
        <v>46271</v>
      </c>
      <c r="E164" s="28">
        <v>46272</v>
      </c>
      <c r="F164" s="8" t="b">
        <v>1</v>
      </c>
      <c r="G164" s="8" t="b">
        <v>1</v>
      </c>
      <c r="H164" s="8" t="b">
        <v>1</v>
      </c>
      <c r="I164" s="8" t="b">
        <v>1</v>
      </c>
      <c r="J164" s="8" t="b">
        <v>1</v>
      </c>
      <c r="K164" s="9">
        <f t="shared" ref="K164" si="16">1-L164</f>
        <v>0</v>
      </c>
      <c r="L164" s="75">
        <f t="shared" ref="L164" si="17">COUNTIF(F164:J164,TRUE)/COUNTA(F164:J164)</f>
        <v>1</v>
      </c>
    </row>
    <row r="165" spans="1:12" x14ac:dyDescent="0.25">
      <c r="B165" s="4"/>
      <c r="C165" s="4"/>
      <c r="D165" s="4"/>
      <c r="E165" s="4"/>
    </row>
    <row r="166" spans="1:12" x14ac:dyDescent="0.25">
      <c r="B166" s="4"/>
      <c r="C166" s="4"/>
      <c r="D166" s="4"/>
      <c r="E166" s="4"/>
    </row>
    <row r="167" spans="1:12" x14ac:dyDescent="0.25">
      <c r="B167" s="4"/>
      <c r="C167" s="4"/>
      <c r="D167" s="4"/>
      <c r="E167" s="4"/>
    </row>
    <row r="168" spans="1:12" x14ac:dyDescent="0.25">
      <c r="B168" s="4"/>
      <c r="C168" s="4"/>
      <c r="D168" s="4"/>
      <c r="E168" s="4"/>
    </row>
    <row r="169" spans="1:12" x14ac:dyDescent="0.25">
      <c r="B169" s="4"/>
      <c r="C169" s="4"/>
      <c r="D169" s="4"/>
      <c r="E169" s="4"/>
    </row>
    <row r="170" spans="1:12" x14ac:dyDescent="0.25">
      <c r="B170" s="4"/>
      <c r="C170" s="4"/>
      <c r="D170" s="4"/>
      <c r="E170" s="4"/>
    </row>
    <row r="171" spans="1:12" x14ac:dyDescent="0.25">
      <c r="B171" s="4"/>
      <c r="C171" s="4"/>
      <c r="D171" s="4"/>
      <c r="E171" s="4"/>
    </row>
    <row r="172" spans="1:12" x14ac:dyDescent="0.25">
      <c r="B172" s="4"/>
      <c r="C172" s="4"/>
      <c r="D172" s="4"/>
      <c r="E172" s="4"/>
    </row>
    <row r="173" spans="1:12" x14ac:dyDescent="0.25">
      <c r="B173" s="4"/>
      <c r="C173" s="4"/>
      <c r="D173" s="4"/>
      <c r="E173" s="4"/>
    </row>
    <row r="174" spans="1:12" x14ac:dyDescent="0.25">
      <c r="B174" s="4"/>
      <c r="C174" s="4"/>
      <c r="D174" s="4"/>
      <c r="E174" s="4"/>
    </row>
    <row r="175" spans="1:12" x14ac:dyDescent="0.25">
      <c r="B175" s="4"/>
      <c r="C175" s="4"/>
      <c r="D175" s="4"/>
      <c r="E175" s="4"/>
    </row>
    <row r="176" spans="1:12" x14ac:dyDescent="0.25">
      <c r="B176" s="4"/>
      <c r="C176" s="4"/>
      <c r="D176" s="4"/>
      <c r="E176" s="4"/>
    </row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</sheetData>
  <mergeCells count="7">
    <mergeCell ref="F2:J2"/>
    <mergeCell ref="A1:E1"/>
    <mergeCell ref="A2:A3"/>
    <mergeCell ref="B2:B3"/>
    <mergeCell ref="C2:C3"/>
    <mergeCell ref="D2:D3"/>
    <mergeCell ref="E2:E3"/>
  </mergeCells>
  <conditionalFormatting sqref="K4:K164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{B6E96139-B868-42EF-AF63-DF6A7FAEDAED}</x14:id>
        </ext>
      </extLst>
    </cfRule>
  </conditionalFormatting>
  <conditionalFormatting sqref="L4:L164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{79E04709-BB6B-4139-BECA-F514A5D5CB50}</x14:id>
        </ext>
      </extLst>
    </cfRule>
  </conditionalFormatting>
  <conditionalFormatting sqref="N4:N6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{3BC7717F-DD30-4745-B8AA-8657AC5A4674}</x14:id>
        </ext>
      </extLst>
    </cfRule>
  </conditionalFormatting>
  <conditionalFormatting sqref="O4:O6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{553F2FEC-842E-4F73-9583-88AA28F5E868}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E96139-B868-42EF-AF63-DF6A7FAEDA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K4:K164</xm:sqref>
        </x14:conditionalFormatting>
        <x14:conditionalFormatting xmlns:xm="http://schemas.microsoft.com/office/excel/2006/main">
          <x14:cfRule type="dataBar" id="{79E04709-BB6B-4139-BECA-F514A5D5CB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L4:L164</xm:sqref>
        </x14:conditionalFormatting>
        <x14:conditionalFormatting xmlns:xm="http://schemas.microsoft.com/office/excel/2006/main">
          <x14:cfRule type="dataBar" id="{3BC7717F-DD30-4745-B8AA-8657AC5A46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</xm:sqref>
        </x14:conditionalFormatting>
        <x14:conditionalFormatting xmlns:xm="http://schemas.microsoft.com/office/excel/2006/main">
          <x14:cfRule type="dataBar" id="{553F2FEC-842E-4F73-9583-88AA28F5E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7FF4CA8E706E48993A541681700985" ma:contentTypeVersion="10" ma:contentTypeDescription="Create a new document." ma:contentTypeScope="" ma:versionID="5760f3c3b6a59cbb504dbf2aa32887a6">
  <xsd:schema xmlns:xsd="http://www.w3.org/2001/XMLSchema" xmlns:xs="http://www.w3.org/2001/XMLSchema" xmlns:p="http://schemas.microsoft.com/office/2006/metadata/properties" xmlns:ns3="20d2c42f-2cdc-4bf1-9c6d-1e3ea3264dd8" targetNamespace="http://schemas.microsoft.com/office/2006/metadata/properties" ma:root="true" ma:fieldsID="1c726e2be099fec27cf8e58207063da1" ns3:_="">
    <xsd:import namespace="20d2c42f-2cdc-4bf1-9c6d-1e3ea3264d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c42f-2cdc-4bf1-9c6d-1e3ea3264d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d2c42f-2cdc-4bf1-9c6d-1e3ea3264dd8" xsi:nil="true"/>
  </documentManagement>
</p:properties>
</file>

<file path=customXml/itemProps1.xml><?xml version="1.0" encoding="utf-8"?>
<ds:datastoreItem xmlns:ds="http://schemas.openxmlformats.org/officeDocument/2006/customXml" ds:itemID="{2427399F-3268-412C-9784-124F40FCA5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5B82B-CFB5-4241-9519-79C3105D3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2c42f-2cdc-4bf1-9c6d-1e3ea3264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04A9B3-40F7-413C-8982-40D5E57C9745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0d2c42f-2cdc-4bf1-9c6d-1e3ea3264dd8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Projects Tracker</vt:lpstr>
      <vt:lpstr>Daily Progress</vt:lpstr>
      <vt:lpstr>Cloud's Chatbot</vt:lpstr>
      <vt:lpstr>C-SAT Survey</vt:lpstr>
      <vt:lpstr>GPM&amp;I</vt:lpstr>
      <vt:lpstr>AI Agents</vt:lpstr>
      <vt:lpstr>AI Projects Plan</vt:lpstr>
      <vt:lpstr>SG Website Plan</vt:lpstr>
      <vt:lpstr>Food Safety Program</vt:lpstr>
      <vt:lpstr>Trio Academy(LMS)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Soliman</dc:creator>
  <cp:lastModifiedBy>Ibrahim Abdelsattar</cp:lastModifiedBy>
  <dcterms:created xsi:type="dcterms:W3CDTF">2026-07-01T10:53:00Z</dcterms:created>
  <dcterms:modified xsi:type="dcterms:W3CDTF">2026-09-10T07:03:51Z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0x0101008C7FF4CA8E706E48993A541681700985</vt:lpwstr>
  </property>
</Properties>
</file>