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ak\OneDrive\Desktop\ASPL\AuctionDashboard\Data\"/>
    </mc:Choice>
  </mc:AlternateContent>
  <xr:revisionPtr revIDLastSave="0" documentId="13_ncr:1_{5384B7C0-F536-4548-82EC-143BD37322BA}" xr6:coauthVersionLast="47" xr6:coauthVersionMax="47" xr10:uidLastSave="{00000000-0000-0000-0000-000000000000}"/>
  <bookViews>
    <workbookView xWindow="-120" yWindow="-120" windowWidth="29040" windowHeight="15720" activeTab="4" xr2:uid="{89058082-203F-4283-B66D-4F948111536C}"/>
  </bookViews>
  <sheets>
    <sheet name="Dashboard" sheetId="7" r:id="rId1"/>
    <sheet name="Players" sheetId="1" r:id="rId2"/>
    <sheet name="Bright" sheetId="2" r:id="rId3"/>
    <sheet name="Faisal" sheetId="13" r:id="rId4"/>
    <sheet name="Alumni" sheetId="12" r:id="rId5"/>
    <sheet name="Mostofa" sheetId="11" r:id="rId6"/>
    <sheet name="Shoayeb" sheetId="10" r:id="rId7"/>
    <sheet name="Back" sheetId="9" r:id="rId8"/>
  </sheets>
  <definedNames>
    <definedName name="_xlnm._FilterDatabase" localSheetId="1" hidden="1">Players!$A$1:$D$58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2" l="1" a="1"/>
  <c r="D3" i="12" s="1"/>
  <c r="D4" i="12" a="1"/>
  <c r="D4" i="12" s="1"/>
  <c r="D5" i="12" a="1"/>
  <c r="D5" i="12" s="1"/>
  <c r="D6" i="12" a="1"/>
  <c r="D6" i="12" s="1"/>
  <c r="D7" i="12" a="1"/>
  <c r="D7" i="12" s="1"/>
  <c r="D8" i="12" a="1"/>
  <c r="D8" i="12" s="1"/>
  <c r="D9" i="12" a="1"/>
  <c r="D9" i="12" s="1"/>
  <c r="D10" i="12" a="1"/>
  <c r="D10" i="12" s="1"/>
  <c r="D11" i="12" a="1"/>
  <c r="D11" i="12" s="1"/>
  <c r="D3" i="13" a="1"/>
  <c r="D3" i="13" s="1"/>
  <c r="D4" i="13" a="1"/>
  <c r="D4" i="13" s="1"/>
  <c r="D5" i="13" a="1"/>
  <c r="D5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3" i="2" a="1"/>
  <c r="D3" i="2" s="1"/>
  <c r="D4" i="2" a="1"/>
  <c r="D4" i="2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11" i="10" l="1" a="1"/>
  <c r="D11" i="10" s="1"/>
  <c r="D10" i="10" a="1"/>
  <c r="D10" i="10" s="1"/>
  <c r="D9" i="10" a="1"/>
  <c r="D9" i="10" s="1"/>
  <c r="D8" i="10" a="1"/>
  <c r="D8" i="10" s="1"/>
  <c r="D7" i="10" a="1"/>
  <c r="D7" i="10" s="1"/>
  <c r="D6" i="10" a="1"/>
  <c r="D6" i="10" s="1"/>
  <c r="D5" i="10" a="1"/>
  <c r="D5" i="10" s="1"/>
  <c r="D4" i="10" a="1"/>
  <c r="D4" i="10" s="1"/>
  <c r="D3" i="10" a="1"/>
  <c r="D3" i="10" s="1"/>
  <c r="D2" i="10" a="1"/>
  <c r="D2" i="10" s="1"/>
  <c r="D11" i="11" a="1"/>
  <c r="D11" i="11" s="1"/>
  <c r="D10" i="11" a="1"/>
  <c r="D10" i="11" s="1"/>
  <c r="D9" i="11" a="1"/>
  <c r="D9" i="11" s="1"/>
  <c r="D8" i="11"/>
  <c r="D8" i="11" a="1"/>
  <c r="D7" i="11" a="1"/>
  <c r="D7" i="11" s="1"/>
  <c r="D6" i="11" a="1"/>
  <c r="D6" i="11" s="1"/>
  <c r="D5" i="11" a="1"/>
  <c r="D5" i="11" s="1"/>
  <c r="D4" i="11"/>
  <c r="D4" i="11" a="1"/>
  <c r="D3" i="11" a="1"/>
  <c r="D3" i="11" s="1"/>
  <c r="D2" i="11" a="1"/>
  <c r="D2" i="11" s="1"/>
  <c r="D2" i="12" a="1"/>
  <c r="D2" i="12" s="1"/>
  <c r="D2" i="13" a="1"/>
  <c r="D2" i="13" s="1"/>
  <c r="D2" i="2" a="1"/>
  <c r="D2" i="2" s="1"/>
  <c r="E2" i="9"/>
  <c r="D2" i="9"/>
  <c r="C2" i="9"/>
  <c r="B2" i="9"/>
  <c r="A2" i="9"/>
  <c r="E3" i="9"/>
  <c r="E4" i="9" s="1"/>
  <c r="E5" i="9" s="1"/>
  <c r="D3" i="9"/>
  <c r="D4" i="9" s="1"/>
  <c r="D5" i="9" s="1"/>
  <c r="C3" i="9"/>
  <c r="C4" i="9" s="1"/>
  <c r="C5" i="9" s="1"/>
  <c r="B3" i="9"/>
  <c r="B4" i="9" s="1"/>
  <c r="B5" i="9" s="1"/>
  <c r="A3" i="9"/>
  <c r="A4" i="9" s="1"/>
  <c r="A5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<sst xmlns="http://schemas.openxmlformats.org/spreadsheetml/2006/main" count="150" uniqueCount="72">
  <si>
    <t>SL no</t>
  </si>
  <si>
    <t>Batch</t>
  </si>
  <si>
    <t>ID</t>
  </si>
  <si>
    <t>Cost</t>
  </si>
  <si>
    <t>Name</t>
  </si>
  <si>
    <t>Owner 1</t>
  </si>
  <si>
    <t>Owner 2</t>
  </si>
  <si>
    <t>Owner 3</t>
  </si>
  <si>
    <t>Owner 4</t>
  </si>
  <si>
    <t>Owner 5</t>
  </si>
  <si>
    <t>Jokhrof Ahmed Doha</t>
  </si>
  <si>
    <t>Niloy</t>
  </si>
  <si>
    <t>Dip Raj Pal</t>
  </si>
  <si>
    <t>MD Emon Sherkar</t>
  </si>
  <si>
    <t>MD.Nayemur Rahman</t>
  </si>
  <si>
    <t>Ayat</t>
  </si>
  <si>
    <t>Rakib</t>
  </si>
  <si>
    <t>Md. Delower Hussain Shipon</t>
  </si>
  <si>
    <t>Mustakim Zamal</t>
  </si>
  <si>
    <t>Md Imam Hossain</t>
  </si>
  <si>
    <t>Nafis Fuad Pritom</t>
  </si>
  <si>
    <t>Tousifur Jaman Hamim</t>
  </si>
  <si>
    <t>Md Ehsanul Haque Chowdhury</t>
  </si>
  <si>
    <t>Sanjidul Alam Tutul</t>
  </si>
  <si>
    <t>Samad</t>
  </si>
  <si>
    <t>Md:Arman Aziz</t>
  </si>
  <si>
    <t>Ariful Islam Khan</t>
  </si>
  <si>
    <t>S. M. Julfekar Jisan</t>
  </si>
  <si>
    <t>H.M.Nasrullah</t>
  </si>
  <si>
    <t>Naimul Islam Rakib</t>
  </si>
  <si>
    <t>Md Yaqub islam</t>
  </si>
  <si>
    <t>Md Ibrahim All-Mamun</t>
  </si>
  <si>
    <t>Avi</t>
  </si>
  <si>
    <t>Mahmudul hassan</t>
  </si>
  <si>
    <t>Mostofa</t>
  </si>
  <si>
    <t>MD.AL-AMIN</t>
  </si>
  <si>
    <t>Jahid hasan joy</t>
  </si>
  <si>
    <t>prosanjit shaha</t>
  </si>
  <si>
    <t>Sifat</t>
  </si>
  <si>
    <t>Souvik Aranya</t>
  </si>
  <si>
    <t>Nasim</t>
  </si>
  <si>
    <t>Ariful Islam</t>
  </si>
  <si>
    <t>Rony</t>
  </si>
  <si>
    <t>Md Badhon Islam</t>
  </si>
  <si>
    <t>Md. Asifur Rahaman</t>
  </si>
  <si>
    <t>S Sayem</t>
  </si>
  <si>
    <t>Nabil Faisal</t>
  </si>
  <si>
    <t>Limon</t>
  </si>
  <si>
    <t>Sadiq Hossain</t>
  </si>
  <si>
    <t>MD Foyshal Mahmud Prince</t>
  </si>
  <si>
    <t>SHOAYEB</t>
  </si>
  <si>
    <t>Dev Kumar Sarkar</t>
  </si>
  <si>
    <t>Md. Minhazul Islam Ovi</t>
  </si>
  <si>
    <t>Mahfuz</t>
  </si>
  <si>
    <t>Affan</t>
  </si>
  <si>
    <t>Lipta</t>
  </si>
  <si>
    <t>Nabi Newaz</t>
  </si>
  <si>
    <t>Md.Abu Taleb</t>
  </si>
  <si>
    <t>Bashir Ahmed</t>
  </si>
  <si>
    <t>Rayhan Chowdhury</t>
  </si>
  <si>
    <t>Sahib Al Kawsar</t>
  </si>
  <si>
    <t>Fahim Royan</t>
  </si>
  <si>
    <t>&lt;23</t>
  </si>
  <si>
    <t>Form</t>
  </si>
  <si>
    <t>All Rounder</t>
  </si>
  <si>
    <t>Wicket-keeper Batsman</t>
  </si>
  <si>
    <t>Batsman</t>
  </si>
  <si>
    <t>Bowler</t>
  </si>
  <si>
    <t>Akash Deb</t>
  </si>
  <si>
    <t>Nur Alam</t>
  </si>
  <si>
    <t>Tanvir Tahan</t>
  </si>
  <si>
    <t xml:space="preserve">Miraz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</si>
</sst>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Josefin Sans"/>
    </font>
    <font>
      <sz val="14"/>
      <color theme="0"/>
      <name val="Josefin Sans"/>
    </font>
    <font>
      <sz val="16"/>
      <color theme="0"/>
      <name val="Josefin Sans"/>
    </font>
    <font>
      <b/>
      <sz val="14"/>
      <color rgb="FF001E1D"/>
      <name val="Josefin Sans"/>
    </font>
    <font>
      <b/>
      <sz val="16"/>
      <color rgb="FF001E1D"/>
      <name val="Josefin Sans"/>
    </font>
  </fonts>
  <fills count="5">
    <fill>
      <patternFill patternType="none"/>
    </fill>
    <fill>
      <patternFill patternType="gray125"/>
    </fill>
    <fill>
      <patternFill patternType="solid">
        <fgColor rgb="FF001236"/>
        <bgColor indexed="64"/>
      </patternFill>
    </fill>
    <fill>
      <patternFill patternType="solid">
        <fgColor rgb="FF004643"/>
        <bgColor indexed="64"/>
      </patternFill>
    </fill>
    <fill>
      <patternFill patternType="solid">
        <fgColor rgb="FFF9BC60"/>
        <bgColor indexed="64"/>
      </patternFill>
    </fill>
  </fills>
  <borders count="1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ck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ck">
        <color theme="0"/>
      </right>
      <top/>
      <bottom style="thin">
        <color theme="0"/>
      </bottom>
      <diagonal/>
    </border>
    <border>
      <left style="thick">
        <color rgb="FF001E1D"/>
      </left>
      <right style="thin">
        <color rgb="FF001E1D"/>
      </right>
      <top style="thick">
        <color rgb="FF001E1D"/>
      </top>
      <bottom style="thick">
        <color rgb="FF001E1D"/>
      </bottom>
      <diagonal/>
    </border>
    <border>
      <left style="thin">
        <color rgb="FF001E1D"/>
      </left>
      <right style="thin">
        <color rgb="FF001E1D"/>
      </right>
      <top style="thick">
        <color rgb="FF001E1D"/>
      </top>
      <bottom style="thick">
        <color rgb="FF001E1D"/>
      </bottom>
      <diagonal/>
    </border>
    <border>
      <left style="thin">
        <color rgb="FF001E1D"/>
      </left>
      <right style="thick">
        <color rgb="FF001E1D"/>
      </right>
      <top style="thick">
        <color rgb="FF001E1D"/>
      </top>
      <bottom style="thick">
        <color rgb="FF001E1D"/>
      </bottom>
      <diagonal/>
    </border>
    <border>
      <left style="thick">
        <color theme="1"/>
      </left>
      <right style="thin">
        <color theme="1"/>
      </right>
      <top style="thick">
        <color theme="1"/>
      </top>
      <bottom/>
      <diagonal/>
    </border>
    <border>
      <left style="thin">
        <color theme="1"/>
      </left>
      <right style="thin">
        <color theme="1"/>
      </right>
      <top style="thick">
        <color theme="1"/>
      </top>
      <bottom/>
      <diagonal/>
    </border>
    <border>
      <left style="thin">
        <color theme="1"/>
      </left>
      <right style="thick">
        <color theme="1"/>
      </right>
      <top style="thick">
        <color theme="1"/>
      </top>
      <bottom/>
      <diagonal/>
    </border>
    <border>
      <left style="thick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thick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left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left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1E1D"/>
      <color rgb="FFF9BC60"/>
      <color rgb="FFD1E1BB"/>
      <color rgb="FF004643"/>
      <color rgb="FF001236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</xdr:col>
      <xdr:colOff>249116</xdr:colOff>
      <xdr:row>101</xdr:row>
      <xdr:rowOff>150568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48E2C7EC-40A0-4637-B413-DA3D552F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7739731" cy="28271299"/>
        </a:xfrm>
        <a:prstGeom prst="rect">
          <a:avLst/>
        </a:prstGeom>
      </xdr:spPr>
    </xdr:pic>
    <xdr:clientData/>
  </xdr:twoCellAnchor>
  <xdr:twoCellAnchor>
    <xdr:from>
      <xdr:col>3</xdr:col>
      <xdr:colOff>650803</xdr:colOff>
      <xdr:row>7</xdr:row>
      <xdr:rowOff>59163</xdr:rowOff>
    </xdr:from>
    <xdr:to>
      <xdr:col>12</xdr:col>
      <xdr:colOff>283658</xdr:colOff>
      <xdr:row>20</xdr:row>
      <xdr:rowOff>125599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0EC7967-1119-44B7-A5C7-BB5D12CF6801}"/>
            </a:ext>
          </a:extLst>
        </xdr:cNvPr>
        <xdr:cNvSpPr/>
      </xdr:nvSpPr>
      <xdr:spPr>
        <a:xfrm>
          <a:off x="3127303" y="2008125"/>
          <a:ext cx="556766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4</xdr:col>
      <xdr:colOff>485670</xdr:colOff>
      <xdr:row>17</xdr:row>
      <xdr:rowOff>240742</xdr:rowOff>
    </xdr:from>
    <xdr:to>
      <xdr:col>10</xdr:col>
      <xdr:colOff>460547</xdr:colOff>
      <xdr:row>20</xdr:row>
      <xdr:rowOff>57568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7B9AA95-48D7-4E7B-A956-B8D9F377B668}"/>
            </a:ext>
          </a:extLst>
        </xdr:cNvPr>
        <xdr:cNvSpPr txBox="1"/>
      </xdr:nvSpPr>
      <xdr:spPr>
        <a:xfrm>
          <a:off x="3782785" y="4973934"/>
          <a:ext cx="3858147" cy="6520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Bright</a:t>
          </a:r>
        </a:p>
      </xdr:txBody>
    </xdr:sp>
    <xdr:clientData/>
  </xdr:twoCellAnchor>
  <xdr:twoCellAnchor>
    <xdr:from>
      <xdr:col>10</xdr:col>
      <xdr:colOff>144444</xdr:colOff>
      <xdr:row>1</xdr:row>
      <xdr:rowOff>111998</xdr:rowOff>
    </xdr:from>
    <xdr:to>
      <xdr:col>30</xdr:col>
      <xdr:colOff>514978</xdr:colOff>
      <xdr:row>5</xdr:row>
      <xdr:rowOff>145492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964D872F-8C97-4165-B685-DE635C4E882C}"/>
            </a:ext>
          </a:extLst>
        </xdr:cNvPr>
        <xdr:cNvSpPr/>
      </xdr:nvSpPr>
      <xdr:spPr>
        <a:xfrm>
          <a:off x="7324829" y="390421"/>
          <a:ext cx="12679764" cy="1147186"/>
        </a:xfrm>
        <a:prstGeom prst="roundRect">
          <a:avLst/>
        </a:prstGeom>
        <a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a:blipFill>
        <a:ln w="28575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5400" b="1">
              <a:latin typeface="Josefin Sans" pitchFamily="2" charset="0"/>
            </a:rPr>
            <a:t>Owners Dashboard</a:t>
          </a:r>
        </a:p>
      </xdr:txBody>
    </xdr:sp>
    <xdr:clientData/>
  </xdr:twoCellAnchor>
  <xdr:twoCellAnchor>
    <xdr:from>
      <xdr:col>4</xdr:col>
      <xdr:colOff>240740</xdr:colOff>
      <xdr:row>8</xdr:row>
      <xdr:rowOff>98391</xdr:rowOff>
    </xdr:from>
    <xdr:to>
      <xdr:col>7</xdr:col>
      <xdr:colOff>513930</xdr:colOff>
      <xdr:row>10</xdr:row>
      <xdr:rowOff>3141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944827F-11BC-4933-93CD-8CDAD67A4DEA}"/>
            </a:ext>
          </a:extLst>
        </xdr:cNvPr>
        <xdr:cNvSpPr txBox="1"/>
      </xdr:nvSpPr>
      <xdr:spPr>
        <a:xfrm>
          <a:off x="3537855" y="2325776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240741</xdr:colOff>
      <xdr:row>10</xdr:row>
      <xdr:rowOff>145489</xdr:rowOff>
    </xdr:from>
    <xdr:to>
      <xdr:col>7</xdr:col>
      <xdr:colOff>513931</xdr:colOff>
      <xdr:row>12</xdr:row>
      <xdr:rowOff>43960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B0CAD8-91C4-45C5-A250-F64EB79E35CC}"/>
            </a:ext>
          </a:extLst>
        </xdr:cNvPr>
        <xdr:cNvSpPr txBox="1"/>
      </xdr:nvSpPr>
      <xdr:spPr>
        <a:xfrm>
          <a:off x="3537856" y="2929720"/>
          <a:ext cx="2310075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243464</xdr:colOff>
      <xdr:row>14</xdr:row>
      <xdr:rowOff>175429</xdr:rowOff>
    </xdr:from>
    <xdr:to>
      <xdr:col>7</xdr:col>
      <xdr:colOff>516654</xdr:colOff>
      <xdr:row>16</xdr:row>
      <xdr:rowOff>73899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2994A9A-8402-41E2-9B58-037CEE48A52C}"/>
            </a:ext>
          </a:extLst>
        </xdr:cNvPr>
        <xdr:cNvSpPr txBox="1"/>
      </xdr:nvSpPr>
      <xdr:spPr>
        <a:xfrm>
          <a:off x="3540579" y="4073352"/>
          <a:ext cx="231007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4</xdr:col>
      <xdr:colOff>33496</xdr:colOff>
      <xdr:row>17</xdr:row>
      <xdr:rowOff>172703</xdr:rowOff>
    </xdr:from>
    <xdr:to>
      <xdr:col>12</xdr:col>
      <xdr:colOff>49195</xdr:colOff>
      <xdr:row>17</xdr:row>
      <xdr:rowOff>172703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B978C03E-8A62-41F1-8855-3D6851D4124B}"/>
            </a:ext>
          </a:extLst>
        </xdr:cNvPr>
        <xdr:cNvCxnSpPr/>
      </xdr:nvCxnSpPr>
      <xdr:spPr>
        <a:xfrm>
          <a:off x="3330611" y="4905895"/>
          <a:ext cx="512989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27842</xdr:colOff>
      <xdr:row>7</xdr:row>
      <xdr:rowOff>227134</xdr:rowOff>
    </xdr:from>
    <xdr:to>
      <xdr:col>8</xdr:col>
      <xdr:colOff>27842</xdr:colOff>
      <xdr:row>17</xdr:row>
      <xdr:rowOff>3139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6BCAAEB2-D92F-4AC0-92EB-E3D946850C43}"/>
            </a:ext>
          </a:extLst>
        </xdr:cNvPr>
        <xdr:cNvCxnSpPr/>
      </xdr:nvCxnSpPr>
      <xdr:spPr>
        <a:xfrm>
          <a:off x="5977304" y="2176096"/>
          <a:ext cx="0" cy="2560235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243464</xdr:colOff>
      <xdr:row>12</xdr:row>
      <xdr:rowOff>161814</xdr:rowOff>
    </xdr:from>
    <xdr:to>
      <xdr:col>7</xdr:col>
      <xdr:colOff>516654</xdr:colOff>
      <xdr:row>14</xdr:row>
      <xdr:rowOff>60284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7AE6930-7263-4B34-BA88-E3B8C6D2CD86}"/>
            </a:ext>
          </a:extLst>
        </xdr:cNvPr>
        <xdr:cNvSpPr txBox="1"/>
      </xdr:nvSpPr>
      <xdr:spPr>
        <a:xfrm>
          <a:off x="3540579" y="3502891"/>
          <a:ext cx="231007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109482</xdr:colOff>
      <xdr:row>8</xdr:row>
      <xdr:rowOff>101114</xdr:rowOff>
    </xdr:from>
    <xdr:to>
      <xdr:col>11</xdr:col>
      <xdr:colOff>585734</xdr:colOff>
      <xdr:row>10</xdr:row>
      <xdr:rowOff>5864</xdr:rowOff>
    </xdr:to>
    <xdr:sp macro="" textlink="Back!A2">
      <xdr:nvSpPr>
        <xdr:cNvPr id="44" name="TextBox 43">
          <a:extLst>
            <a:ext uri="{FF2B5EF4-FFF2-40B4-BE49-F238E27FC236}">
              <a16:creationId xmlns:a16="http://schemas.microsoft.com/office/drawing/2014/main" id="{908E9718-9E5A-48D1-ABFA-C6B8BB2EAA0E}"/>
            </a:ext>
          </a:extLst>
        </xdr:cNvPr>
        <xdr:cNvSpPr txBox="1"/>
      </xdr:nvSpPr>
      <xdr:spPr>
        <a:xfrm>
          <a:off x="6058944" y="2328499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0E3F8022-F675-4164-AB84-3C85F62116F4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2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109483</xdr:colOff>
      <xdr:row>10</xdr:row>
      <xdr:rowOff>148212</xdr:rowOff>
    </xdr:from>
    <xdr:to>
      <xdr:col>11</xdr:col>
      <xdr:colOff>585735</xdr:colOff>
      <xdr:row>12</xdr:row>
      <xdr:rowOff>46683</xdr:rowOff>
    </xdr:to>
    <xdr:sp macro="" textlink="Back!A3">
      <xdr:nvSpPr>
        <xdr:cNvPr id="45" name="TextBox 44">
          <a:extLst>
            <a:ext uri="{FF2B5EF4-FFF2-40B4-BE49-F238E27FC236}">
              <a16:creationId xmlns:a16="http://schemas.microsoft.com/office/drawing/2014/main" id="{6CD91E74-40AD-4201-880C-BE1851385B23}"/>
            </a:ext>
          </a:extLst>
        </xdr:cNvPr>
        <xdr:cNvSpPr txBox="1"/>
      </xdr:nvSpPr>
      <xdr:spPr>
        <a:xfrm>
          <a:off x="6058945" y="2932443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270E2520-2A07-49FA-936A-AF297C6B15F1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700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112206</xdr:colOff>
      <xdr:row>14</xdr:row>
      <xdr:rowOff>178152</xdr:rowOff>
    </xdr:from>
    <xdr:to>
      <xdr:col>11</xdr:col>
      <xdr:colOff>588458</xdr:colOff>
      <xdr:row>16</xdr:row>
      <xdr:rowOff>76622</xdr:rowOff>
    </xdr:to>
    <xdr:sp macro="" textlink="Back!A5">
      <xdr:nvSpPr>
        <xdr:cNvPr id="46" name="TextBox 45">
          <a:extLst>
            <a:ext uri="{FF2B5EF4-FFF2-40B4-BE49-F238E27FC236}">
              <a16:creationId xmlns:a16="http://schemas.microsoft.com/office/drawing/2014/main" id="{ABDA4B85-0506-4130-B6C7-C2148E42687F}"/>
            </a:ext>
          </a:extLst>
        </xdr:cNvPr>
        <xdr:cNvSpPr txBox="1"/>
      </xdr:nvSpPr>
      <xdr:spPr>
        <a:xfrm>
          <a:off x="6061668" y="4076075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B7283F29-BDDA-4266-B0C3-CF81991CF819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160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112206</xdr:colOff>
      <xdr:row>12</xdr:row>
      <xdr:rowOff>164537</xdr:rowOff>
    </xdr:from>
    <xdr:to>
      <xdr:col>11</xdr:col>
      <xdr:colOff>588458</xdr:colOff>
      <xdr:row>14</xdr:row>
      <xdr:rowOff>63007</xdr:rowOff>
    </xdr:to>
    <xdr:sp macro="" textlink="Back!A4">
      <xdr:nvSpPr>
        <xdr:cNvPr id="47" name="TextBox 46">
          <a:extLst>
            <a:ext uri="{FF2B5EF4-FFF2-40B4-BE49-F238E27FC236}">
              <a16:creationId xmlns:a16="http://schemas.microsoft.com/office/drawing/2014/main" id="{8A8B63EA-883F-4EF2-96B1-751BD310CB43}"/>
            </a:ext>
          </a:extLst>
        </xdr:cNvPr>
        <xdr:cNvSpPr txBox="1"/>
      </xdr:nvSpPr>
      <xdr:spPr>
        <a:xfrm>
          <a:off x="6061668" y="3505614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961EBB41-C152-4F50-BE8C-F299DF2115D8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300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</xdr:col>
      <xdr:colOff>653526</xdr:colOff>
      <xdr:row>23</xdr:row>
      <xdr:rowOff>231438</xdr:rowOff>
    </xdr:from>
    <xdr:to>
      <xdr:col>12</xdr:col>
      <xdr:colOff>286381</xdr:colOff>
      <xdr:row>37</xdr:row>
      <xdr:rowOff>19451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D3831027-E8FA-40B9-80C2-CD7596E1CFFF}"/>
            </a:ext>
          </a:extLst>
        </xdr:cNvPr>
        <xdr:cNvSpPr/>
      </xdr:nvSpPr>
      <xdr:spPr>
        <a:xfrm>
          <a:off x="3130026" y="6635169"/>
          <a:ext cx="556766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4</xdr:col>
      <xdr:colOff>488393</xdr:colOff>
      <xdr:row>34</xdr:row>
      <xdr:rowOff>134594</xdr:rowOff>
    </xdr:from>
    <xdr:to>
      <xdr:col>10</xdr:col>
      <xdr:colOff>463270</xdr:colOff>
      <xdr:row>36</xdr:row>
      <xdr:rowOff>229843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5709969-4229-4C6B-8A9D-3B3361B4D923}"/>
            </a:ext>
          </a:extLst>
        </xdr:cNvPr>
        <xdr:cNvSpPr txBox="1"/>
      </xdr:nvSpPr>
      <xdr:spPr>
        <a:xfrm>
          <a:off x="3785508" y="9600979"/>
          <a:ext cx="3858147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Faisal</a:t>
          </a:r>
        </a:p>
      </xdr:txBody>
    </xdr:sp>
    <xdr:clientData/>
  </xdr:twoCellAnchor>
  <xdr:twoCellAnchor>
    <xdr:from>
      <xdr:col>4</xdr:col>
      <xdr:colOff>243463</xdr:colOff>
      <xdr:row>24</xdr:row>
      <xdr:rowOff>270665</xdr:rowOff>
    </xdr:from>
    <xdr:to>
      <xdr:col>7</xdr:col>
      <xdr:colOff>516653</xdr:colOff>
      <xdr:row>26</xdr:row>
      <xdr:rowOff>175416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CD291C8-E1E1-41B1-858E-7051A7FD7E86}"/>
            </a:ext>
          </a:extLst>
        </xdr:cNvPr>
        <xdr:cNvSpPr txBox="1"/>
      </xdr:nvSpPr>
      <xdr:spPr>
        <a:xfrm>
          <a:off x="3540578" y="6952819"/>
          <a:ext cx="231007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243464</xdr:colOff>
      <xdr:row>27</xdr:row>
      <xdr:rowOff>33061</xdr:rowOff>
    </xdr:from>
    <xdr:to>
      <xdr:col>7</xdr:col>
      <xdr:colOff>516654</xdr:colOff>
      <xdr:row>28</xdr:row>
      <xdr:rowOff>216234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183F9F59-4F8B-4258-9E7B-39782236B8AA}"/>
            </a:ext>
          </a:extLst>
        </xdr:cNvPr>
        <xdr:cNvSpPr txBox="1"/>
      </xdr:nvSpPr>
      <xdr:spPr>
        <a:xfrm>
          <a:off x="3540579" y="7550484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246187</xdr:colOff>
      <xdr:row>31</xdr:row>
      <xdr:rowOff>63000</xdr:rowOff>
    </xdr:from>
    <xdr:to>
      <xdr:col>7</xdr:col>
      <xdr:colOff>519377</xdr:colOff>
      <xdr:row>32</xdr:row>
      <xdr:rowOff>246174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45A53243-9367-4D90-9CAE-3F17F8F22E9F}"/>
            </a:ext>
          </a:extLst>
        </xdr:cNvPr>
        <xdr:cNvSpPr txBox="1"/>
      </xdr:nvSpPr>
      <xdr:spPr>
        <a:xfrm>
          <a:off x="3543302" y="8694115"/>
          <a:ext cx="231007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4</xdr:col>
      <xdr:colOff>36219</xdr:colOff>
      <xdr:row>34</xdr:row>
      <xdr:rowOff>60275</xdr:rowOff>
    </xdr:from>
    <xdr:to>
      <xdr:col>12</xdr:col>
      <xdr:colOff>51918</xdr:colOff>
      <xdr:row>34</xdr:row>
      <xdr:rowOff>60275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D92CC598-39B6-4560-BC6B-63A7416ED555}"/>
            </a:ext>
          </a:extLst>
        </xdr:cNvPr>
        <xdr:cNvCxnSpPr/>
      </xdr:nvCxnSpPr>
      <xdr:spPr>
        <a:xfrm>
          <a:off x="3333334" y="9526660"/>
          <a:ext cx="512989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30565</xdr:colOff>
      <xdr:row>24</xdr:row>
      <xdr:rowOff>114705</xdr:rowOff>
    </xdr:from>
    <xdr:to>
      <xdr:col>8</xdr:col>
      <xdr:colOff>30565</xdr:colOff>
      <xdr:row>33</xdr:row>
      <xdr:rowOff>175414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C70BB189-3613-474F-AD48-828BADE35664}"/>
            </a:ext>
          </a:extLst>
        </xdr:cNvPr>
        <xdr:cNvCxnSpPr/>
      </xdr:nvCxnSpPr>
      <xdr:spPr>
        <a:xfrm>
          <a:off x="5980027" y="6796859"/>
          <a:ext cx="0" cy="2566517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246187</xdr:colOff>
      <xdr:row>29</xdr:row>
      <xdr:rowOff>49385</xdr:rowOff>
    </xdr:from>
    <xdr:to>
      <xdr:col>7</xdr:col>
      <xdr:colOff>519377</xdr:colOff>
      <xdr:row>30</xdr:row>
      <xdr:rowOff>232558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73899-24F5-4B56-BD11-A1EE00F57558}"/>
            </a:ext>
          </a:extLst>
        </xdr:cNvPr>
        <xdr:cNvSpPr txBox="1"/>
      </xdr:nvSpPr>
      <xdr:spPr>
        <a:xfrm>
          <a:off x="3543302" y="8123654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27</xdr:col>
      <xdr:colOff>368788</xdr:colOff>
      <xdr:row>7</xdr:row>
      <xdr:rowOff>75493</xdr:rowOff>
    </xdr:from>
    <xdr:to>
      <xdr:col>36</xdr:col>
      <xdr:colOff>422416</xdr:colOff>
      <xdr:row>20</xdr:row>
      <xdr:rowOff>148210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53477CC3-1E4C-454E-9609-ED350D73C493}"/>
            </a:ext>
          </a:extLst>
        </xdr:cNvPr>
        <xdr:cNvSpPr/>
      </xdr:nvSpPr>
      <xdr:spPr>
        <a:xfrm>
          <a:off x="18012019" y="2024455"/>
          <a:ext cx="5592782" cy="3692217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422416</xdr:colOff>
      <xdr:row>17</xdr:row>
      <xdr:rowOff>257072</xdr:rowOff>
    </xdr:from>
    <xdr:to>
      <xdr:col>34</xdr:col>
      <xdr:colOff>599307</xdr:colOff>
      <xdr:row>20</xdr:row>
      <xdr:rowOff>73898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E9FA779-2090-4F8D-82AF-7B15851B30CB}"/>
            </a:ext>
          </a:extLst>
        </xdr:cNvPr>
        <xdr:cNvSpPr txBox="1"/>
      </xdr:nvSpPr>
      <xdr:spPr>
        <a:xfrm>
          <a:off x="18681108" y="4990264"/>
          <a:ext cx="3869661" cy="6520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Mostofa</a:t>
          </a:r>
        </a:p>
      </xdr:txBody>
    </xdr:sp>
    <xdr:clientData/>
  </xdr:twoCellAnchor>
  <xdr:twoCellAnchor>
    <xdr:from>
      <xdr:col>28</xdr:col>
      <xdr:colOff>177486</xdr:colOff>
      <xdr:row>8</xdr:row>
      <xdr:rowOff>114721</xdr:rowOff>
    </xdr:from>
    <xdr:to>
      <xdr:col>32</xdr:col>
      <xdr:colOff>38275</xdr:colOff>
      <xdr:row>10</xdr:row>
      <xdr:rowOff>19471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6A3202E-67E0-4A33-BF2D-B98601BDF0A2}"/>
            </a:ext>
          </a:extLst>
        </xdr:cNvPr>
        <xdr:cNvSpPr txBox="1"/>
      </xdr:nvSpPr>
      <xdr:spPr>
        <a:xfrm>
          <a:off x="18436178" y="2342106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177487</xdr:colOff>
      <xdr:row>10</xdr:row>
      <xdr:rowOff>161819</xdr:rowOff>
    </xdr:from>
    <xdr:to>
      <xdr:col>32</xdr:col>
      <xdr:colOff>38276</xdr:colOff>
      <xdr:row>12</xdr:row>
      <xdr:rowOff>60290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D70044F-5548-4DD5-8F32-7A60066D362D}"/>
            </a:ext>
          </a:extLst>
        </xdr:cNvPr>
        <xdr:cNvSpPr txBox="1"/>
      </xdr:nvSpPr>
      <xdr:spPr>
        <a:xfrm>
          <a:off x="18436179" y="2946050"/>
          <a:ext cx="2322635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180210</xdr:colOff>
      <xdr:row>14</xdr:row>
      <xdr:rowOff>191759</xdr:rowOff>
    </xdr:from>
    <xdr:to>
      <xdr:col>32</xdr:col>
      <xdr:colOff>40999</xdr:colOff>
      <xdr:row>16</xdr:row>
      <xdr:rowOff>90229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B3AC5D7-AB17-42F7-9C78-A6AC0358334F}"/>
            </a:ext>
          </a:extLst>
        </xdr:cNvPr>
        <xdr:cNvSpPr txBox="1"/>
      </xdr:nvSpPr>
      <xdr:spPr>
        <a:xfrm>
          <a:off x="18438902" y="4089682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27</xdr:col>
      <xdr:colOff>572096</xdr:colOff>
      <xdr:row>17</xdr:row>
      <xdr:rowOff>189033</xdr:rowOff>
    </xdr:from>
    <xdr:to>
      <xdr:col>36</xdr:col>
      <xdr:colOff>191094</xdr:colOff>
      <xdr:row>17</xdr:row>
      <xdr:rowOff>189033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40C636B-D44B-4B6E-8F9D-CF605AD491E1}"/>
            </a:ext>
          </a:extLst>
        </xdr:cNvPr>
        <xdr:cNvCxnSpPr/>
      </xdr:nvCxnSpPr>
      <xdr:spPr>
        <a:xfrm>
          <a:off x="18215327" y="4922225"/>
          <a:ext cx="515815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166603</xdr:colOff>
      <xdr:row>7</xdr:row>
      <xdr:rowOff>243464</xdr:rowOff>
    </xdr:from>
    <xdr:to>
      <xdr:col>32</xdr:col>
      <xdr:colOff>166603</xdr:colOff>
      <xdr:row>17</xdr:row>
      <xdr:rowOff>19469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58997A36-8DE5-413C-B88A-0C37497B767F}"/>
            </a:ext>
          </a:extLst>
        </xdr:cNvPr>
        <xdr:cNvCxnSpPr/>
      </xdr:nvCxnSpPr>
      <xdr:spPr>
        <a:xfrm>
          <a:off x="20887141" y="2192426"/>
          <a:ext cx="0" cy="2560235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180210</xdr:colOff>
      <xdr:row>12</xdr:row>
      <xdr:rowOff>178144</xdr:rowOff>
    </xdr:from>
    <xdr:to>
      <xdr:col>32</xdr:col>
      <xdr:colOff>40999</xdr:colOff>
      <xdr:row>14</xdr:row>
      <xdr:rowOff>76614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5FEF3CF-F4CC-424E-B610-2F7235408EA3}"/>
            </a:ext>
          </a:extLst>
        </xdr:cNvPr>
        <xdr:cNvSpPr txBox="1"/>
      </xdr:nvSpPr>
      <xdr:spPr>
        <a:xfrm>
          <a:off x="18438902" y="3519221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27</xdr:col>
      <xdr:colOff>371511</xdr:colOff>
      <xdr:row>23</xdr:row>
      <xdr:rowOff>247768</xdr:rowOff>
    </xdr:from>
    <xdr:to>
      <xdr:col>36</xdr:col>
      <xdr:colOff>425139</xdr:colOff>
      <xdr:row>37</xdr:row>
      <xdr:rowOff>35781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433F49CB-78F2-4282-A821-E7C99C1D0C45}"/>
            </a:ext>
          </a:extLst>
        </xdr:cNvPr>
        <xdr:cNvSpPr/>
      </xdr:nvSpPr>
      <xdr:spPr>
        <a:xfrm>
          <a:off x="18014742" y="6651499"/>
          <a:ext cx="5592782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425139</xdr:colOff>
      <xdr:row>34</xdr:row>
      <xdr:rowOff>150924</xdr:rowOff>
    </xdr:from>
    <xdr:to>
      <xdr:col>34</xdr:col>
      <xdr:colOff>602030</xdr:colOff>
      <xdr:row>36</xdr:row>
      <xdr:rowOff>246173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E11DDA4-FEEC-4129-B461-F973489FA3A9}"/>
            </a:ext>
          </a:extLst>
        </xdr:cNvPr>
        <xdr:cNvSpPr txBox="1"/>
      </xdr:nvSpPr>
      <xdr:spPr>
        <a:xfrm>
          <a:off x="18683831" y="9617309"/>
          <a:ext cx="3869661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Shoayeb</a:t>
          </a:r>
        </a:p>
      </xdr:txBody>
    </xdr:sp>
    <xdr:clientData/>
  </xdr:twoCellAnchor>
  <xdr:twoCellAnchor>
    <xdr:from>
      <xdr:col>28</xdr:col>
      <xdr:colOff>180209</xdr:colOff>
      <xdr:row>25</xdr:row>
      <xdr:rowOff>8572</xdr:rowOff>
    </xdr:from>
    <xdr:to>
      <xdr:col>32</xdr:col>
      <xdr:colOff>40998</xdr:colOff>
      <xdr:row>26</xdr:row>
      <xdr:rowOff>191746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FDEAF61-1836-464F-B782-1A026AB9ACC1}"/>
            </a:ext>
          </a:extLst>
        </xdr:cNvPr>
        <xdr:cNvSpPr txBox="1"/>
      </xdr:nvSpPr>
      <xdr:spPr>
        <a:xfrm>
          <a:off x="18438901" y="6969149"/>
          <a:ext cx="232263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180210</xdr:colOff>
      <xdr:row>27</xdr:row>
      <xdr:rowOff>49391</xdr:rowOff>
    </xdr:from>
    <xdr:to>
      <xdr:col>32</xdr:col>
      <xdr:colOff>40999</xdr:colOff>
      <xdr:row>28</xdr:row>
      <xdr:rowOff>232564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66D2BC2C-42F4-4164-BBC0-E6287EDE62B8}"/>
            </a:ext>
          </a:extLst>
        </xdr:cNvPr>
        <xdr:cNvSpPr txBox="1"/>
      </xdr:nvSpPr>
      <xdr:spPr>
        <a:xfrm>
          <a:off x="18438902" y="7566814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182933</xdr:colOff>
      <xdr:row>31</xdr:row>
      <xdr:rowOff>79330</xdr:rowOff>
    </xdr:from>
    <xdr:to>
      <xdr:col>32</xdr:col>
      <xdr:colOff>43722</xdr:colOff>
      <xdr:row>32</xdr:row>
      <xdr:rowOff>262504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9C6C551-3EA4-4255-9E21-D6D4E88BB44A}"/>
            </a:ext>
          </a:extLst>
        </xdr:cNvPr>
        <xdr:cNvSpPr txBox="1"/>
      </xdr:nvSpPr>
      <xdr:spPr>
        <a:xfrm>
          <a:off x="18441625" y="8710445"/>
          <a:ext cx="232263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27</xdr:col>
      <xdr:colOff>574819</xdr:colOff>
      <xdr:row>34</xdr:row>
      <xdr:rowOff>76605</xdr:rowOff>
    </xdr:from>
    <xdr:to>
      <xdr:col>36</xdr:col>
      <xdr:colOff>193817</xdr:colOff>
      <xdr:row>34</xdr:row>
      <xdr:rowOff>76605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AC0DEC21-C5B3-44E1-85B0-2D02B17D62E9}"/>
            </a:ext>
          </a:extLst>
        </xdr:cNvPr>
        <xdr:cNvCxnSpPr/>
      </xdr:nvCxnSpPr>
      <xdr:spPr>
        <a:xfrm>
          <a:off x="18218050" y="9542990"/>
          <a:ext cx="515815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169326</xdr:colOff>
      <xdr:row>24</xdr:row>
      <xdr:rowOff>137315</xdr:rowOff>
    </xdr:from>
    <xdr:to>
      <xdr:col>32</xdr:col>
      <xdr:colOff>169326</xdr:colOff>
      <xdr:row>33</xdr:row>
      <xdr:rowOff>191744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FC14B20F-3571-4283-8D92-FCF55B5AE347}"/>
            </a:ext>
          </a:extLst>
        </xdr:cNvPr>
        <xdr:cNvCxnSpPr/>
      </xdr:nvCxnSpPr>
      <xdr:spPr>
        <a:xfrm>
          <a:off x="20889864" y="6819469"/>
          <a:ext cx="0" cy="2560237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182933</xdr:colOff>
      <xdr:row>29</xdr:row>
      <xdr:rowOff>65715</xdr:rowOff>
    </xdr:from>
    <xdr:to>
      <xdr:col>32</xdr:col>
      <xdr:colOff>43722</xdr:colOff>
      <xdr:row>30</xdr:row>
      <xdr:rowOff>248888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B49A9179-4304-4E81-A0EC-22679625A44C}"/>
            </a:ext>
          </a:extLst>
        </xdr:cNvPr>
        <xdr:cNvSpPr txBox="1"/>
      </xdr:nvSpPr>
      <xdr:spPr>
        <a:xfrm>
          <a:off x="18441625" y="8139984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15</xdr:col>
      <xdr:colOff>441639</xdr:colOff>
      <xdr:row>15</xdr:row>
      <xdr:rowOff>94963</xdr:rowOff>
    </xdr:from>
    <xdr:to>
      <xdr:col>24</xdr:col>
      <xdr:colOff>495268</xdr:colOff>
      <xdr:row>28</xdr:row>
      <xdr:rowOff>161399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4135B458-7A6F-4848-A66A-4915B3C39128}"/>
            </a:ext>
          </a:extLst>
        </xdr:cNvPr>
        <xdr:cNvSpPr/>
      </xdr:nvSpPr>
      <xdr:spPr>
        <a:xfrm>
          <a:off x="10699331" y="4271309"/>
          <a:ext cx="559278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465959</xdr:colOff>
      <xdr:row>25</xdr:row>
      <xdr:rowOff>232580</xdr:rowOff>
    </xdr:from>
    <xdr:to>
      <xdr:col>23</xdr:col>
      <xdr:colOff>27389</xdr:colOff>
      <xdr:row>28</xdr:row>
      <xdr:rowOff>49406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B57F397-60BF-422E-AD94-F57728CDFC09}"/>
            </a:ext>
          </a:extLst>
        </xdr:cNvPr>
        <xdr:cNvSpPr txBox="1"/>
      </xdr:nvSpPr>
      <xdr:spPr>
        <a:xfrm>
          <a:off x="11339113" y="7193157"/>
          <a:ext cx="3869661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Alumni</a:t>
          </a:r>
        </a:p>
      </xdr:txBody>
    </xdr:sp>
    <xdr:clientData/>
  </xdr:twoCellAnchor>
  <xdr:twoCellAnchor>
    <xdr:from>
      <xdr:col>16</xdr:col>
      <xdr:colOff>221029</xdr:colOff>
      <xdr:row>16</xdr:row>
      <xdr:rowOff>90228</xdr:rowOff>
    </xdr:from>
    <xdr:to>
      <xdr:col>20</xdr:col>
      <xdr:colOff>81818</xdr:colOff>
      <xdr:row>17</xdr:row>
      <xdr:rowOff>273401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5D7A712-B37A-41C9-B5AF-893D5BA9C621}"/>
            </a:ext>
          </a:extLst>
        </xdr:cNvPr>
        <xdr:cNvSpPr txBox="1"/>
      </xdr:nvSpPr>
      <xdr:spPr>
        <a:xfrm>
          <a:off x="11094183" y="4544997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221030</xdr:colOff>
      <xdr:row>18</xdr:row>
      <xdr:rowOff>137327</xdr:rowOff>
    </xdr:from>
    <xdr:to>
      <xdr:col>20</xdr:col>
      <xdr:colOff>81819</xdr:colOff>
      <xdr:row>20</xdr:row>
      <xdr:rowOff>35796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DCF361A-7970-49A5-B5C0-5ADC5AC347EB}"/>
            </a:ext>
          </a:extLst>
        </xdr:cNvPr>
        <xdr:cNvSpPr txBox="1"/>
      </xdr:nvSpPr>
      <xdr:spPr>
        <a:xfrm>
          <a:off x="11094184" y="5148942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223753</xdr:colOff>
      <xdr:row>22</xdr:row>
      <xdr:rowOff>167266</xdr:rowOff>
    </xdr:from>
    <xdr:to>
      <xdr:col>20</xdr:col>
      <xdr:colOff>84542</xdr:colOff>
      <xdr:row>24</xdr:row>
      <xdr:rowOff>65736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631971D-0148-4941-AAE4-23D19284605A}"/>
            </a:ext>
          </a:extLst>
        </xdr:cNvPr>
        <xdr:cNvSpPr txBox="1"/>
      </xdr:nvSpPr>
      <xdr:spPr>
        <a:xfrm>
          <a:off x="11096907" y="6292574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16</xdr:col>
      <xdr:colOff>177</xdr:colOff>
      <xdr:row>25</xdr:row>
      <xdr:rowOff>164541</xdr:rowOff>
    </xdr:from>
    <xdr:to>
      <xdr:col>24</xdr:col>
      <xdr:colOff>234638</xdr:colOff>
      <xdr:row>25</xdr:row>
      <xdr:rowOff>164541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A4EBC06E-5F41-45BC-8887-D831C68C8397}"/>
            </a:ext>
          </a:extLst>
        </xdr:cNvPr>
        <xdr:cNvCxnSpPr/>
      </xdr:nvCxnSpPr>
      <xdr:spPr>
        <a:xfrm>
          <a:off x="10873331" y="7125118"/>
          <a:ext cx="5158153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210146</xdr:colOff>
      <xdr:row>15</xdr:row>
      <xdr:rowOff>218971</xdr:rowOff>
    </xdr:from>
    <xdr:to>
      <xdr:col>20</xdr:col>
      <xdr:colOff>210146</xdr:colOff>
      <xdr:row>24</xdr:row>
      <xdr:rowOff>273399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8E56A996-4206-4775-8699-BDF4BCADFFF3}"/>
            </a:ext>
          </a:extLst>
        </xdr:cNvPr>
        <xdr:cNvCxnSpPr/>
      </xdr:nvCxnSpPr>
      <xdr:spPr>
        <a:xfrm>
          <a:off x="13545146" y="4395317"/>
          <a:ext cx="0" cy="2560236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223753</xdr:colOff>
      <xdr:row>20</xdr:row>
      <xdr:rowOff>153651</xdr:rowOff>
    </xdr:from>
    <xdr:to>
      <xdr:col>20</xdr:col>
      <xdr:colOff>84542</xdr:colOff>
      <xdr:row>22</xdr:row>
      <xdr:rowOff>52121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9FFF7BD-3B6E-4BCA-B6CA-BD202F470155}"/>
            </a:ext>
          </a:extLst>
        </xdr:cNvPr>
        <xdr:cNvSpPr txBox="1"/>
      </xdr:nvSpPr>
      <xdr:spPr>
        <a:xfrm>
          <a:off x="11096907" y="5722113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569406</xdr:colOff>
      <xdr:row>38</xdr:row>
      <xdr:rowOff>33052</xdr:rowOff>
    </xdr:from>
    <xdr:to>
      <xdr:col>24</xdr:col>
      <xdr:colOff>95462</xdr:colOff>
      <xdr:row>42</xdr:row>
      <xdr:rowOff>60266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6D6A6E2B-0853-4B6B-AB74-DE1B073430FB}"/>
            </a:ext>
          </a:extLst>
        </xdr:cNvPr>
        <xdr:cNvSpPr/>
      </xdr:nvSpPr>
      <xdr:spPr>
        <a:xfrm>
          <a:off x="11442560" y="10613129"/>
          <a:ext cx="4449748" cy="1140906"/>
        </a:xfrm>
        <a:prstGeom prst="roundRect">
          <a:avLst/>
        </a:prstGeom>
        <a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a:blipFill>
        <a:ln w="28575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5400" b="1">
              <a:latin typeface="Josefin Sans" pitchFamily="2" charset="0"/>
            </a:rPr>
            <a:t>ASPL</a:t>
          </a:r>
        </a:p>
      </xdr:txBody>
    </xdr:sp>
    <xdr:clientData/>
  </xdr:twoCellAnchor>
  <xdr:twoCellAnchor>
    <xdr:from>
      <xdr:col>8</xdr:col>
      <xdr:colOff>125980</xdr:colOff>
      <xdr:row>24</xdr:row>
      <xdr:rowOff>275399</xdr:rowOff>
    </xdr:from>
    <xdr:to>
      <xdr:col>11</xdr:col>
      <xdr:colOff>602232</xdr:colOff>
      <xdr:row>26</xdr:row>
      <xdr:rowOff>180149</xdr:rowOff>
    </xdr:to>
    <xdr:sp macro="" textlink="Back!B2">
      <xdr:nvSpPr>
        <xdr:cNvPr id="111" name="TextBox 110">
          <a:extLst>
            <a:ext uri="{FF2B5EF4-FFF2-40B4-BE49-F238E27FC236}">
              <a16:creationId xmlns:a16="http://schemas.microsoft.com/office/drawing/2014/main" id="{C6C54208-4692-4794-B194-D1AF40E85EF1}"/>
            </a:ext>
          </a:extLst>
        </xdr:cNvPr>
        <xdr:cNvSpPr txBox="1"/>
      </xdr:nvSpPr>
      <xdr:spPr>
        <a:xfrm>
          <a:off x="6075442" y="6957553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A7002FE8-DAA9-411C-A1BD-B898A7B987FA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1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125981</xdr:colOff>
      <xdr:row>27</xdr:row>
      <xdr:rowOff>44074</xdr:rowOff>
    </xdr:from>
    <xdr:to>
      <xdr:col>11</xdr:col>
      <xdr:colOff>602233</xdr:colOff>
      <xdr:row>28</xdr:row>
      <xdr:rowOff>220968</xdr:rowOff>
    </xdr:to>
    <xdr:sp macro="" textlink="Back!B3">
      <xdr:nvSpPr>
        <xdr:cNvPr id="112" name="TextBox 111">
          <a:extLst>
            <a:ext uri="{FF2B5EF4-FFF2-40B4-BE49-F238E27FC236}">
              <a16:creationId xmlns:a16="http://schemas.microsoft.com/office/drawing/2014/main" id="{1C382383-D335-4E30-803C-8E0DCB058500}"/>
            </a:ext>
          </a:extLst>
        </xdr:cNvPr>
        <xdr:cNvSpPr txBox="1"/>
      </xdr:nvSpPr>
      <xdr:spPr>
        <a:xfrm>
          <a:off x="6075443" y="7561497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2C65CB2-C001-4096-9D3E-42EB0BCFD5D5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40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128704</xdr:colOff>
      <xdr:row>31</xdr:row>
      <xdr:rowOff>74014</xdr:rowOff>
    </xdr:from>
    <xdr:to>
      <xdr:col>11</xdr:col>
      <xdr:colOff>604956</xdr:colOff>
      <xdr:row>32</xdr:row>
      <xdr:rowOff>250907</xdr:rowOff>
    </xdr:to>
    <xdr:sp macro="" textlink="Back!B5">
      <xdr:nvSpPr>
        <xdr:cNvPr id="113" name="TextBox 112">
          <a:extLst>
            <a:ext uri="{FF2B5EF4-FFF2-40B4-BE49-F238E27FC236}">
              <a16:creationId xmlns:a16="http://schemas.microsoft.com/office/drawing/2014/main" id="{A3CE2749-DFAC-4783-ABBE-535F584A52B6}"/>
            </a:ext>
          </a:extLst>
        </xdr:cNvPr>
        <xdr:cNvSpPr txBox="1"/>
      </xdr:nvSpPr>
      <xdr:spPr>
        <a:xfrm>
          <a:off x="6078166" y="8705129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8D2AF589-3B87-4B60-B7D2-971846C26D14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800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128704</xdr:colOff>
      <xdr:row>29</xdr:row>
      <xdr:rowOff>60399</xdr:rowOff>
    </xdr:from>
    <xdr:to>
      <xdr:col>11</xdr:col>
      <xdr:colOff>604956</xdr:colOff>
      <xdr:row>30</xdr:row>
      <xdr:rowOff>237292</xdr:rowOff>
    </xdr:to>
    <xdr:sp macro="" textlink="Back!B4">
      <xdr:nvSpPr>
        <xdr:cNvPr id="114" name="TextBox 113">
          <a:extLst>
            <a:ext uri="{FF2B5EF4-FFF2-40B4-BE49-F238E27FC236}">
              <a16:creationId xmlns:a16="http://schemas.microsoft.com/office/drawing/2014/main" id="{22C148D0-9911-4AE8-BCD7-A293E10FC8B8}"/>
            </a:ext>
          </a:extLst>
        </xdr:cNvPr>
        <xdr:cNvSpPr txBox="1"/>
      </xdr:nvSpPr>
      <xdr:spPr>
        <a:xfrm>
          <a:off x="6078166" y="8134668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1E4CC72B-603C-4AA0-B58E-4FCB6C78013D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960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307730</xdr:colOff>
      <xdr:row>16</xdr:row>
      <xdr:rowOff>87923</xdr:rowOff>
    </xdr:from>
    <xdr:to>
      <xdr:col>24</xdr:col>
      <xdr:colOff>168520</xdr:colOff>
      <xdr:row>17</xdr:row>
      <xdr:rowOff>271096</xdr:rowOff>
    </xdr:to>
    <xdr:sp macro="" textlink="Back!C2">
      <xdr:nvSpPr>
        <xdr:cNvPr id="127" name="TextBox 126">
          <a:extLst>
            <a:ext uri="{FF2B5EF4-FFF2-40B4-BE49-F238E27FC236}">
              <a16:creationId xmlns:a16="http://schemas.microsoft.com/office/drawing/2014/main" id="{595F16E5-C045-42EF-B30C-A2D85D1937F3}"/>
            </a:ext>
          </a:extLst>
        </xdr:cNvPr>
        <xdr:cNvSpPr txBox="1"/>
      </xdr:nvSpPr>
      <xdr:spPr>
        <a:xfrm>
          <a:off x="13642730" y="4542692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826AD3D1-2339-42F5-AD1F-A3926CA7D778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2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307731</xdr:colOff>
      <xdr:row>18</xdr:row>
      <xdr:rowOff>135021</xdr:rowOff>
    </xdr:from>
    <xdr:to>
      <xdr:col>24</xdr:col>
      <xdr:colOff>168521</xdr:colOff>
      <xdr:row>20</xdr:row>
      <xdr:rowOff>33491</xdr:rowOff>
    </xdr:to>
    <xdr:sp macro="" textlink="Back!C3">
      <xdr:nvSpPr>
        <xdr:cNvPr id="128" name="TextBox 127">
          <a:extLst>
            <a:ext uri="{FF2B5EF4-FFF2-40B4-BE49-F238E27FC236}">
              <a16:creationId xmlns:a16="http://schemas.microsoft.com/office/drawing/2014/main" id="{9BC95E68-F663-47D4-AA8E-4DDD59B58A09}"/>
            </a:ext>
          </a:extLst>
        </xdr:cNvPr>
        <xdr:cNvSpPr txBox="1"/>
      </xdr:nvSpPr>
      <xdr:spPr>
        <a:xfrm>
          <a:off x="13642731" y="5146636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25D51455-AA91-44B4-B9D0-FB2AA82606D7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300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310454</xdr:colOff>
      <xdr:row>22</xdr:row>
      <xdr:rowOff>164960</xdr:rowOff>
    </xdr:from>
    <xdr:to>
      <xdr:col>24</xdr:col>
      <xdr:colOff>171244</xdr:colOff>
      <xdr:row>24</xdr:row>
      <xdr:rowOff>63430</xdr:rowOff>
    </xdr:to>
    <xdr:sp macro="" textlink="Back!C5">
      <xdr:nvSpPr>
        <xdr:cNvPr id="129" name="TextBox 128">
          <a:extLst>
            <a:ext uri="{FF2B5EF4-FFF2-40B4-BE49-F238E27FC236}">
              <a16:creationId xmlns:a16="http://schemas.microsoft.com/office/drawing/2014/main" id="{6530C4E3-54DE-4D8C-B0E0-C03AB4BC65FB}"/>
            </a:ext>
          </a:extLst>
        </xdr:cNvPr>
        <xdr:cNvSpPr txBox="1"/>
      </xdr:nvSpPr>
      <xdr:spPr>
        <a:xfrm>
          <a:off x="13645454" y="6290268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1AEB9C73-260B-45FC-9D81-25A9294F1D98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560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310454</xdr:colOff>
      <xdr:row>20</xdr:row>
      <xdr:rowOff>151345</xdr:rowOff>
    </xdr:from>
    <xdr:to>
      <xdr:col>24</xdr:col>
      <xdr:colOff>171244</xdr:colOff>
      <xdr:row>22</xdr:row>
      <xdr:rowOff>49815</xdr:rowOff>
    </xdr:to>
    <xdr:sp macro="" textlink="Back!C4">
      <xdr:nvSpPr>
        <xdr:cNvPr id="130" name="TextBox 129">
          <a:extLst>
            <a:ext uri="{FF2B5EF4-FFF2-40B4-BE49-F238E27FC236}">
              <a16:creationId xmlns:a16="http://schemas.microsoft.com/office/drawing/2014/main" id="{B41935C8-34C3-4B1C-AD1E-31AB53924EA7}"/>
            </a:ext>
          </a:extLst>
        </xdr:cNvPr>
        <xdr:cNvSpPr txBox="1"/>
      </xdr:nvSpPr>
      <xdr:spPr>
        <a:xfrm>
          <a:off x="13645454" y="5719807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8A04E6D7-852B-461D-B08C-3473C0C0AD12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700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298938</xdr:colOff>
      <xdr:row>8</xdr:row>
      <xdr:rowOff>123090</xdr:rowOff>
    </xdr:from>
    <xdr:to>
      <xdr:col>36</xdr:col>
      <xdr:colOff>159727</xdr:colOff>
      <xdr:row>10</xdr:row>
      <xdr:rowOff>27840</xdr:rowOff>
    </xdr:to>
    <xdr:sp macro="" textlink="Back!D2">
      <xdr:nvSpPr>
        <xdr:cNvPr id="131" name="TextBox 130">
          <a:extLst>
            <a:ext uri="{FF2B5EF4-FFF2-40B4-BE49-F238E27FC236}">
              <a16:creationId xmlns:a16="http://schemas.microsoft.com/office/drawing/2014/main" id="{6E7DDFF0-0847-401E-98EF-79807064EBC0}"/>
            </a:ext>
          </a:extLst>
        </xdr:cNvPr>
        <xdr:cNvSpPr txBox="1"/>
      </xdr:nvSpPr>
      <xdr:spPr>
        <a:xfrm>
          <a:off x="21019476" y="2350475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2FF5F455-1A30-436B-AEF6-4A56DBA09C7D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1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298939</xdr:colOff>
      <xdr:row>10</xdr:row>
      <xdr:rowOff>170188</xdr:rowOff>
    </xdr:from>
    <xdr:to>
      <xdr:col>36</xdr:col>
      <xdr:colOff>159728</xdr:colOff>
      <xdr:row>12</xdr:row>
      <xdr:rowOff>68659</xdr:rowOff>
    </xdr:to>
    <xdr:sp macro="" textlink="Back!D3">
      <xdr:nvSpPr>
        <xdr:cNvPr id="132" name="TextBox 131">
          <a:extLst>
            <a:ext uri="{FF2B5EF4-FFF2-40B4-BE49-F238E27FC236}">
              <a16:creationId xmlns:a16="http://schemas.microsoft.com/office/drawing/2014/main" id="{423A4314-8C96-4383-904C-489DCC990DE0}"/>
            </a:ext>
          </a:extLst>
        </xdr:cNvPr>
        <xdr:cNvSpPr txBox="1"/>
      </xdr:nvSpPr>
      <xdr:spPr>
        <a:xfrm>
          <a:off x="21019477" y="2954419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DAF604E1-5214-4CA0-81AB-9794E5B4FBCA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30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301662</xdr:colOff>
      <xdr:row>14</xdr:row>
      <xdr:rowOff>200128</xdr:rowOff>
    </xdr:from>
    <xdr:to>
      <xdr:col>36</xdr:col>
      <xdr:colOff>162451</xdr:colOff>
      <xdr:row>16</xdr:row>
      <xdr:rowOff>98598</xdr:rowOff>
    </xdr:to>
    <xdr:sp macro="" textlink="Back!D5">
      <xdr:nvSpPr>
        <xdr:cNvPr id="133" name="TextBox 132">
          <a:extLst>
            <a:ext uri="{FF2B5EF4-FFF2-40B4-BE49-F238E27FC236}">
              <a16:creationId xmlns:a16="http://schemas.microsoft.com/office/drawing/2014/main" id="{1394FFA8-D056-4D3B-97D4-B208E35967D0}"/>
            </a:ext>
          </a:extLst>
        </xdr:cNvPr>
        <xdr:cNvSpPr txBox="1"/>
      </xdr:nvSpPr>
      <xdr:spPr>
        <a:xfrm>
          <a:off x="21022200" y="4098051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AF73FA8E-B57B-4309-A5A4-BB9B2AA4FC45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810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301662</xdr:colOff>
      <xdr:row>12</xdr:row>
      <xdr:rowOff>186513</xdr:rowOff>
    </xdr:from>
    <xdr:to>
      <xdr:col>36</xdr:col>
      <xdr:colOff>162451</xdr:colOff>
      <xdr:row>14</xdr:row>
      <xdr:rowOff>84983</xdr:rowOff>
    </xdr:to>
    <xdr:sp macro="" textlink="Back!D4">
      <xdr:nvSpPr>
        <xdr:cNvPr id="134" name="TextBox 133">
          <a:extLst>
            <a:ext uri="{FF2B5EF4-FFF2-40B4-BE49-F238E27FC236}">
              <a16:creationId xmlns:a16="http://schemas.microsoft.com/office/drawing/2014/main" id="{5D68BDAD-526E-4EAF-99D1-8617C2C2347B}"/>
            </a:ext>
          </a:extLst>
        </xdr:cNvPr>
        <xdr:cNvSpPr txBox="1"/>
      </xdr:nvSpPr>
      <xdr:spPr>
        <a:xfrm>
          <a:off x="21022200" y="3527590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A36E4F76-49DA-4219-B8C1-5207B6153811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970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304800</xdr:colOff>
      <xdr:row>25</xdr:row>
      <xdr:rowOff>26375</xdr:rowOff>
    </xdr:from>
    <xdr:to>
      <xdr:col>36</xdr:col>
      <xdr:colOff>165589</xdr:colOff>
      <xdr:row>26</xdr:row>
      <xdr:rowOff>209548</xdr:rowOff>
    </xdr:to>
    <xdr:sp macro="" textlink="Back!E2">
      <xdr:nvSpPr>
        <xdr:cNvPr id="135" name="TextBox 134">
          <a:extLst>
            <a:ext uri="{FF2B5EF4-FFF2-40B4-BE49-F238E27FC236}">
              <a16:creationId xmlns:a16="http://schemas.microsoft.com/office/drawing/2014/main" id="{B9C2F889-51EC-4F3A-A24A-DB809F9B36AA}"/>
            </a:ext>
          </a:extLst>
        </xdr:cNvPr>
        <xdr:cNvSpPr txBox="1"/>
      </xdr:nvSpPr>
      <xdr:spPr>
        <a:xfrm>
          <a:off x="21025338" y="6986952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B73C9B84-81DF-4EB6-8BEA-2E9E584B7C19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1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304801</xdr:colOff>
      <xdr:row>27</xdr:row>
      <xdr:rowOff>29512</xdr:rowOff>
    </xdr:from>
    <xdr:to>
      <xdr:col>36</xdr:col>
      <xdr:colOff>165590</xdr:colOff>
      <xdr:row>28</xdr:row>
      <xdr:rowOff>206406</xdr:rowOff>
    </xdr:to>
    <xdr:sp macro="" textlink="Back!E3">
      <xdr:nvSpPr>
        <xdr:cNvPr id="136" name="TextBox 135">
          <a:extLst>
            <a:ext uri="{FF2B5EF4-FFF2-40B4-BE49-F238E27FC236}">
              <a16:creationId xmlns:a16="http://schemas.microsoft.com/office/drawing/2014/main" id="{5C69EC2E-D351-49C3-B63F-F4690C930463}"/>
            </a:ext>
          </a:extLst>
        </xdr:cNvPr>
        <xdr:cNvSpPr txBox="1"/>
      </xdr:nvSpPr>
      <xdr:spPr>
        <a:xfrm>
          <a:off x="21025339" y="7546935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69D1D2BA-2834-4FCC-B3D7-DBA0EFE4DD2B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70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307524</xdr:colOff>
      <xdr:row>31</xdr:row>
      <xdr:rowOff>103413</xdr:rowOff>
    </xdr:from>
    <xdr:to>
      <xdr:col>36</xdr:col>
      <xdr:colOff>168313</xdr:colOff>
      <xdr:row>33</xdr:row>
      <xdr:rowOff>1882</xdr:rowOff>
    </xdr:to>
    <xdr:sp macro="" textlink="Back!E5">
      <xdr:nvSpPr>
        <xdr:cNvPr id="137" name="TextBox 136">
          <a:extLst>
            <a:ext uri="{FF2B5EF4-FFF2-40B4-BE49-F238E27FC236}">
              <a16:creationId xmlns:a16="http://schemas.microsoft.com/office/drawing/2014/main" id="{5BE2ACF2-8F85-4EBE-ADCF-961F47648047}"/>
            </a:ext>
          </a:extLst>
        </xdr:cNvPr>
        <xdr:cNvSpPr txBox="1"/>
      </xdr:nvSpPr>
      <xdr:spPr>
        <a:xfrm>
          <a:off x="21028062" y="8734528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8C85FB8F-2676-4A3B-9F86-8943122DA62E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770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307524</xdr:colOff>
      <xdr:row>29</xdr:row>
      <xdr:rowOff>45837</xdr:rowOff>
    </xdr:from>
    <xdr:to>
      <xdr:col>36</xdr:col>
      <xdr:colOff>168313</xdr:colOff>
      <xdr:row>30</xdr:row>
      <xdr:rowOff>222730</xdr:rowOff>
    </xdr:to>
    <xdr:sp macro="" textlink="Back!E4">
      <xdr:nvSpPr>
        <xdr:cNvPr id="138" name="TextBox 137">
          <a:extLst>
            <a:ext uri="{FF2B5EF4-FFF2-40B4-BE49-F238E27FC236}">
              <a16:creationId xmlns:a16="http://schemas.microsoft.com/office/drawing/2014/main" id="{1304A169-276A-40A6-B332-CAEE5456688F}"/>
            </a:ext>
          </a:extLst>
        </xdr:cNvPr>
        <xdr:cNvSpPr txBox="1"/>
      </xdr:nvSpPr>
      <xdr:spPr>
        <a:xfrm>
          <a:off x="21028062" y="8120106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A06023EE-5A47-4E45-8E60-985D77F90E45}" type="TxLink">
            <a:rPr lang="en-US" sz="2400" b="0" i="0" u="none" strike="noStrike">
              <a:solidFill>
                <a:srgbClr val="FFFFFF"/>
              </a:solidFill>
              <a:latin typeface="Josefin Sans"/>
            </a:rPr>
            <a:pPr algn="l"/>
            <a:t>930</a:t>
          </a:fld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49BF-3580-4DD2-9445-1A2A005E0FB8}">
  <dimension ref="A1"/>
  <sheetViews>
    <sheetView zoomScale="65" zoomScaleNormal="65" workbookViewId="0">
      <selection activeCell="A15" sqref="A15"/>
    </sheetView>
  </sheetViews>
  <sheetFormatPr defaultRowHeight="21.75" x14ac:dyDescent="0.5"/>
  <cols>
    <col min="1" max="1" width="12.140625" style="1" customWidth="1"/>
    <col min="2" max="2" width="11" style="1" customWidth="1"/>
    <col min="3" max="3" width="14.140625" style="1" customWidth="1"/>
    <col min="4" max="4" width="12.28515625" style="1" customWidth="1"/>
    <col min="5" max="5" width="12" style="1" customWidth="1"/>
    <col min="6" max="16384" width="9.14062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4B0ED-D7DA-4843-B689-DC1706642899}">
  <dimension ref="A1:D59"/>
  <sheetViews>
    <sheetView topLeftCell="A44" workbookViewId="0">
      <selection activeCell="F56" sqref="F56"/>
    </sheetView>
  </sheetViews>
  <sheetFormatPr defaultColWidth="42.7109375" defaultRowHeight="33.75" customHeight="1" x14ac:dyDescent="0.25"/>
  <cols>
    <col min="1" max="1" width="9.7109375" style="12" customWidth="1"/>
    <col min="2" max="2" width="44.7109375" style="23" bestFit="1" customWidth="1"/>
    <col min="3" max="3" width="13.42578125" style="12" customWidth="1"/>
    <col min="4" max="4" width="34.42578125" style="23" bestFit="1" customWidth="1"/>
    <col min="5" max="16384" width="42.7109375" style="23"/>
  </cols>
  <sheetData>
    <row r="1" spans="1:4" s="12" customFormat="1" ht="33.75" customHeight="1" thickTop="1" thickBot="1" x14ac:dyDescent="0.3">
      <c r="A1" s="20" t="s">
        <v>2</v>
      </c>
      <c r="B1" s="21" t="s">
        <v>4</v>
      </c>
      <c r="C1" s="21" t="s">
        <v>1</v>
      </c>
      <c r="D1" s="22" t="s">
        <v>63</v>
      </c>
    </row>
    <row r="2" spans="1:4" ht="33.75" customHeight="1" thickTop="1" x14ac:dyDescent="0.25">
      <c r="A2" s="27">
        <v>1</v>
      </c>
      <c r="B2" s="28" t="s">
        <v>11</v>
      </c>
      <c r="C2" s="29">
        <v>28</v>
      </c>
      <c r="D2" s="30" t="s">
        <v>64</v>
      </c>
    </row>
    <row r="3" spans="1:4" ht="33.75" customHeight="1" x14ac:dyDescent="0.25">
      <c r="A3" s="13">
        <v>2</v>
      </c>
      <c r="B3" s="24" t="s">
        <v>10</v>
      </c>
      <c r="C3" s="14">
        <v>28</v>
      </c>
      <c r="D3" s="25" t="s">
        <v>65</v>
      </c>
    </row>
    <row r="4" spans="1:4" ht="33.75" customHeight="1" x14ac:dyDescent="0.25">
      <c r="A4" s="13">
        <v>3</v>
      </c>
      <c r="B4" s="24" t="s">
        <v>12</v>
      </c>
      <c r="C4" s="14">
        <v>28</v>
      </c>
      <c r="D4" s="25" t="s">
        <v>64</v>
      </c>
    </row>
    <row r="5" spans="1:4" ht="33.75" customHeight="1" x14ac:dyDescent="0.25">
      <c r="A5" s="13">
        <v>4</v>
      </c>
      <c r="B5" s="24" t="s">
        <v>13</v>
      </c>
      <c r="C5" s="14">
        <v>27</v>
      </c>
      <c r="D5" s="25" t="s">
        <v>64</v>
      </c>
    </row>
    <row r="6" spans="1:4" ht="33.75" customHeight="1" x14ac:dyDescent="0.25">
      <c r="A6" s="13">
        <v>5</v>
      </c>
      <c r="B6" s="24" t="s">
        <v>14</v>
      </c>
      <c r="C6" s="14">
        <v>26</v>
      </c>
      <c r="D6" s="25" t="s">
        <v>66</v>
      </c>
    </row>
    <row r="7" spans="1:4" ht="33.75" customHeight="1" x14ac:dyDescent="0.25">
      <c r="A7" s="13">
        <v>6</v>
      </c>
      <c r="B7" s="24" t="s">
        <v>15</v>
      </c>
      <c r="C7" s="14">
        <v>27</v>
      </c>
      <c r="D7" s="25" t="s">
        <v>64</v>
      </c>
    </row>
    <row r="8" spans="1:4" ht="33.75" customHeight="1" x14ac:dyDescent="0.25">
      <c r="A8" s="13">
        <v>7</v>
      </c>
      <c r="B8" s="24" t="s">
        <v>16</v>
      </c>
      <c r="C8" s="14">
        <v>27</v>
      </c>
      <c r="D8" s="25" t="s">
        <v>66</v>
      </c>
    </row>
    <row r="9" spans="1:4" ht="33.75" customHeight="1" x14ac:dyDescent="0.25">
      <c r="A9" s="13">
        <v>8</v>
      </c>
      <c r="B9" s="24" t="s">
        <v>17</v>
      </c>
      <c r="C9" s="14">
        <v>27</v>
      </c>
      <c r="D9" s="25" t="s">
        <v>66</v>
      </c>
    </row>
    <row r="10" spans="1:4" ht="33.75" customHeight="1" x14ac:dyDescent="0.25">
      <c r="A10" s="13">
        <v>9</v>
      </c>
      <c r="B10" s="24" t="s">
        <v>18</v>
      </c>
      <c r="C10" s="14">
        <v>27</v>
      </c>
      <c r="D10" s="25" t="s">
        <v>67</v>
      </c>
    </row>
    <row r="11" spans="1:4" ht="33.75" customHeight="1" x14ac:dyDescent="0.25">
      <c r="A11" s="13">
        <v>10</v>
      </c>
      <c r="B11" s="24" t="s">
        <v>19</v>
      </c>
      <c r="C11" s="14">
        <v>27</v>
      </c>
      <c r="D11" s="25" t="s">
        <v>64</v>
      </c>
    </row>
    <row r="12" spans="1:4" ht="33.75" customHeight="1" x14ac:dyDescent="0.25">
      <c r="A12" s="13">
        <v>11</v>
      </c>
      <c r="B12" s="24" t="s">
        <v>23</v>
      </c>
      <c r="C12" s="14">
        <v>28</v>
      </c>
      <c r="D12" s="25" t="s">
        <v>66</v>
      </c>
    </row>
    <row r="13" spans="1:4" ht="33.75" customHeight="1" x14ac:dyDescent="0.25">
      <c r="A13" s="13">
        <v>12</v>
      </c>
      <c r="B13" s="24" t="s">
        <v>24</v>
      </c>
      <c r="C13" s="14">
        <v>28</v>
      </c>
      <c r="D13" s="25" t="s">
        <v>65</v>
      </c>
    </row>
    <row r="14" spans="1:4" ht="33.75" customHeight="1" x14ac:dyDescent="0.25">
      <c r="A14" s="13">
        <v>13</v>
      </c>
      <c r="B14" s="24" t="s">
        <v>31</v>
      </c>
      <c r="C14" s="14">
        <v>26</v>
      </c>
      <c r="D14" s="25" t="s">
        <v>64</v>
      </c>
    </row>
    <row r="15" spans="1:4" ht="33.75" customHeight="1" x14ac:dyDescent="0.25">
      <c r="A15" s="13">
        <v>14</v>
      </c>
      <c r="B15" s="24" t="s">
        <v>30</v>
      </c>
      <c r="C15" s="14">
        <v>28</v>
      </c>
      <c r="D15" s="25" t="s">
        <v>64</v>
      </c>
    </row>
    <row r="16" spans="1:4" ht="33.75" customHeight="1" x14ac:dyDescent="0.25">
      <c r="A16" s="13">
        <v>15</v>
      </c>
      <c r="B16" s="24" t="s">
        <v>29</v>
      </c>
      <c r="C16" s="14">
        <v>27</v>
      </c>
      <c r="D16" s="25" t="s">
        <v>64</v>
      </c>
    </row>
    <row r="17" spans="1:4" ht="33.75" customHeight="1" x14ac:dyDescent="0.25">
      <c r="A17" s="13">
        <v>16</v>
      </c>
      <c r="B17" s="24" t="s">
        <v>27</v>
      </c>
      <c r="C17" s="14">
        <v>28</v>
      </c>
      <c r="D17" s="25" t="s">
        <v>66</v>
      </c>
    </row>
    <row r="18" spans="1:4" ht="33.75" customHeight="1" x14ac:dyDescent="0.25">
      <c r="A18" s="13">
        <v>17</v>
      </c>
      <c r="B18" s="24" t="s">
        <v>26</v>
      </c>
      <c r="C18" s="14">
        <v>28</v>
      </c>
      <c r="D18" s="25" t="s">
        <v>64</v>
      </c>
    </row>
    <row r="19" spans="1:4" ht="33.75" customHeight="1" x14ac:dyDescent="0.25">
      <c r="A19" s="13">
        <v>18</v>
      </c>
      <c r="B19" s="24" t="s">
        <v>11</v>
      </c>
      <c r="C19" s="14">
        <v>27</v>
      </c>
      <c r="D19" s="25" t="s">
        <v>64</v>
      </c>
    </row>
    <row r="20" spans="1:4" ht="33.75" customHeight="1" x14ac:dyDescent="0.25">
      <c r="A20" s="13">
        <v>19</v>
      </c>
      <c r="B20" s="24" t="s">
        <v>38</v>
      </c>
      <c r="C20" s="14">
        <v>28</v>
      </c>
      <c r="D20" s="25" t="s">
        <v>66</v>
      </c>
    </row>
    <row r="21" spans="1:4" ht="33.75" customHeight="1" x14ac:dyDescent="0.25">
      <c r="A21" s="13">
        <v>20</v>
      </c>
      <c r="B21" s="24" t="s">
        <v>41</v>
      </c>
      <c r="C21" s="14">
        <v>25</v>
      </c>
      <c r="D21" s="25" t="s">
        <v>64</v>
      </c>
    </row>
    <row r="22" spans="1:4" ht="33.75" customHeight="1" x14ac:dyDescent="0.25">
      <c r="A22" s="13">
        <v>21</v>
      </c>
      <c r="B22" s="24" t="s">
        <v>22</v>
      </c>
      <c r="C22" s="14">
        <v>28</v>
      </c>
      <c r="D22" s="25" t="s">
        <v>64</v>
      </c>
    </row>
    <row r="23" spans="1:4" ht="33.75" customHeight="1" x14ac:dyDescent="0.25">
      <c r="A23" s="13">
        <v>22</v>
      </c>
      <c r="B23" s="24" t="s">
        <v>32</v>
      </c>
      <c r="C23" s="14">
        <v>27</v>
      </c>
      <c r="D23" s="25" t="s">
        <v>64</v>
      </c>
    </row>
    <row r="24" spans="1:4" ht="33.75" customHeight="1" x14ac:dyDescent="0.25">
      <c r="A24" s="13">
        <v>23</v>
      </c>
      <c r="B24" s="24" t="s">
        <v>34</v>
      </c>
      <c r="C24" s="14">
        <v>24</v>
      </c>
      <c r="D24" s="25" t="s">
        <v>64</v>
      </c>
    </row>
    <row r="25" spans="1:4" ht="33.75" customHeight="1" x14ac:dyDescent="0.25">
      <c r="A25" s="13">
        <v>24</v>
      </c>
      <c r="B25" s="24" t="s">
        <v>35</v>
      </c>
      <c r="C25" s="14">
        <v>24</v>
      </c>
      <c r="D25" s="25" t="s">
        <v>64</v>
      </c>
    </row>
    <row r="26" spans="1:4" ht="33.75" customHeight="1" x14ac:dyDescent="0.25">
      <c r="A26" s="13">
        <v>25</v>
      </c>
      <c r="B26" s="24" t="s">
        <v>36</v>
      </c>
      <c r="C26" s="14">
        <v>24</v>
      </c>
      <c r="D26" s="25" t="s">
        <v>64</v>
      </c>
    </row>
    <row r="27" spans="1:4" ht="33.75" customHeight="1" x14ac:dyDescent="0.25">
      <c r="A27" s="13">
        <v>26</v>
      </c>
      <c r="B27" s="24" t="s">
        <v>40</v>
      </c>
      <c r="C27" s="14">
        <v>28</v>
      </c>
      <c r="D27" s="25" t="s">
        <v>65</v>
      </c>
    </row>
    <row r="28" spans="1:4" ht="33.75" customHeight="1" x14ac:dyDescent="0.25">
      <c r="A28" s="13">
        <v>27</v>
      </c>
      <c r="B28" s="24" t="s">
        <v>42</v>
      </c>
      <c r="C28" s="14">
        <v>24</v>
      </c>
      <c r="D28" s="25" t="s">
        <v>66</v>
      </c>
    </row>
    <row r="29" spans="1:4" ht="33.75" customHeight="1" x14ac:dyDescent="0.25">
      <c r="A29" s="13">
        <v>28</v>
      </c>
      <c r="B29" s="24" t="s">
        <v>43</v>
      </c>
      <c r="C29" s="14">
        <v>26</v>
      </c>
      <c r="D29" s="25" t="s">
        <v>66</v>
      </c>
    </row>
    <row r="30" spans="1:4" ht="33.75" customHeight="1" x14ac:dyDescent="0.25">
      <c r="A30" s="13">
        <v>29</v>
      </c>
      <c r="B30" s="24" t="s">
        <v>44</v>
      </c>
      <c r="C30" s="14">
        <v>23</v>
      </c>
      <c r="D30" s="25" t="s">
        <v>64</v>
      </c>
    </row>
    <row r="31" spans="1:4" ht="33.75" customHeight="1" x14ac:dyDescent="0.25">
      <c r="A31" s="13">
        <v>30</v>
      </c>
      <c r="B31" s="24" t="s">
        <v>46</v>
      </c>
      <c r="C31" s="14">
        <v>27</v>
      </c>
      <c r="D31" s="25" t="s">
        <v>66</v>
      </c>
    </row>
    <row r="32" spans="1:4" ht="33.75" customHeight="1" x14ac:dyDescent="0.25">
      <c r="A32" s="13">
        <v>31</v>
      </c>
      <c r="B32" s="24" t="s">
        <v>47</v>
      </c>
      <c r="C32" s="14">
        <v>25</v>
      </c>
      <c r="D32" s="25" t="s">
        <v>64</v>
      </c>
    </row>
    <row r="33" spans="1:4" ht="33.75" customHeight="1" x14ac:dyDescent="0.25">
      <c r="A33" s="13">
        <v>32</v>
      </c>
      <c r="B33" s="24" t="s">
        <v>45</v>
      </c>
      <c r="C33" s="14">
        <v>24</v>
      </c>
      <c r="D33" s="25" t="s">
        <v>64</v>
      </c>
    </row>
    <row r="34" spans="1:4" ht="33.75" customHeight="1" x14ac:dyDescent="0.25">
      <c r="A34" s="13">
        <v>33</v>
      </c>
      <c r="B34" s="24" t="s">
        <v>48</v>
      </c>
      <c r="C34" s="14" t="s">
        <v>62</v>
      </c>
      <c r="D34" s="25" t="s">
        <v>67</v>
      </c>
    </row>
    <row r="35" spans="1:4" ht="33.75" customHeight="1" x14ac:dyDescent="0.25">
      <c r="A35" s="13">
        <v>34</v>
      </c>
      <c r="B35" s="24" t="s">
        <v>25</v>
      </c>
      <c r="C35" s="14">
        <v>28</v>
      </c>
      <c r="D35" s="25" t="s">
        <v>64</v>
      </c>
    </row>
    <row r="36" spans="1:4" ht="33.75" customHeight="1" x14ac:dyDescent="0.25">
      <c r="A36" s="13">
        <v>35</v>
      </c>
      <c r="B36" s="24" t="s">
        <v>37</v>
      </c>
      <c r="C36" s="14">
        <v>24</v>
      </c>
      <c r="D36" s="25" t="s">
        <v>67</v>
      </c>
    </row>
    <row r="37" spans="1:4" ht="33.75" customHeight="1" x14ac:dyDescent="0.25">
      <c r="A37" s="13">
        <v>36</v>
      </c>
      <c r="B37" s="24" t="s">
        <v>39</v>
      </c>
      <c r="C37" s="14">
        <v>24</v>
      </c>
      <c r="D37" s="25" t="s">
        <v>64</v>
      </c>
    </row>
    <row r="38" spans="1:4" ht="33.75" customHeight="1" x14ac:dyDescent="0.25">
      <c r="A38" s="13">
        <v>37</v>
      </c>
      <c r="B38" s="24" t="s">
        <v>49</v>
      </c>
      <c r="C38" s="14">
        <v>24</v>
      </c>
      <c r="D38" s="25" t="s">
        <v>66</v>
      </c>
    </row>
    <row r="39" spans="1:4" ht="33.75" customHeight="1" x14ac:dyDescent="0.25">
      <c r="A39" s="13">
        <v>38</v>
      </c>
      <c r="B39" s="24" t="s">
        <v>50</v>
      </c>
      <c r="C39" s="14">
        <v>21</v>
      </c>
      <c r="D39" s="25" t="s">
        <v>64</v>
      </c>
    </row>
    <row r="40" spans="1:4" ht="33.75" customHeight="1" x14ac:dyDescent="0.25">
      <c r="A40" s="13">
        <v>39</v>
      </c>
      <c r="B40" s="24" t="s">
        <v>51</v>
      </c>
      <c r="C40" s="14">
        <v>26</v>
      </c>
      <c r="D40" s="25" t="s">
        <v>66</v>
      </c>
    </row>
    <row r="41" spans="1:4" ht="33.75" customHeight="1" x14ac:dyDescent="0.25">
      <c r="A41" s="13">
        <v>40</v>
      </c>
      <c r="B41" s="24" t="s">
        <v>52</v>
      </c>
      <c r="C41" s="14">
        <v>21</v>
      </c>
      <c r="D41" s="25" t="s">
        <v>64</v>
      </c>
    </row>
    <row r="42" spans="1:4" ht="33.75" customHeight="1" x14ac:dyDescent="0.25">
      <c r="A42" s="13">
        <v>41</v>
      </c>
      <c r="B42" s="24" t="s">
        <v>53</v>
      </c>
      <c r="C42" s="14" t="s">
        <v>62</v>
      </c>
      <c r="D42" s="25" t="s">
        <v>64</v>
      </c>
    </row>
    <row r="43" spans="1:4" ht="33.75" customHeight="1" x14ac:dyDescent="0.25">
      <c r="A43" s="13">
        <v>42</v>
      </c>
      <c r="B43" s="24" t="s">
        <v>54</v>
      </c>
      <c r="C43" s="14">
        <v>27</v>
      </c>
      <c r="D43" s="25" t="s">
        <v>65</v>
      </c>
    </row>
    <row r="44" spans="1:4" ht="33.75" customHeight="1" x14ac:dyDescent="0.25">
      <c r="A44" s="13">
        <v>43</v>
      </c>
      <c r="B44" s="24" t="s">
        <v>60</v>
      </c>
      <c r="C44" s="14">
        <v>26</v>
      </c>
      <c r="D44" s="25" t="s">
        <v>66</v>
      </c>
    </row>
    <row r="45" spans="1:4" ht="33.75" customHeight="1" x14ac:dyDescent="0.25">
      <c r="A45" s="13">
        <v>44</v>
      </c>
      <c r="B45" s="24" t="s">
        <v>58</v>
      </c>
      <c r="C45" s="14">
        <v>24</v>
      </c>
      <c r="D45" s="25" t="s">
        <v>66</v>
      </c>
    </row>
    <row r="46" spans="1:4" ht="33.75" customHeight="1" x14ac:dyDescent="0.25">
      <c r="A46" s="13">
        <v>45</v>
      </c>
      <c r="B46" s="24" t="s">
        <v>57</v>
      </c>
      <c r="C46" s="14">
        <v>22</v>
      </c>
      <c r="D46" s="25" t="s">
        <v>65</v>
      </c>
    </row>
    <row r="47" spans="1:4" ht="33.75" customHeight="1" x14ac:dyDescent="0.25">
      <c r="A47" s="13">
        <v>46</v>
      </c>
      <c r="B47" s="24" t="s">
        <v>56</v>
      </c>
      <c r="C47" s="14">
        <v>21</v>
      </c>
      <c r="D47" s="25" t="s">
        <v>64</v>
      </c>
    </row>
    <row r="48" spans="1:4" ht="33.75" customHeight="1" x14ac:dyDescent="0.25">
      <c r="A48" s="13">
        <v>47</v>
      </c>
      <c r="B48" s="24" t="s">
        <v>55</v>
      </c>
      <c r="C48" s="14">
        <v>27</v>
      </c>
      <c r="D48" s="25" t="s">
        <v>66</v>
      </c>
    </row>
    <row r="49" spans="1:4" ht="33.75" customHeight="1" x14ac:dyDescent="0.25">
      <c r="A49" s="13">
        <v>48</v>
      </c>
      <c r="B49" s="24" t="s">
        <v>28</v>
      </c>
      <c r="C49" s="14">
        <v>28</v>
      </c>
      <c r="D49" s="25" t="s">
        <v>64</v>
      </c>
    </row>
    <row r="50" spans="1:4" ht="33.75" customHeight="1" x14ac:dyDescent="0.25">
      <c r="A50" s="13">
        <v>49</v>
      </c>
      <c r="B50" s="24" t="s">
        <v>21</v>
      </c>
      <c r="C50" s="14">
        <v>27</v>
      </c>
      <c r="D50" s="25" t="s">
        <v>65</v>
      </c>
    </row>
    <row r="51" spans="1:4" ht="33.75" customHeight="1" x14ac:dyDescent="0.25">
      <c r="A51" s="13">
        <v>50</v>
      </c>
      <c r="B51" s="24" t="s">
        <v>20</v>
      </c>
      <c r="C51" s="14">
        <v>27</v>
      </c>
      <c r="D51" s="25" t="s">
        <v>64</v>
      </c>
    </row>
    <row r="52" spans="1:4" ht="33.75" customHeight="1" x14ac:dyDescent="0.25">
      <c r="A52" s="13">
        <v>51</v>
      </c>
      <c r="B52" s="24" t="s">
        <v>33</v>
      </c>
      <c r="C52" s="14">
        <v>24</v>
      </c>
      <c r="D52" s="25" t="s">
        <v>67</v>
      </c>
    </row>
    <row r="53" spans="1:4" ht="33.75" customHeight="1" x14ac:dyDescent="0.25">
      <c r="A53" s="13">
        <v>52</v>
      </c>
      <c r="B53" s="24" t="s">
        <v>61</v>
      </c>
      <c r="C53" s="14">
        <v>26</v>
      </c>
      <c r="D53" s="25" t="s">
        <v>64</v>
      </c>
    </row>
    <row r="54" spans="1:4" ht="33.75" customHeight="1" x14ac:dyDescent="0.25">
      <c r="A54" s="13">
        <v>53</v>
      </c>
      <c r="B54" s="24" t="s">
        <v>59</v>
      </c>
      <c r="C54" s="14">
        <v>28</v>
      </c>
      <c r="D54" s="25" t="s">
        <v>64</v>
      </c>
    </row>
    <row r="55" spans="1:4" ht="33.75" customHeight="1" x14ac:dyDescent="0.25">
      <c r="A55" s="13">
        <v>54</v>
      </c>
      <c r="B55" s="24" t="s">
        <v>68</v>
      </c>
      <c r="C55" s="14">
        <v>24</v>
      </c>
      <c r="D55" s="25" t="s">
        <v>65</v>
      </c>
    </row>
    <row r="56" spans="1:4" ht="33.75" customHeight="1" x14ac:dyDescent="0.25">
      <c r="A56" s="13">
        <v>55</v>
      </c>
      <c r="B56" s="24" t="s">
        <v>69</v>
      </c>
      <c r="C56" s="14">
        <v>25</v>
      </c>
      <c r="D56" s="25" t="s">
        <v>66</v>
      </c>
    </row>
    <row r="57" spans="1:4" ht="33.75" customHeight="1" x14ac:dyDescent="0.25">
      <c r="A57" s="13">
        <v>56</v>
      </c>
      <c r="B57" s="24" t="s">
        <v>70</v>
      </c>
      <c r="C57" s="14">
        <v>26</v>
      </c>
      <c r="D57" s="25" t="s">
        <v>64</v>
      </c>
    </row>
    <row r="58" spans="1:4" ht="33.75" customHeight="1" thickBot="1" x14ac:dyDescent="0.3">
      <c r="A58" s="15">
        <v>57</v>
      </c>
      <c r="B58" s="26" t="s">
        <v>71</v>
      </c>
      <c r="C58" s="16">
        <v>21</v>
      </c>
      <c r="D58" s="25" t="s">
        <v>64</v>
      </c>
    </row>
    <row r="59" spans="1:4" ht="33.75" customHeight="1" thickTop="1" x14ac:dyDescent="0.25"/>
  </sheetData>
  <autoFilter ref="A1:D59" xr:uid="{20B4B0ED-D7DA-4843-B689-DC1706642899}">
    <sortState xmlns:xlrd2="http://schemas.microsoft.com/office/spreadsheetml/2017/richdata2" ref="A2:D59">
      <sortCondition ref="A1:A59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4C62-5EA9-41BF-8084-902D6A19B6E3}">
  <dimension ref="A1:E13"/>
  <sheetViews>
    <sheetView zoomScale="115" zoomScaleNormal="115" workbookViewId="0">
      <selection activeCell="D4" sqref="D4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36</v>
      </c>
      <c r="C2" s="3">
        <v>400</v>
      </c>
      <c r="D2" s="3" t="str" cm="1">
        <f t="array" ref="D2:E2">_xlfn.XLOOKUP(B2,Players!A2:A58,Players!B2:C58)</f>
        <v>Souvik Aranya</v>
      </c>
      <c r="E2" s="8">
        <v>24</v>
      </c>
    </row>
    <row r="3" spans="1:5" ht="28.5" customHeight="1" x14ac:dyDescent="0.6">
      <c r="A3" s="5">
        <v>2</v>
      </c>
      <c r="B3" s="4">
        <v>42</v>
      </c>
      <c r="C3" s="4">
        <v>300</v>
      </c>
      <c r="D3" s="3" t="str" cm="1">
        <f t="array" ref="D3:E3">_xlfn.XLOOKUP(B3,Players!A3:A59,Players!B3:C59)</f>
        <v>Affan</v>
      </c>
      <c r="E3" s="6">
        <v>27</v>
      </c>
    </row>
    <row r="4" spans="1:5" ht="28.5" customHeight="1" x14ac:dyDescent="0.6">
      <c r="A4" s="5">
        <v>3</v>
      </c>
      <c r="B4" s="4"/>
      <c r="C4" s="4"/>
      <c r="D4" s="3" cm="1">
        <f t="array" ref="D4:E4">_xlfn.XLOOKUP(B4,Players!A4:A60,Players!B4:C60)</f>
        <v>0</v>
      </c>
      <c r="E4" s="6">
        <v>0</v>
      </c>
    </row>
    <row r="5" spans="1:5" ht="28.5" customHeight="1" x14ac:dyDescent="0.6">
      <c r="A5" s="5">
        <v>4</v>
      </c>
      <c r="B5" s="4"/>
      <c r="C5" s="4"/>
      <c r="D5" s="3" cm="1">
        <f t="array" ref="D5:E5">_xlfn.XLOOKUP(B5,Players!A5:A61,Players!B5:C61)</f>
        <v>0</v>
      </c>
      <c r="E5" s="6">
        <v>0</v>
      </c>
    </row>
    <row r="6" spans="1:5" ht="28.5" customHeight="1" x14ac:dyDescent="0.6">
      <c r="A6" s="5">
        <v>5</v>
      </c>
      <c r="B6" s="4"/>
      <c r="C6" s="4"/>
      <c r="D6" s="3" cm="1">
        <f t="array" ref="D6:E6">_xlfn.XLOOKUP(B6,Players!A6:A62,Players!B6:C62)</f>
        <v>0</v>
      </c>
      <c r="E6" s="6">
        <v>0</v>
      </c>
    </row>
    <row r="7" spans="1:5" ht="28.5" customHeight="1" x14ac:dyDescent="0.6">
      <c r="A7" s="5">
        <v>6</v>
      </c>
      <c r="B7" s="4"/>
      <c r="C7" s="4"/>
      <c r="D7" s="3" cm="1">
        <f t="array" ref="D7:E7">_xlfn.XLOOKUP(B7,Players!A7:A63,Players!B7:C63)</f>
        <v>0</v>
      </c>
      <c r="E7" s="6">
        <v>0</v>
      </c>
    </row>
    <row r="8" spans="1:5" ht="28.5" customHeight="1" x14ac:dyDescent="0.6">
      <c r="A8" s="5">
        <v>7</v>
      </c>
      <c r="B8" s="4"/>
      <c r="C8" s="4"/>
      <c r="D8" s="3" cm="1">
        <f t="array" ref="D8:E8">_xlfn.XLOOKUP(B8,Players!A8:A64,Players!B8:C64)</f>
        <v>0</v>
      </c>
      <c r="E8" s="6">
        <v>0</v>
      </c>
    </row>
    <row r="9" spans="1:5" ht="28.5" customHeight="1" x14ac:dyDescent="0.6">
      <c r="A9" s="5">
        <v>8</v>
      </c>
      <c r="B9" s="4"/>
      <c r="C9" s="4"/>
      <c r="D9" s="3" cm="1">
        <f t="array" ref="D9:E9">_xlfn.XLOOKUP(B9,Players!A9:A65,Players!B9:C65)</f>
        <v>0</v>
      </c>
      <c r="E9" s="6">
        <v>0</v>
      </c>
    </row>
    <row r="10" spans="1:5" ht="28.5" customHeight="1" x14ac:dyDescent="0.6">
      <c r="A10" s="5">
        <v>9</v>
      </c>
      <c r="B10" s="4"/>
      <c r="C10" s="4"/>
      <c r="D10" s="3" cm="1">
        <f t="array" ref="D10:E10">_xlfn.XLOOKUP(B10,Players!A10:A66,Players!B10:C66)</f>
        <v>0</v>
      </c>
      <c r="E10" s="6">
        <v>0</v>
      </c>
    </row>
    <row r="11" spans="1:5" ht="28.5" customHeight="1" thickBot="1" x14ac:dyDescent="0.65">
      <c r="A11" s="17">
        <v>10</v>
      </c>
      <c r="B11" s="18"/>
      <c r="C11" s="18"/>
      <c r="D11" s="18" cm="1">
        <f t="array" ref="D11:E11">_xlfn.XLOOKUP(B11,Players!A11:A67,Players!B11:C67)</f>
        <v>0</v>
      </c>
      <c r="E11" s="19">
        <v>0</v>
      </c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802B0-6C86-4445-8582-A50B8F6128A7}">
  <dimension ref="A1:E13"/>
  <sheetViews>
    <sheetView zoomScale="115" zoomScaleNormal="115" workbookViewId="0">
      <selection activeCell="D10" sqref="D10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44</v>
      </c>
      <c r="C2" s="3">
        <v>40</v>
      </c>
      <c r="D2" s="3" t="str" cm="1">
        <f t="array" ref="D2:E2">_xlfn.XLOOKUP(B2,Players!A2:A58,Players!B2:C58)</f>
        <v>Bashir Ahmed</v>
      </c>
      <c r="E2" s="8">
        <v>24</v>
      </c>
    </row>
    <row r="3" spans="1:5" ht="28.5" customHeight="1" x14ac:dyDescent="0.6">
      <c r="A3" s="5">
        <v>2</v>
      </c>
      <c r="B3" s="4"/>
      <c r="C3" s="4"/>
      <c r="D3" s="3" cm="1">
        <f t="array" ref="D3:E3">_xlfn.XLOOKUP(B3,Players!A3:A59,Players!B3:C59)</f>
        <v>0</v>
      </c>
      <c r="E3" s="6">
        <v>0</v>
      </c>
    </row>
    <row r="4" spans="1:5" ht="28.5" customHeight="1" x14ac:dyDescent="0.6">
      <c r="A4" s="5">
        <v>3</v>
      </c>
      <c r="B4" s="4"/>
      <c r="C4" s="4"/>
      <c r="D4" s="3" cm="1">
        <f t="array" ref="D4:E4">_xlfn.XLOOKUP(B4,Players!A4:A60,Players!B4:C60)</f>
        <v>0</v>
      </c>
      <c r="E4" s="6">
        <v>0</v>
      </c>
    </row>
    <row r="5" spans="1:5" ht="28.5" customHeight="1" x14ac:dyDescent="0.6">
      <c r="A5" s="5">
        <v>4</v>
      </c>
      <c r="B5" s="4"/>
      <c r="C5" s="4"/>
      <c r="D5" s="3" cm="1">
        <f t="array" ref="D5:E5">_xlfn.XLOOKUP(B5,Players!A5:A61,Players!B5:C61)</f>
        <v>0</v>
      </c>
      <c r="E5" s="6">
        <v>0</v>
      </c>
    </row>
    <row r="6" spans="1:5" ht="28.5" customHeight="1" x14ac:dyDescent="0.6">
      <c r="A6" s="5">
        <v>5</v>
      </c>
      <c r="B6" s="4"/>
      <c r="C6" s="4"/>
      <c r="D6" s="3" cm="1">
        <f t="array" ref="D6:E6">_xlfn.XLOOKUP(B6,Players!A6:A62,Players!B6:C62)</f>
        <v>0</v>
      </c>
      <c r="E6" s="6">
        <v>0</v>
      </c>
    </row>
    <row r="7" spans="1:5" ht="28.5" customHeight="1" x14ac:dyDescent="0.6">
      <c r="A7" s="5">
        <v>6</v>
      </c>
      <c r="B7" s="4"/>
      <c r="C7" s="4"/>
      <c r="D7" s="3" cm="1">
        <f t="array" ref="D7:E7">_xlfn.XLOOKUP(B7,Players!A7:A63,Players!B7:C63)</f>
        <v>0</v>
      </c>
      <c r="E7" s="6">
        <v>0</v>
      </c>
    </row>
    <row r="8" spans="1:5" ht="28.5" customHeight="1" x14ac:dyDescent="0.6">
      <c r="A8" s="5">
        <v>7</v>
      </c>
      <c r="B8" s="4"/>
      <c r="C8" s="4"/>
      <c r="D8" s="3" cm="1">
        <f t="array" ref="D8:E8">_xlfn.XLOOKUP(B8,Players!A8:A64,Players!B8:C64)</f>
        <v>0</v>
      </c>
      <c r="E8" s="6">
        <v>0</v>
      </c>
    </row>
    <row r="9" spans="1:5" ht="28.5" customHeight="1" x14ac:dyDescent="0.6">
      <c r="A9" s="5">
        <v>8</v>
      </c>
      <c r="B9" s="4"/>
      <c r="C9" s="4"/>
      <c r="D9" s="3" cm="1">
        <f t="array" ref="D9:E9">_xlfn.XLOOKUP(B9,Players!A9:A65,Players!B9:C65)</f>
        <v>0</v>
      </c>
      <c r="E9" s="6">
        <v>0</v>
      </c>
    </row>
    <row r="10" spans="1:5" ht="28.5" customHeight="1" x14ac:dyDescent="0.6">
      <c r="A10" s="5">
        <v>9</v>
      </c>
      <c r="B10" s="4"/>
      <c r="C10" s="4"/>
      <c r="D10" s="3" cm="1">
        <f t="array" ref="D10:E10">_xlfn.XLOOKUP(B10,Players!A10:A66,Players!B10:C66)</f>
        <v>0</v>
      </c>
      <c r="E10" s="6">
        <v>0</v>
      </c>
    </row>
    <row r="11" spans="1:5" ht="28.5" customHeight="1" thickBot="1" x14ac:dyDescent="0.65">
      <c r="A11" s="17">
        <v>10</v>
      </c>
      <c r="B11" s="18"/>
      <c r="C11" s="18"/>
      <c r="D11" s="18" cm="1">
        <f t="array" ref="D11:E11">_xlfn.XLOOKUP(B11,Players!A11:A67,Players!B11:C67)</f>
        <v>0</v>
      </c>
      <c r="E11" s="19">
        <v>0</v>
      </c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3A00-2113-4CEE-8C07-0F290502980F}">
  <dimension ref="A1:E13"/>
  <sheetViews>
    <sheetView tabSelected="1" zoomScale="115" zoomScaleNormal="115" workbookViewId="0">
      <selection activeCell="D2" sqref="D2"/>
    </sheetView>
  </sheetViews>
  <sheetFormatPr defaultRowHeight="27" x14ac:dyDescent="0.6"/>
  <cols>
    <col min="1" max="3" width="16.5703125" style="2" customWidth="1"/>
    <col min="4" max="4" width="47.28515625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32</v>
      </c>
      <c r="C2" s="3">
        <v>100</v>
      </c>
      <c r="D2" s="3" t="str" cm="1">
        <f t="array" ref="D2:E2">_xlfn.XLOOKUP(B2,Players!A2:A58,Players!B2:C58)</f>
        <v>S Sayem</v>
      </c>
      <c r="E2" s="8">
        <v>24</v>
      </c>
    </row>
    <row r="3" spans="1:5" ht="28.5" customHeight="1" x14ac:dyDescent="0.6">
      <c r="A3" s="5">
        <v>2</v>
      </c>
      <c r="B3" s="4">
        <v>21</v>
      </c>
      <c r="C3" s="4">
        <v>200</v>
      </c>
      <c r="D3" s="3" t="str" cm="1">
        <f t="array" ref="D3:E3">_xlfn.XLOOKUP(B3,Players!A3:A59,Players!B3:C59)</f>
        <v>Md Ehsanul Haque Chowdhury</v>
      </c>
      <c r="E3" s="6">
        <v>28</v>
      </c>
    </row>
    <row r="4" spans="1:5" ht="28.5" customHeight="1" x14ac:dyDescent="0.6">
      <c r="A4" s="5">
        <v>3</v>
      </c>
      <c r="B4" s="4"/>
      <c r="C4" s="4"/>
      <c r="D4" s="3" cm="1">
        <f t="array" ref="D4:E4">_xlfn.XLOOKUP(B4,Players!A4:A60,Players!B4:C60)</f>
        <v>0</v>
      </c>
      <c r="E4" s="6">
        <v>0</v>
      </c>
    </row>
    <row r="5" spans="1:5" ht="28.5" customHeight="1" x14ac:dyDescent="0.6">
      <c r="A5" s="5">
        <v>4</v>
      </c>
      <c r="B5" s="4"/>
      <c r="C5" s="4"/>
      <c r="D5" s="3" cm="1">
        <f t="array" ref="D5:E5">_xlfn.XLOOKUP(B5,Players!A5:A61,Players!B5:C61)</f>
        <v>0</v>
      </c>
      <c r="E5" s="6">
        <v>0</v>
      </c>
    </row>
    <row r="6" spans="1:5" ht="28.5" customHeight="1" x14ac:dyDescent="0.6">
      <c r="A6" s="5">
        <v>5</v>
      </c>
      <c r="B6" s="4"/>
      <c r="C6" s="4"/>
      <c r="D6" s="3" cm="1">
        <f t="array" ref="D6:E6">_xlfn.XLOOKUP(B6,Players!A6:A62,Players!B6:C62)</f>
        <v>0</v>
      </c>
      <c r="E6" s="6">
        <v>0</v>
      </c>
    </row>
    <row r="7" spans="1:5" ht="28.5" customHeight="1" x14ac:dyDescent="0.6">
      <c r="A7" s="5">
        <v>6</v>
      </c>
      <c r="B7" s="4"/>
      <c r="C7" s="4"/>
      <c r="D7" s="3" cm="1">
        <f t="array" ref="D7:E7">_xlfn.XLOOKUP(B7,Players!A7:A63,Players!B7:C63)</f>
        <v>0</v>
      </c>
      <c r="E7" s="6">
        <v>0</v>
      </c>
    </row>
    <row r="8" spans="1:5" ht="28.5" customHeight="1" x14ac:dyDescent="0.6">
      <c r="A8" s="5">
        <v>7</v>
      </c>
      <c r="B8" s="4"/>
      <c r="C8" s="4"/>
      <c r="D8" s="3" cm="1">
        <f t="array" ref="D8:E8">_xlfn.XLOOKUP(B8,Players!A8:A64,Players!B8:C64)</f>
        <v>0</v>
      </c>
      <c r="E8" s="6">
        <v>0</v>
      </c>
    </row>
    <row r="9" spans="1:5" ht="28.5" customHeight="1" x14ac:dyDescent="0.6">
      <c r="A9" s="5">
        <v>8</v>
      </c>
      <c r="B9" s="4"/>
      <c r="C9" s="4"/>
      <c r="D9" s="3" cm="1">
        <f t="array" ref="D9:E9">_xlfn.XLOOKUP(B9,Players!A9:A65,Players!B9:C65)</f>
        <v>0</v>
      </c>
      <c r="E9" s="6">
        <v>0</v>
      </c>
    </row>
    <row r="10" spans="1:5" ht="28.5" customHeight="1" x14ac:dyDescent="0.6">
      <c r="A10" s="5">
        <v>9</v>
      </c>
      <c r="B10" s="4"/>
      <c r="C10" s="4"/>
      <c r="D10" s="3" cm="1">
        <f t="array" ref="D10:E10">_xlfn.XLOOKUP(B10,Players!A10:A66,Players!B10:C66)</f>
        <v>0</v>
      </c>
      <c r="E10" s="6">
        <v>0</v>
      </c>
    </row>
    <row r="11" spans="1:5" ht="28.5" customHeight="1" thickBot="1" x14ac:dyDescent="0.65">
      <c r="A11" s="17">
        <v>10</v>
      </c>
      <c r="B11" s="18"/>
      <c r="C11" s="18"/>
      <c r="D11" s="3" cm="1">
        <f t="array" ref="D11:E11">_xlfn.XLOOKUP(B11,Players!A11:A67,Players!B11:C67)</f>
        <v>0</v>
      </c>
      <c r="E11" s="19">
        <v>0</v>
      </c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192D-2E85-4670-A17D-C7E14090E10D}">
  <dimension ref="A1:E13"/>
  <sheetViews>
    <sheetView zoomScale="115" zoomScaleNormal="115" workbookViewId="0">
      <selection activeCell="C3" sqref="C3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18</v>
      </c>
      <c r="C2" s="3">
        <v>30</v>
      </c>
      <c r="D2" s="3" t="str" cm="1">
        <f t="array" ref="D2:E2">_xlfn.XLOOKUP(B2,Players!A2:A58,Players!B2:C58)</f>
        <v>Niloy</v>
      </c>
      <c r="E2" s="8">
        <v>27</v>
      </c>
    </row>
    <row r="3" spans="1:5" ht="28.5" customHeight="1" x14ac:dyDescent="0.6">
      <c r="A3" s="5">
        <v>2</v>
      </c>
      <c r="B3" s="4"/>
      <c r="C3" s="4"/>
      <c r="D3" s="3" t="e" cm="1">
        <f t="array" ref="D3">_xlfn.XLOOKUP(B3,Players!$A$2:$A$36,Players!$B$2:$C$36)</f>
        <v>#N/A</v>
      </c>
      <c r="E3" s="6"/>
    </row>
    <row r="4" spans="1:5" ht="28.5" customHeight="1" x14ac:dyDescent="0.6">
      <c r="A4" s="5">
        <v>3</v>
      </c>
      <c r="B4" s="4"/>
      <c r="C4" s="4"/>
      <c r="D4" s="3" t="e" cm="1">
        <f t="array" ref="D4">_xlfn.XLOOKUP(B4,Players!$A$2:$A$36,Players!$B$2:$C$36)</f>
        <v>#N/A</v>
      </c>
      <c r="E4" s="6"/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8881-3C36-4154-A3CF-01976B10C667}">
  <dimension ref="A1:E13"/>
  <sheetViews>
    <sheetView zoomScale="115" zoomScaleNormal="115" workbookViewId="0">
      <selection activeCell="C3" sqref="C3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17</v>
      </c>
      <c r="C2" s="3">
        <v>70</v>
      </c>
      <c r="D2" s="3" t="str" cm="1">
        <f t="array" ref="D2:E2">_xlfn.XLOOKUP(B2,Players!A2:A58,Players!B2:C58)</f>
        <v>Ariful Islam Khan</v>
      </c>
      <c r="E2" s="8">
        <v>28</v>
      </c>
    </row>
    <row r="3" spans="1:5" ht="28.5" customHeight="1" x14ac:dyDescent="0.6">
      <c r="A3" s="5">
        <v>2</v>
      </c>
      <c r="B3" s="4"/>
      <c r="C3" s="4"/>
      <c r="D3" s="3" t="e" cm="1">
        <f t="array" ref="D3">_xlfn.XLOOKUP(B3,Players!$A$2:$A$36,Players!$B$2:$C$36)</f>
        <v>#N/A</v>
      </c>
      <c r="E3" s="6"/>
    </row>
    <row r="4" spans="1:5" ht="28.5" customHeight="1" x14ac:dyDescent="0.6">
      <c r="A4" s="5">
        <v>3</v>
      </c>
      <c r="B4" s="4"/>
      <c r="C4" s="4"/>
      <c r="D4" s="3" t="e" cm="1">
        <f t="array" ref="D4">_xlfn.XLOOKUP(B4,Players!$A$2:$A$36,Players!$B$2:$C$36)</f>
        <v>#N/A</v>
      </c>
      <c r="E4" s="6"/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1C45D-F10D-4455-AA34-434C6455425C}">
  <dimension ref="A1:E7"/>
  <sheetViews>
    <sheetView zoomScale="115" zoomScaleNormal="115" workbookViewId="0">
      <selection activeCell="A4" sqref="A4"/>
    </sheetView>
  </sheetViews>
  <sheetFormatPr defaultRowHeight="27" x14ac:dyDescent="0.6"/>
  <cols>
    <col min="1" max="3" width="16.5703125" style="2" customWidth="1"/>
    <col min="4" max="4" width="21.7109375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5</v>
      </c>
      <c r="B1" s="10" t="s">
        <v>6</v>
      </c>
      <c r="C1" s="10" t="s">
        <v>7</v>
      </c>
      <c r="D1" s="10" t="s">
        <v>8</v>
      </c>
      <c r="E1" s="11" t="s">
        <v>9</v>
      </c>
    </row>
    <row r="2" spans="1:5" ht="28.5" customHeight="1" thickTop="1" x14ac:dyDescent="0.6">
      <c r="A2" s="7">
        <f>COUNT(Bright!B2:B11)</f>
        <v>2</v>
      </c>
      <c r="B2" s="7">
        <f>COUNT(Faisal!B2:B11)</f>
        <v>1</v>
      </c>
      <c r="C2" s="7">
        <f>COUNT(Alumni!B2:B11)</f>
        <v>2</v>
      </c>
      <c r="D2" s="7">
        <f>COUNT(Mostofa!B2:B11)</f>
        <v>1</v>
      </c>
      <c r="E2" s="7">
        <f>COUNT(Shoayeb!B2:B11)</f>
        <v>1</v>
      </c>
    </row>
    <row r="3" spans="1:5" ht="28.5" customHeight="1" x14ac:dyDescent="0.6">
      <c r="A3" s="5">
        <f>SUM(Bright!$C$2:$C$11)</f>
        <v>700</v>
      </c>
      <c r="B3" s="5">
        <f>SUM(Faisal!$C$2:$C$11)</f>
        <v>40</v>
      </c>
      <c r="C3" s="5">
        <f>SUM(Alumni!$C$2:$C$11)</f>
        <v>300</v>
      </c>
      <c r="D3" s="5">
        <f>SUM(Mostofa!$C$2:$C$11)</f>
        <v>30</v>
      </c>
      <c r="E3" s="5">
        <f>SUM(Shoayeb!$C$2:$C$11)</f>
        <v>70</v>
      </c>
    </row>
    <row r="4" spans="1:5" ht="28.5" customHeight="1" x14ac:dyDescent="0.6">
      <c r="A4" s="5">
        <f>1000-A3</f>
        <v>300</v>
      </c>
      <c r="B4" s="5">
        <f t="shared" ref="B4:E4" si="0">1000-B3</f>
        <v>960</v>
      </c>
      <c r="C4" s="5">
        <f t="shared" si="0"/>
        <v>700</v>
      </c>
      <c r="D4" s="5">
        <f t="shared" si="0"/>
        <v>970</v>
      </c>
      <c r="E4" s="5">
        <f t="shared" si="0"/>
        <v>930</v>
      </c>
    </row>
    <row r="5" spans="1:5" ht="28.5" customHeight="1" thickBot="1" x14ac:dyDescent="0.65">
      <c r="A5" s="17">
        <f>A4-(9-COUNT(Bright!$B$2:$B$11))*20</f>
        <v>160</v>
      </c>
      <c r="B5" s="17">
        <f>B4-(9-COUNT(Faisal!$B$2:$B$11))*20</f>
        <v>800</v>
      </c>
      <c r="C5" s="17">
        <f>C4-(9-COUNT(Alumni!$B$2:$B$11))*20</f>
        <v>560</v>
      </c>
      <c r="D5" s="17">
        <f>D4-(9-COUNT(Mostofa!$B$2:$B$11))*20</f>
        <v>810</v>
      </c>
      <c r="E5" s="17">
        <f>E4-(9-COUNT(Shoayeb!$B$2:$B$11))*20</f>
        <v>770</v>
      </c>
    </row>
    <row r="6" spans="1:5" ht="28.5" customHeight="1" thickTop="1" x14ac:dyDescent="0.6"/>
    <row r="7" spans="1:5" ht="28.5" customHeight="1" x14ac:dyDescent="0.6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Players</vt:lpstr>
      <vt:lpstr>Bright</vt:lpstr>
      <vt:lpstr>Faisal</vt:lpstr>
      <vt:lpstr>Alumni</vt:lpstr>
      <vt:lpstr>Mostofa</vt:lpstr>
      <vt:lpstr>Shoayeb</vt:lpstr>
      <vt:lpstr>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All-Mamun</dc:creator>
  <cp:lastModifiedBy>Ibrahim All-Mamun</cp:lastModifiedBy>
  <dcterms:created xsi:type="dcterms:W3CDTF">2023-03-09T16:28:00Z</dcterms:created>
  <dcterms:modified xsi:type="dcterms:W3CDTF">2023-04-02T16:50:14Z</dcterms:modified>
</cp:coreProperties>
</file>