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448EE83B-E06E-4FEC-B673-CADAA4988C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D21" i="1"/>
  <c r="F23" i="1"/>
  <c r="F21" i="1"/>
  <c r="E23" i="1"/>
  <c r="I4" i="1"/>
  <c r="I5" i="1"/>
  <c r="I6" i="1"/>
  <c r="I7" i="1"/>
  <c r="L7" i="1" s="1"/>
  <c r="I8" i="1"/>
  <c r="I9" i="1"/>
  <c r="I10" i="1"/>
  <c r="I11" i="1"/>
  <c r="I12" i="1"/>
  <c r="I13" i="1"/>
  <c r="I14" i="1"/>
  <c r="I15" i="1"/>
  <c r="I16" i="1"/>
  <c r="I17" i="1"/>
  <c r="I18" i="1"/>
  <c r="I19" i="1"/>
  <c r="H4" i="1"/>
  <c r="J4" i="1" s="1"/>
  <c r="H5" i="1"/>
  <c r="H6" i="1"/>
  <c r="J6" i="1" s="1"/>
  <c r="H7" i="1"/>
  <c r="J7" i="1" s="1"/>
  <c r="H8" i="1"/>
  <c r="H9" i="1"/>
  <c r="J9" i="1" s="1"/>
  <c r="H10" i="1"/>
  <c r="H11" i="1"/>
  <c r="H12" i="1"/>
  <c r="J12" i="1" s="1"/>
  <c r="H13" i="1"/>
  <c r="J13" i="1" s="1"/>
  <c r="H14" i="1"/>
  <c r="J14" i="1" s="1"/>
  <c r="H15" i="1"/>
  <c r="J15" i="1" s="1"/>
  <c r="H16" i="1"/>
  <c r="H17" i="1"/>
  <c r="J17" i="1" s="1"/>
  <c r="H18" i="1"/>
  <c r="H19" i="1"/>
  <c r="J19" i="1" s="1"/>
  <c r="D24" i="1"/>
  <c r="D23" i="1"/>
  <c r="D22" i="1"/>
  <c r="G22" i="1"/>
  <c r="G21" i="1"/>
  <c r="F24" i="1"/>
  <c r="F22" i="1"/>
  <c r="E24" i="1"/>
  <c r="E22" i="1"/>
  <c r="E21" i="1"/>
  <c r="C22" i="1"/>
  <c r="C23" i="1"/>
  <c r="C24" i="1"/>
  <c r="E3" i="1"/>
  <c r="F3" i="1" s="1"/>
  <c r="G3" i="1" s="1"/>
  <c r="J8" i="1"/>
  <c r="J10" i="1"/>
  <c r="J11" i="1"/>
  <c r="J16" i="1"/>
  <c r="J18" i="1"/>
  <c r="C21" i="1"/>
  <c r="L4" i="1" l="1"/>
  <c r="L6" i="1"/>
  <c r="L14" i="1"/>
  <c r="I21" i="1"/>
  <c r="L13" i="1"/>
  <c r="L15" i="1"/>
  <c r="L17" i="1"/>
  <c r="L9" i="1"/>
  <c r="L16" i="1"/>
  <c r="L19" i="1"/>
  <c r="L12" i="1"/>
  <c r="L18" i="1"/>
  <c r="L8" i="1"/>
  <c r="L10" i="1"/>
  <c r="H23" i="1"/>
  <c r="H24" i="1"/>
  <c r="L11" i="1"/>
  <c r="J5" i="1"/>
  <c r="L5" i="1" s="1"/>
  <c r="I24" i="1"/>
  <c r="H21" i="1"/>
  <c r="H22" i="1"/>
  <c r="I22" i="1"/>
  <c r="I23" i="1"/>
  <c r="L24" i="1" l="1"/>
  <c r="L23" i="1"/>
  <c r="L22" i="1"/>
  <c r="L21" i="1"/>
  <c r="J21" i="1"/>
  <c r="J24" i="1"/>
  <c r="J23" i="1"/>
  <c r="J22" i="1"/>
</calcChain>
</file>

<file path=xl/sharedStrings.xml><?xml version="1.0" encoding="utf-8"?>
<sst xmlns="http://schemas.openxmlformats.org/spreadsheetml/2006/main" count="47" uniqueCount="47">
  <si>
    <t>Last Name</t>
  </si>
  <si>
    <t>First Name</t>
  </si>
  <si>
    <t>Hourly Wage</t>
  </si>
  <si>
    <t>Hours Worked</t>
  </si>
  <si>
    <t>Pay</t>
  </si>
  <si>
    <t>Kern</t>
  </si>
  <si>
    <t>Howard</t>
  </si>
  <si>
    <t>Donnald</t>
  </si>
  <si>
    <t>Henry</t>
  </si>
  <si>
    <t>Smith</t>
  </si>
  <si>
    <t>Baker</t>
  </si>
  <si>
    <t>Veil</t>
  </si>
  <si>
    <t>Harold</t>
  </si>
  <si>
    <t>Penfold</t>
  </si>
  <si>
    <t>Yun</t>
  </si>
  <si>
    <t>Belford</t>
  </si>
  <si>
    <t>Trenton</t>
  </si>
  <si>
    <t>Norman</t>
  </si>
  <si>
    <t>Mann</t>
  </si>
  <si>
    <t>Underhill</t>
  </si>
  <si>
    <t>Edward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</si>
  <si>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</si>
  <si>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</si>
  <si>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</si>
  <si>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</si>
  <si>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</si>
  <si>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</si>
  <si>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</si>
  <si>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</si>
  <si>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</si>
  <si>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</si>
  <si>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</si>
  <si>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</si>
  <si>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</si>
  <si>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</si>
  <si>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</si>
  <si>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</si>
  <si>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Max</t>
  </si>
  <si>
    <t>Min</t>
  </si>
  <si>
    <t>Avg</t>
  </si>
  <si>
    <t>Total</t>
  </si>
  <si>
    <t>Ibrahim Hussein</t>
  </si>
  <si>
    <t>Employee Payroll Project</t>
  </si>
  <si>
    <t>40 Hours Min.</t>
  </si>
  <si>
    <t>Total Pay</t>
  </si>
  <si>
    <t>Monthly Overtime Hours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</si>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</sst>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[$EGP]\ * #,##0.00_);_([$EGP]\ * \(#,##0.00\);_([$EGP]\ * &quot;-&quot;??_);_(@_)"/>
    <numFmt numFmtId="167" formatCode="_([$EGP]\ * #,##0_);_([$EGP]\ * \(#,##0\);_([$EGP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7" fontId="0" fillId="0" borderId="0" xfId="0" applyNumberFormat="1"/>
    <xf numFmtId="167" fontId="0" fillId="0" borderId="0" xfId="0" applyNumberFormat="1" applyBorder="1"/>
    <xf numFmtId="1" fontId="0" fillId="0" borderId="0" xfId="0" applyNumberFormat="1" applyBorder="1"/>
    <xf numFmtId="1" fontId="0" fillId="0" borderId="0" xfId="1" applyNumberFormat="1" applyFont="1"/>
    <xf numFmtId="0" fontId="0" fillId="2" borderId="0" xfId="0" applyFill="1"/>
    <xf numFmtId="0" fontId="0" fillId="2" borderId="0" xfId="0" applyFill="1" applyBorder="1"/>
    <xf numFmtId="165" fontId="0" fillId="3" borderId="0" xfId="0" applyNumberFormat="1" applyFill="1"/>
    <xf numFmtId="0" fontId="0" fillId="4" borderId="0" xfId="0" applyFill="1"/>
    <xf numFmtId="16" fontId="0" fillId="5" borderId="0" xfId="0" applyNumberFormat="1" applyFill="1"/>
    <xf numFmtId="0" fontId="0" fillId="0" borderId="1" xfId="0" applyBorder="1" applyAlignment="1">
      <alignment readingOrder="1"/>
    </xf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0" borderId="4" xfId="0" applyBorder="1"/>
    <xf numFmtId="165" fontId="0" fillId="0" borderId="4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1.5703125" customWidth="1"/>
    <col min="2" max="2" width="13" customWidth="1"/>
    <col min="3" max="3" width="13.140625" customWidth="1"/>
    <col min="4" max="7" width="16.85546875" customWidth="1"/>
    <col min="8" max="8" width="23.7109375" customWidth="1"/>
    <col min="9" max="9" width="15" customWidth="1"/>
    <col min="10" max="10" width="14.140625" customWidth="1"/>
    <col min="12" max="12" width="14.85546875" customWidth="1"/>
  </cols>
  <sheetData>
    <row r="1" spans="1:12" ht="15.75" thickBot="1" x14ac:dyDescent="0.3">
      <c r="A1" s="10" t="s">
        <v>42</v>
      </c>
      <c r="B1" s="11"/>
      <c r="C1" s="11" t="s">
        <v>41</v>
      </c>
      <c r="D1" s="12"/>
    </row>
    <row r="2" spans="1:12" x14ac:dyDescent="0.25">
      <c r="D2" t="s">
        <v>3</v>
      </c>
      <c r="H2" t="s">
        <v>45</v>
      </c>
      <c r="I2" t="s">
        <v>4</v>
      </c>
      <c r="J2" t="s">
        <v>46</v>
      </c>
      <c r="L2" t="s">
        <v>44</v>
      </c>
    </row>
    <row r="3" spans="1:12" x14ac:dyDescent="0.25">
      <c r="A3" t="s">
        <v>0</v>
      </c>
      <c r="B3" t="s">
        <v>1</v>
      </c>
      <c r="C3" t="s">
        <v>2</v>
      </c>
      <c r="D3" s="9">
        <v>45658</v>
      </c>
      <c r="E3" s="9">
        <f>D3+7</f>
        <v>45665</v>
      </c>
      <c r="F3" s="9">
        <f t="shared" ref="F3:G3" si="0">E3+7</f>
        <v>45672</v>
      </c>
      <c r="G3" s="9">
        <f t="shared" si="0"/>
        <v>45679</v>
      </c>
      <c r="H3" t="s">
        <v>43</v>
      </c>
    </row>
    <row r="4" spans="1:12" x14ac:dyDescent="0.25">
      <c r="A4" s="14" t="s">
        <v>5</v>
      </c>
      <c r="B4" s="14" t="s">
        <v>21</v>
      </c>
      <c r="C4" s="15">
        <v>15.9</v>
      </c>
      <c r="D4" s="6">
        <v>40</v>
      </c>
      <c r="E4" s="5">
        <v>42</v>
      </c>
      <c r="F4" s="5">
        <v>39</v>
      </c>
      <c r="G4" s="5">
        <v>42</v>
      </c>
      <c r="H4" s="8">
        <f>IF(SUM(D4:G4)&gt;40, SUM(D4:G4)-40, 0)</f>
        <v>123</v>
      </c>
      <c r="I4" s="7">
        <f>C4*SUM(D4:G4)</f>
        <v>2591.7000000000003</v>
      </c>
      <c r="J4" s="7">
        <f>0.5*C4*H4</f>
        <v>977.85</v>
      </c>
      <c r="K4" s="13"/>
      <c r="L4" s="7">
        <f>I4+J4</f>
        <v>3569.55</v>
      </c>
    </row>
    <row r="5" spans="1:12" x14ac:dyDescent="0.25">
      <c r="A5" s="14" t="s">
        <v>6</v>
      </c>
      <c r="B5" s="14" t="s">
        <v>22</v>
      </c>
      <c r="C5" s="15">
        <v>10</v>
      </c>
      <c r="D5" s="6">
        <v>42</v>
      </c>
      <c r="E5" s="5">
        <v>38</v>
      </c>
      <c r="F5" s="5">
        <v>41</v>
      </c>
      <c r="G5" s="5">
        <v>38</v>
      </c>
      <c r="H5" s="8">
        <f t="shared" ref="H5:H19" si="1">IF(SUM(D5:G5)&gt;40, SUM(D5:G5)-40, 0)</f>
        <v>119</v>
      </c>
      <c r="I5" s="7">
        <f t="shared" ref="I5:I19" si="2">C5*SUM(D5:G5)</f>
        <v>1590</v>
      </c>
      <c r="J5" s="7">
        <f>0.5*C5*H5</f>
        <v>595</v>
      </c>
      <c r="K5" s="13"/>
      <c r="L5" s="7">
        <f>I5+J5</f>
        <v>2185</v>
      </c>
    </row>
    <row r="6" spans="1:12" x14ac:dyDescent="0.25">
      <c r="A6" s="14" t="s">
        <v>7</v>
      </c>
      <c r="B6" s="14" t="s">
        <v>23</v>
      </c>
      <c r="C6" s="15">
        <v>12</v>
      </c>
      <c r="D6" s="6">
        <v>55</v>
      </c>
      <c r="E6" s="5">
        <v>40</v>
      </c>
      <c r="F6" s="5">
        <v>39</v>
      </c>
      <c r="G6" s="5">
        <v>40</v>
      </c>
      <c r="H6" s="8">
        <f t="shared" si="1"/>
        <v>134</v>
      </c>
      <c r="I6" s="7">
        <f t="shared" si="2"/>
        <v>2088</v>
      </c>
      <c r="J6" s="7">
        <f>0.5*C6*H6</f>
        <v>804</v>
      </c>
      <c r="K6" s="13"/>
      <c r="L6" s="7">
        <f>I6+J6</f>
        <v>2892</v>
      </c>
    </row>
    <row r="7" spans="1:12" x14ac:dyDescent="0.25">
      <c r="A7" s="14" t="s">
        <v>8</v>
      </c>
      <c r="B7" s="14" t="s">
        <v>24</v>
      </c>
      <c r="C7" s="15">
        <v>19.100000000000001</v>
      </c>
      <c r="D7" s="6">
        <v>41</v>
      </c>
      <c r="E7" s="5">
        <v>20</v>
      </c>
      <c r="F7" s="5">
        <v>38</v>
      </c>
      <c r="G7" s="5">
        <v>28</v>
      </c>
      <c r="H7" s="8">
        <f t="shared" si="1"/>
        <v>87</v>
      </c>
      <c r="I7" s="7">
        <f t="shared" si="2"/>
        <v>2425.7000000000003</v>
      </c>
      <c r="J7" s="7">
        <f>0.5*C7*H7</f>
        <v>830.85</v>
      </c>
      <c r="K7" s="13"/>
      <c r="L7" s="7">
        <f>I7+J7</f>
        <v>3256.55</v>
      </c>
    </row>
    <row r="8" spans="1:12" x14ac:dyDescent="0.25">
      <c r="A8" s="14" t="s">
        <v>9</v>
      </c>
      <c r="B8" s="14" t="s">
        <v>25</v>
      </c>
      <c r="C8" s="15">
        <v>14.2</v>
      </c>
      <c r="D8" s="6">
        <v>39</v>
      </c>
      <c r="E8" s="5">
        <v>37</v>
      </c>
      <c r="F8" s="5">
        <v>37</v>
      </c>
      <c r="G8" s="5">
        <v>37</v>
      </c>
      <c r="H8" s="8">
        <f t="shared" si="1"/>
        <v>110</v>
      </c>
      <c r="I8" s="7">
        <f t="shared" si="2"/>
        <v>2130</v>
      </c>
      <c r="J8" s="7">
        <f>0.5*C8*H8</f>
        <v>781</v>
      </c>
      <c r="K8" s="13"/>
      <c r="L8" s="7">
        <f t="shared" ref="L8:L19" si="3">I8+J8</f>
        <v>2911</v>
      </c>
    </row>
    <row r="9" spans="1:12" x14ac:dyDescent="0.25">
      <c r="A9" s="14" t="s">
        <v>10</v>
      </c>
      <c r="B9" s="14" t="s">
        <v>26</v>
      </c>
      <c r="C9" s="15">
        <v>18</v>
      </c>
      <c r="D9" s="6">
        <v>44</v>
      </c>
      <c r="E9" s="5">
        <v>40</v>
      </c>
      <c r="F9" s="5">
        <v>40</v>
      </c>
      <c r="G9" s="5">
        <v>40</v>
      </c>
      <c r="H9" s="8">
        <f t="shared" si="1"/>
        <v>124</v>
      </c>
      <c r="I9" s="7">
        <f t="shared" si="2"/>
        <v>2952</v>
      </c>
      <c r="J9" s="7">
        <f>0.5*C9*H9</f>
        <v>1116</v>
      </c>
      <c r="K9" s="13"/>
      <c r="L9" s="7">
        <f t="shared" si="3"/>
        <v>4068</v>
      </c>
    </row>
    <row r="10" spans="1:12" x14ac:dyDescent="0.25">
      <c r="A10" s="14" t="s">
        <v>11</v>
      </c>
      <c r="B10" s="14" t="s">
        <v>27</v>
      </c>
      <c r="C10" s="15">
        <v>17.5</v>
      </c>
      <c r="D10" s="6">
        <v>55</v>
      </c>
      <c r="E10" s="5">
        <v>40</v>
      </c>
      <c r="F10" s="5">
        <v>39</v>
      </c>
      <c r="G10" s="5">
        <v>40</v>
      </c>
      <c r="H10" s="8">
        <f t="shared" si="1"/>
        <v>134</v>
      </c>
      <c r="I10" s="7">
        <f t="shared" si="2"/>
        <v>3045</v>
      </c>
      <c r="J10" s="7">
        <f>0.5*C10*H10</f>
        <v>1172.5</v>
      </c>
      <c r="K10" s="13"/>
      <c r="L10" s="7">
        <f t="shared" si="3"/>
        <v>4217.5</v>
      </c>
    </row>
    <row r="11" spans="1:12" x14ac:dyDescent="0.25">
      <c r="A11" s="14" t="s">
        <v>12</v>
      </c>
      <c r="B11" s="14" t="s">
        <v>28</v>
      </c>
      <c r="C11" s="15">
        <v>13.9</v>
      </c>
      <c r="D11" s="6">
        <v>33</v>
      </c>
      <c r="E11" s="5">
        <v>42</v>
      </c>
      <c r="F11" s="5">
        <v>40</v>
      </c>
      <c r="G11" s="5">
        <v>42</v>
      </c>
      <c r="H11" s="8">
        <f t="shared" si="1"/>
        <v>117</v>
      </c>
      <c r="I11" s="7">
        <f t="shared" si="2"/>
        <v>2182.3000000000002</v>
      </c>
      <c r="J11" s="7">
        <f>0.5*C11*H11</f>
        <v>813.15</v>
      </c>
      <c r="K11" s="13"/>
      <c r="L11" s="7">
        <f t="shared" si="3"/>
        <v>2995.4500000000003</v>
      </c>
    </row>
    <row r="12" spans="1:12" x14ac:dyDescent="0.25">
      <c r="A12" s="14" t="s">
        <v>13</v>
      </c>
      <c r="B12" s="14" t="s">
        <v>29</v>
      </c>
      <c r="C12" s="15">
        <v>12.5</v>
      </c>
      <c r="D12" s="6">
        <v>29</v>
      </c>
      <c r="E12" s="5">
        <v>41</v>
      </c>
      <c r="F12" s="5">
        <v>40</v>
      </c>
      <c r="G12" s="5">
        <v>41</v>
      </c>
      <c r="H12" s="8">
        <f t="shared" si="1"/>
        <v>111</v>
      </c>
      <c r="I12" s="7">
        <f t="shared" si="2"/>
        <v>1887.5</v>
      </c>
      <c r="J12" s="7">
        <f>0.5*C12*H12</f>
        <v>693.75</v>
      </c>
      <c r="K12" s="13"/>
      <c r="L12" s="7">
        <f t="shared" si="3"/>
        <v>2581.25</v>
      </c>
    </row>
    <row r="13" spans="1:12" x14ac:dyDescent="0.25">
      <c r="A13" s="14" t="s">
        <v>14</v>
      </c>
      <c r="B13" s="14" t="s">
        <v>30</v>
      </c>
      <c r="C13" s="15">
        <v>8.44</v>
      </c>
      <c r="D13" s="6">
        <v>40</v>
      </c>
      <c r="E13" s="5">
        <v>38</v>
      </c>
      <c r="F13" s="5">
        <v>40</v>
      </c>
      <c r="G13" s="5">
        <v>38</v>
      </c>
      <c r="H13" s="8">
        <f t="shared" si="1"/>
        <v>116</v>
      </c>
      <c r="I13" s="7">
        <f t="shared" si="2"/>
        <v>1316.6399999999999</v>
      </c>
      <c r="J13" s="7">
        <f>0.5*C13*H13</f>
        <v>489.52</v>
      </c>
      <c r="K13" s="13"/>
      <c r="L13" s="7">
        <f t="shared" si="3"/>
        <v>1806.1599999999999</v>
      </c>
    </row>
    <row r="14" spans="1:12" x14ac:dyDescent="0.25">
      <c r="A14" s="14" t="s">
        <v>15</v>
      </c>
      <c r="B14" s="14" t="s">
        <v>31</v>
      </c>
      <c r="C14" s="15">
        <v>14.22</v>
      </c>
      <c r="D14" s="6">
        <v>40</v>
      </c>
      <c r="E14" s="5">
        <v>37</v>
      </c>
      <c r="F14" s="5">
        <v>30</v>
      </c>
      <c r="G14" s="5">
        <v>37</v>
      </c>
      <c r="H14" s="8">
        <f t="shared" si="1"/>
        <v>104</v>
      </c>
      <c r="I14" s="7">
        <f t="shared" si="2"/>
        <v>2047.68</v>
      </c>
      <c r="J14" s="7">
        <f>0.5*C14*H14</f>
        <v>739.44</v>
      </c>
      <c r="K14" s="13"/>
      <c r="L14" s="7">
        <f t="shared" si="3"/>
        <v>2787.12</v>
      </c>
    </row>
    <row r="15" spans="1:12" x14ac:dyDescent="0.25">
      <c r="A15" s="14" t="s">
        <v>16</v>
      </c>
      <c r="B15" s="14" t="s">
        <v>32</v>
      </c>
      <c r="C15" s="15">
        <v>30</v>
      </c>
      <c r="D15" s="6">
        <v>40</v>
      </c>
      <c r="E15" s="5">
        <v>29</v>
      </c>
      <c r="F15" s="5">
        <v>29</v>
      </c>
      <c r="G15" s="5">
        <v>29</v>
      </c>
      <c r="H15" s="8">
        <f t="shared" si="1"/>
        <v>87</v>
      </c>
      <c r="I15" s="7">
        <f t="shared" si="2"/>
        <v>3810</v>
      </c>
      <c r="J15" s="7">
        <f>0.5*C15*H15</f>
        <v>1305</v>
      </c>
      <c r="K15" s="13"/>
      <c r="L15" s="7">
        <f t="shared" si="3"/>
        <v>5115</v>
      </c>
    </row>
    <row r="16" spans="1:12" x14ac:dyDescent="0.25">
      <c r="A16" s="14" t="s">
        <v>17</v>
      </c>
      <c r="B16" s="14" t="s">
        <v>33</v>
      </c>
      <c r="C16" s="15">
        <v>12.55</v>
      </c>
      <c r="D16" s="6">
        <v>39</v>
      </c>
      <c r="E16" s="5">
        <v>20</v>
      </c>
      <c r="F16" s="5">
        <v>41</v>
      </c>
      <c r="G16" s="5">
        <v>20</v>
      </c>
      <c r="H16" s="8">
        <f t="shared" si="1"/>
        <v>80</v>
      </c>
      <c r="I16" s="7">
        <f t="shared" si="2"/>
        <v>1506</v>
      </c>
      <c r="J16" s="7">
        <f>0.5*C16*H16</f>
        <v>502</v>
      </c>
      <c r="K16" s="13"/>
      <c r="L16" s="7">
        <f t="shared" si="3"/>
        <v>2008</v>
      </c>
    </row>
    <row r="17" spans="1:12" x14ac:dyDescent="0.25">
      <c r="A17" s="14" t="s">
        <v>18</v>
      </c>
      <c r="B17" s="14" t="s">
        <v>34</v>
      </c>
      <c r="C17" s="15">
        <v>17</v>
      </c>
      <c r="D17" s="6">
        <v>42</v>
      </c>
      <c r="E17" s="5">
        <v>38</v>
      </c>
      <c r="F17" s="5">
        <v>42</v>
      </c>
      <c r="G17" s="5">
        <v>38</v>
      </c>
      <c r="H17" s="8">
        <f t="shared" si="1"/>
        <v>120</v>
      </c>
      <c r="I17" s="7">
        <f t="shared" si="2"/>
        <v>2720</v>
      </c>
      <c r="J17" s="7">
        <f>0.5*C17*H17</f>
        <v>1020</v>
      </c>
      <c r="K17" s="13"/>
      <c r="L17" s="7">
        <f t="shared" si="3"/>
        <v>3740</v>
      </c>
    </row>
    <row r="18" spans="1:12" x14ac:dyDescent="0.25">
      <c r="A18" s="14" t="s">
        <v>19</v>
      </c>
      <c r="B18" s="14" t="s">
        <v>35</v>
      </c>
      <c r="C18" s="15">
        <v>16.43</v>
      </c>
      <c r="D18" s="6">
        <v>41</v>
      </c>
      <c r="E18" s="5">
        <v>47</v>
      </c>
      <c r="F18" s="5">
        <v>43</v>
      </c>
      <c r="G18" s="5">
        <v>47</v>
      </c>
      <c r="H18" s="8">
        <f t="shared" si="1"/>
        <v>138</v>
      </c>
      <c r="I18" s="7">
        <f t="shared" si="2"/>
        <v>2924.54</v>
      </c>
      <c r="J18" s="7">
        <f>0.5*C18*H18</f>
        <v>1133.67</v>
      </c>
      <c r="K18" s="13"/>
      <c r="L18" s="7">
        <f t="shared" si="3"/>
        <v>4058.21</v>
      </c>
    </row>
    <row r="19" spans="1:12" x14ac:dyDescent="0.25">
      <c r="A19" s="14" t="s">
        <v>20</v>
      </c>
      <c r="B19" s="14" t="s">
        <v>36</v>
      </c>
      <c r="C19" s="15">
        <v>22</v>
      </c>
      <c r="D19" s="6">
        <v>38</v>
      </c>
      <c r="E19" s="5">
        <v>41</v>
      </c>
      <c r="F19" s="5">
        <v>41</v>
      </c>
      <c r="G19" s="5">
        <v>41</v>
      </c>
      <c r="H19" s="8">
        <f t="shared" si="1"/>
        <v>121</v>
      </c>
      <c r="I19" s="7">
        <f t="shared" si="2"/>
        <v>3542</v>
      </c>
      <c r="J19" s="7">
        <f>0.5*C19*H19</f>
        <v>1331</v>
      </c>
      <c r="K19" s="13"/>
      <c r="L19" s="7">
        <f t="shared" si="3"/>
        <v>4873</v>
      </c>
    </row>
    <row r="21" spans="1:12" x14ac:dyDescent="0.25">
      <c r="A21" t="s">
        <v>37</v>
      </c>
      <c r="C21" s="2">
        <f>MAX(C4:C19)</f>
        <v>30</v>
      </c>
      <c r="D21" s="3">
        <f>MAX(D4:D19)</f>
        <v>55</v>
      </c>
      <c r="E21" s="3">
        <f>MAX(E4:E19)</f>
        <v>47</v>
      </c>
      <c r="F21" s="3">
        <f>MAX(F4:F19)</f>
        <v>43</v>
      </c>
      <c r="G21" s="3">
        <f>MAX(G4:G19)</f>
        <v>47</v>
      </c>
      <c r="H21" s="4">
        <f>MAX(H4:H19)</f>
        <v>138</v>
      </c>
      <c r="I21" s="2">
        <f>MAX(I4:I19)</f>
        <v>3810</v>
      </c>
      <c r="J21" s="1">
        <f>MAX(J4:J19)</f>
        <v>1331</v>
      </c>
      <c r="L21" s="1">
        <f>MAX(L4:L19)</f>
        <v>5115</v>
      </c>
    </row>
    <row r="22" spans="1:12" x14ac:dyDescent="0.25">
      <c r="A22" t="s">
        <v>38</v>
      </c>
      <c r="C22" s="2">
        <f>MIN(C4:C19)</f>
        <v>8.44</v>
      </c>
      <c r="D22" s="3">
        <f>MIN(D4:D19)</f>
        <v>29</v>
      </c>
      <c r="E22" s="3">
        <f>MIN(E4:E19)</f>
        <v>20</v>
      </c>
      <c r="F22" s="3">
        <f>MIN(F4:F19)</f>
        <v>29</v>
      </c>
      <c r="G22" s="3">
        <f>MIN(G4:G19)</f>
        <v>20</v>
      </c>
      <c r="H22" s="4">
        <f>MIN(H4:H19)</f>
        <v>80</v>
      </c>
      <c r="I22" s="2">
        <f>MIN(I4:I19)</f>
        <v>1316.6399999999999</v>
      </c>
      <c r="J22" s="1">
        <f>MIN(J4:J19)</f>
        <v>489.52</v>
      </c>
      <c r="L22" s="1">
        <f>MIN(L4:L19)</f>
        <v>1806.1599999999999</v>
      </c>
    </row>
    <row r="23" spans="1:12" x14ac:dyDescent="0.25">
      <c r="A23" t="s">
        <v>39</v>
      </c>
      <c r="C23" s="2">
        <f>AVERAGE(C4:C19)</f>
        <v>15.858750000000002</v>
      </c>
      <c r="D23" s="3">
        <f>AVERAGE(D4:D19)</f>
        <v>41.125</v>
      </c>
      <c r="E23" s="3">
        <f>AVERAGE(E4:E19)</f>
        <v>36.875</v>
      </c>
      <c r="F23" s="3">
        <f>AVERAGE(F4:F19)</f>
        <v>38.6875</v>
      </c>
      <c r="G23" s="3">
        <f>AVERAGE(G4:G19)</f>
        <v>37.375</v>
      </c>
      <c r="H23" s="4">
        <f>AVERAGE(H4:H19)</f>
        <v>114.0625</v>
      </c>
      <c r="I23" s="2">
        <f>AVERAGE(I4:I19)</f>
        <v>2422.4412499999999</v>
      </c>
      <c r="J23" s="1">
        <f>AVERAGE(J4:J19)</f>
        <v>894.04562499999997</v>
      </c>
      <c r="L23" s="1">
        <f>AVERAGE(L4:L19)</f>
        <v>3316.4868750000001</v>
      </c>
    </row>
    <row r="24" spans="1:12" x14ac:dyDescent="0.25">
      <c r="A24" t="s">
        <v>40</v>
      </c>
      <c r="C24" s="2">
        <f>SUM(C4:C19)</f>
        <v>253.74000000000004</v>
      </c>
      <c r="D24" s="3">
        <f>SUM(D4:D19)</f>
        <v>658</v>
      </c>
      <c r="E24" s="3">
        <f>SUM(E4:E19)</f>
        <v>590</v>
      </c>
      <c r="F24" s="3">
        <f>SUM(F4:F19)</f>
        <v>619</v>
      </c>
      <c r="G24" s="3">
        <f>SUM(G4:G19)</f>
        <v>598</v>
      </c>
      <c r="H24" s="4">
        <f>SUM(H4:H19)</f>
        <v>1825</v>
      </c>
      <c r="I24" s="2">
        <f>SUM(I4:I19)</f>
        <v>38759.06</v>
      </c>
      <c r="J24" s="1">
        <f>SUM(J4:J19)</f>
        <v>14304.73</v>
      </c>
      <c r="L24" s="1">
        <f>SUM(L4:L19)</f>
        <v>53063.79</v>
      </c>
    </row>
  </sheetData>
  <pageMargins left="0.7" right="0.7" top="0.75" bottom="0.75" header="0.3" footer="0.3"/>
  <pageSetup scale="67" fitToHeight="0" orientation="landscape" r:id="rId1"/>
  <ignoredErrors>
    <ignoredError sqref="D22:G22 H4:H19 D21:E21 D24:F24 D23 G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Hussein</dc:creator>
  <cp:lastModifiedBy>ibrahimmohamed22008@gmail.com</cp:lastModifiedBy>
  <cp:lastPrinted>2025-07-26T14:29:42Z</cp:lastPrinted>
  <dcterms:created xsi:type="dcterms:W3CDTF">2015-06-05T18:17:20Z</dcterms:created>
  <dcterms:modified xsi:type="dcterms:W3CDTF">2025-07-26T14:42:38Z</dcterms:modified>
</cp:coreProperties>
</file>