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lnet.sharepoint.com/sites/s3/Team50514aanzet/Documenten/2017-2018 Projecten/P1-Tablet4You-HTML/"/>
    </mc:Choice>
  </mc:AlternateContent>
  <xr:revisionPtr revIDLastSave="89" documentId="FFAAC447AAA17A0DBE5D21C84E419C66D4586337" xr6:coauthVersionLast="26" xr6:coauthVersionMax="26" xr10:uidLastSave="{B4EC3450-CBA1-472A-846F-7630FDF2F5FC}"/>
  <bookViews>
    <workbookView xWindow="0" yWindow="0" windowWidth="28800" windowHeight="11910" xr2:uid="{00000000-000D-0000-FFFF-FFFF00000000}"/>
  </bookViews>
  <sheets>
    <sheet name="Totaal" sheetId="7" r:id="rId1"/>
    <sheet name="SLB-er" sheetId="11" r:id="rId2"/>
    <sheet name="Projectdocent" sheetId="12" r:id="rId3"/>
    <sheet name="Presentie" sheetId="6" r:id="rId4"/>
  </sheets>
  <externalReferences>
    <externalReference r:id="rId5"/>
  </externalReferences>
  <definedNames>
    <definedName name="_xlnm._FilterDatabase" localSheetId="2" hidden="1">Projectdocent!$A$1:$B$127</definedName>
    <definedName name="_xlnm._FilterDatabase" localSheetId="1" hidden="1">'SLB-er'!$A$1:$B$127</definedName>
    <definedName name="_xlnm._FilterDatabase" localSheetId="0" hidden="1">Totaal!$A$2:$B$122</definedName>
  </definedNames>
  <calcPr calcId="17102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1" l="1"/>
  <c r="B71" i="11"/>
  <c r="D4" i="7"/>
  <c r="A28" i="7"/>
  <c r="A89" i="7"/>
  <c r="A73" i="7"/>
  <c r="A88" i="7"/>
  <c r="C4" i="7"/>
  <c r="E4" i="7"/>
  <c r="F4" i="7"/>
  <c r="G4" i="7"/>
  <c r="H4" i="7"/>
  <c r="I4" i="7"/>
  <c r="J4" i="7"/>
  <c r="K4" i="7"/>
  <c r="L4" i="7"/>
  <c r="M4" i="7"/>
  <c r="N4" i="7"/>
  <c r="C5" i="7"/>
  <c r="F5" i="7"/>
  <c r="D5" i="7"/>
  <c r="E5" i="7"/>
  <c r="G5" i="7"/>
  <c r="H5" i="7"/>
  <c r="I5" i="7"/>
  <c r="J5" i="7"/>
  <c r="K5" i="7"/>
  <c r="L5" i="7"/>
  <c r="M5" i="7"/>
  <c r="N5" i="7"/>
  <c r="C6" i="7"/>
  <c r="D6" i="7"/>
  <c r="F6" i="7"/>
  <c r="N6" i="7"/>
  <c r="E6" i="7"/>
  <c r="G6" i="7"/>
  <c r="H6" i="7"/>
  <c r="I6" i="7"/>
  <c r="J6" i="7"/>
  <c r="K6" i="7"/>
  <c r="L6" i="7"/>
  <c r="M6" i="7"/>
  <c r="C7" i="7"/>
  <c r="H7" i="7"/>
  <c r="N7" i="7"/>
  <c r="D7" i="7"/>
  <c r="E7" i="7"/>
  <c r="F7" i="7"/>
  <c r="G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L9" i="7"/>
  <c r="N9" i="7"/>
  <c r="G9" i="7"/>
  <c r="H9" i="7"/>
  <c r="I9" i="7"/>
  <c r="J9" i="7"/>
  <c r="K9" i="7"/>
  <c r="M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C19" i="7"/>
  <c r="D19" i="7"/>
  <c r="E19" i="7"/>
  <c r="F19" i="7"/>
  <c r="G19" i="7"/>
  <c r="H19" i="7"/>
  <c r="I19" i="7"/>
  <c r="J19" i="7"/>
  <c r="K19" i="7"/>
  <c r="L19" i="7"/>
  <c r="M19" i="7"/>
  <c r="N19" i="7"/>
  <c r="C20" i="7"/>
  <c r="D20" i="7"/>
  <c r="E20" i="7"/>
  <c r="O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C23" i="7"/>
  <c r="D23" i="7"/>
  <c r="E23" i="7"/>
  <c r="F23" i="7"/>
  <c r="G23" i="7"/>
  <c r="H23" i="7"/>
  <c r="I23" i="7"/>
  <c r="J23" i="7"/>
  <c r="K23" i="7"/>
  <c r="L23" i="7"/>
  <c r="M23" i="7"/>
  <c r="N23" i="7"/>
  <c r="C24" i="7"/>
  <c r="D24" i="7"/>
  <c r="E24" i="7"/>
  <c r="F24" i="7"/>
  <c r="G24" i="7"/>
  <c r="H24" i="7"/>
  <c r="I24" i="7"/>
  <c r="J24" i="7"/>
  <c r="K24" i="7"/>
  <c r="L24" i="7"/>
  <c r="M24" i="7"/>
  <c r="N24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S26" i="7"/>
  <c r="T26" i="7"/>
  <c r="N26" i="7"/>
  <c r="C27" i="7"/>
  <c r="D27" i="7"/>
  <c r="E27" i="7"/>
  <c r="R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L30" i="7"/>
  <c r="M30" i="7"/>
  <c r="N30" i="7"/>
  <c r="C31" i="7"/>
  <c r="D31" i="7"/>
  <c r="E31" i="7"/>
  <c r="P31" i="7"/>
  <c r="F31" i="7"/>
  <c r="G31" i="7"/>
  <c r="H31" i="7"/>
  <c r="I31" i="7"/>
  <c r="J31" i="7"/>
  <c r="K31" i="7"/>
  <c r="L31" i="7"/>
  <c r="M31" i="7"/>
  <c r="N31" i="7"/>
  <c r="C32" i="7"/>
  <c r="D32" i="7"/>
  <c r="E32" i="7"/>
  <c r="O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P35" i="7"/>
  <c r="F35" i="7"/>
  <c r="G35" i="7"/>
  <c r="H35" i="7"/>
  <c r="I35" i="7"/>
  <c r="J35" i="7"/>
  <c r="K35" i="7"/>
  <c r="L35" i="7"/>
  <c r="M35" i="7"/>
  <c r="N35" i="7"/>
  <c r="C36" i="7"/>
  <c r="D36" i="7"/>
  <c r="E36" i="7"/>
  <c r="R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S38" i="7"/>
  <c r="T38" i="7"/>
  <c r="F38" i="7"/>
  <c r="G38" i="7"/>
  <c r="H38" i="7"/>
  <c r="I38" i="7"/>
  <c r="J38" i="7"/>
  <c r="K38" i="7"/>
  <c r="L38" i="7"/>
  <c r="M38" i="7"/>
  <c r="N38" i="7"/>
  <c r="C39" i="7"/>
  <c r="D39" i="7"/>
  <c r="E39" i="7"/>
  <c r="Q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P41" i="7"/>
  <c r="N41" i="7"/>
  <c r="C42" i="7"/>
  <c r="D42" i="7"/>
  <c r="E42" i="7"/>
  <c r="F42" i="7"/>
  <c r="G42" i="7"/>
  <c r="H42" i="7"/>
  <c r="I42" i="7"/>
  <c r="P42" i="7"/>
  <c r="J42" i="7"/>
  <c r="K42" i="7"/>
  <c r="L42" i="7"/>
  <c r="M42" i="7"/>
  <c r="N42" i="7"/>
  <c r="C43" i="7"/>
  <c r="D43" i="7"/>
  <c r="E43" i="7"/>
  <c r="F43" i="7"/>
  <c r="G43" i="7"/>
  <c r="H43" i="7"/>
  <c r="I43" i="7"/>
  <c r="O43" i="7"/>
  <c r="J43" i="7"/>
  <c r="K43" i="7"/>
  <c r="L43" i="7"/>
  <c r="M43" i="7"/>
  <c r="N43" i="7"/>
  <c r="C44" i="7"/>
  <c r="D44" i="7"/>
  <c r="E44" i="7"/>
  <c r="F44" i="7"/>
  <c r="G44" i="7"/>
  <c r="H44" i="7"/>
  <c r="I44" i="7"/>
  <c r="R44" i="7"/>
  <c r="J44" i="7"/>
  <c r="K44" i="7"/>
  <c r="L44" i="7"/>
  <c r="M44" i="7"/>
  <c r="N44" i="7"/>
  <c r="C45" i="7"/>
  <c r="D45" i="7"/>
  <c r="E45" i="7"/>
  <c r="F45" i="7"/>
  <c r="G45" i="7"/>
  <c r="H45" i="7"/>
  <c r="I45" i="7"/>
  <c r="J45" i="7"/>
  <c r="K45" i="7"/>
  <c r="L45" i="7"/>
  <c r="M45" i="7"/>
  <c r="N45" i="7"/>
  <c r="C46" i="7"/>
  <c r="D46" i="7"/>
  <c r="E46" i="7"/>
  <c r="F46" i="7"/>
  <c r="G46" i="7"/>
  <c r="H46" i="7"/>
  <c r="I46" i="7"/>
  <c r="R46" i="7"/>
  <c r="J46" i="7"/>
  <c r="K46" i="7"/>
  <c r="L46" i="7"/>
  <c r="M46" i="7"/>
  <c r="N46" i="7"/>
  <c r="C47" i="7"/>
  <c r="D47" i="7"/>
  <c r="E47" i="7"/>
  <c r="F47" i="7"/>
  <c r="G47" i="7"/>
  <c r="H47" i="7"/>
  <c r="I47" i="7"/>
  <c r="J47" i="7"/>
  <c r="K47" i="7"/>
  <c r="L47" i="7"/>
  <c r="M47" i="7"/>
  <c r="Q47" i="7"/>
  <c r="N47" i="7"/>
  <c r="C48" i="7"/>
  <c r="D48" i="7"/>
  <c r="E48" i="7"/>
  <c r="F48" i="7"/>
  <c r="G48" i="7"/>
  <c r="H48" i="7"/>
  <c r="I48" i="7"/>
  <c r="J48" i="7"/>
  <c r="K48" i="7"/>
  <c r="L48" i="7"/>
  <c r="M48" i="7"/>
  <c r="N48" i="7"/>
  <c r="C49" i="7"/>
  <c r="D49" i="7"/>
  <c r="E49" i="7"/>
  <c r="F49" i="7"/>
  <c r="G49" i="7"/>
  <c r="H49" i="7"/>
  <c r="I49" i="7"/>
  <c r="J49" i="7"/>
  <c r="K49" i="7"/>
  <c r="L49" i="7"/>
  <c r="M49" i="7"/>
  <c r="N49" i="7"/>
  <c r="C50" i="7"/>
  <c r="D50" i="7"/>
  <c r="E50" i="7"/>
  <c r="F50" i="7"/>
  <c r="G50" i="7"/>
  <c r="H50" i="7"/>
  <c r="I50" i="7"/>
  <c r="J50" i="7"/>
  <c r="K50" i="7"/>
  <c r="L50" i="7"/>
  <c r="M50" i="7"/>
  <c r="N50" i="7"/>
  <c r="C51" i="7"/>
  <c r="D51" i="7"/>
  <c r="E51" i="7"/>
  <c r="F51" i="7"/>
  <c r="G51" i="7"/>
  <c r="H51" i="7"/>
  <c r="I51" i="7"/>
  <c r="J51" i="7"/>
  <c r="K51" i="7"/>
  <c r="L51" i="7"/>
  <c r="M51" i="7"/>
  <c r="N51" i="7"/>
  <c r="C52" i="7"/>
  <c r="D52" i="7"/>
  <c r="E52" i="7"/>
  <c r="F52" i="7"/>
  <c r="G52" i="7"/>
  <c r="H52" i="7"/>
  <c r="I52" i="7"/>
  <c r="J52" i="7"/>
  <c r="K52" i="7"/>
  <c r="L52" i="7"/>
  <c r="M52" i="7"/>
  <c r="N52" i="7"/>
  <c r="C53" i="7"/>
  <c r="D53" i="7"/>
  <c r="E53" i="7"/>
  <c r="F53" i="7"/>
  <c r="G53" i="7"/>
  <c r="H53" i="7"/>
  <c r="I53" i="7"/>
  <c r="J53" i="7"/>
  <c r="K53" i="7"/>
  <c r="L53" i="7"/>
  <c r="M53" i="7"/>
  <c r="N53" i="7"/>
  <c r="C54" i="7"/>
  <c r="D54" i="7"/>
  <c r="E54" i="7"/>
  <c r="F54" i="7"/>
  <c r="G54" i="7"/>
  <c r="H54" i="7"/>
  <c r="I54" i="7"/>
  <c r="J54" i="7"/>
  <c r="K54" i="7"/>
  <c r="L54" i="7"/>
  <c r="M54" i="7"/>
  <c r="N54" i="7"/>
  <c r="C55" i="7"/>
  <c r="D55" i="7"/>
  <c r="E55" i="7"/>
  <c r="F55" i="7"/>
  <c r="G55" i="7"/>
  <c r="H55" i="7"/>
  <c r="I55" i="7"/>
  <c r="J55" i="7"/>
  <c r="K55" i="7"/>
  <c r="L55" i="7"/>
  <c r="M55" i="7"/>
  <c r="N55" i="7"/>
  <c r="C56" i="7"/>
  <c r="D56" i="7"/>
  <c r="E56" i="7"/>
  <c r="F56" i="7"/>
  <c r="G56" i="7"/>
  <c r="H56" i="7"/>
  <c r="I56" i="7"/>
  <c r="J56" i="7"/>
  <c r="K56" i="7"/>
  <c r="L56" i="7"/>
  <c r="M56" i="7"/>
  <c r="N56" i="7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C59" i="7"/>
  <c r="D59" i="7"/>
  <c r="E59" i="7"/>
  <c r="F59" i="7"/>
  <c r="G59" i="7"/>
  <c r="H59" i="7"/>
  <c r="I59" i="7"/>
  <c r="J59" i="7"/>
  <c r="K59" i="7"/>
  <c r="L59" i="7"/>
  <c r="M59" i="7"/>
  <c r="N59" i="7"/>
  <c r="C60" i="7"/>
  <c r="D60" i="7"/>
  <c r="E60" i="7"/>
  <c r="F60" i="7"/>
  <c r="G60" i="7"/>
  <c r="H60" i="7"/>
  <c r="I60" i="7"/>
  <c r="J60" i="7"/>
  <c r="K60" i="7"/>
  <c r="L60" i="7"/>
  <c r="M60" i="7"/>
  <c r="N60" i="7"/>
  <c r="C61" i="7"/>
  <c r="D61" i="7"/>
  <c r="E61" i="7"/>
  <c r="F61" i="7"/>
  <c r="G61" i="7"/>
  <c r="H61" i="7"/>
  <c r="I61" i="7"/>
  <c r="J61" i="7"/>
  <c r="K61" i="7"/>
  <c r="L61" i="7"/>
  <c r="M61" i="7"/>
  <c r="N61" i="7"/>
  <c r="C62" i="7"/>
  <c r="D62" i="7"/>
  <c r="E62" i="7"/>
  <c r="F62" i="7"/>
  <c r="G62" i="7"/>
  <c r="Q62" i="7"/>
  <c r="H62" i="7"/>
  <c r="I62" i="7"/>
  <c r="J62" i="7"/>
  <c r="K62" i="7"/>
  <c r="L62" i="7"/>
  <c r="M62" i="7"/>
  <c r="N62" i="7"/>
  <c r="C63" i="7"/>
  <c r="D63" i="7"/>
  <c r="E63" i="7"/>
  <c r="F63" i="7"/>
  <c r="G63" i="7"/>
  <c r="H63" i="7"/>
  <c r="I63" i="7"/>
  <c r="J63" i="7"/>
  <c r="K63" i="7"/>
  <c r="L63" i="7"/>
  <c r="M63" i="7"/>
  <c r="N63" i="7"/>
  <c r="C64" i="7"/>
  <c r="D64" i="7"/>
  <c r="E64" i="7"/>
  <c r="F64" i="7"/>
  <c r="G64" i="7"/>
  <c r="H64" i="7"/>
  <c r="I64" i="7"/>
  <c r="J64" i="7"/>
  <c r="K64" i="7"/>
  <c r="L64" i="7"/>
  <c r="M64" i="7"/>
  <c r="N64" i="7"/>
  <c r="C65" i="7"/>
  <c r="D65" i="7"/>
  <c r="E65" i="7"/>
  <c r="F65" i="7"/>
  <c r="G65" i="7"/>
  <c r="H65" i="7"/>
  <c r="I65" i="7"/>
  <c r="J65" i="7"/>
  <c r="K65" i="7"/>
  <c r="L65" i="7"/>
  <c r="M65" i="7"/>
  <c r="N65" i="7"/>
  <c r="C66" i="7"/>
  <c r="D66" i="7"/>
  <c r="E66" i="7"/>
  <c r="F66" i="7"/>
  <c r="G66" i="7"/>
  <c r="H66" i="7"/>
  <c r="I66" i="7"/>
  <c r="J66" i="7"/>
  <c r="K66" i="7"/>
  <c r="L66" i="7"/>
  <c r="M66" i="7"/>
  <c r="N66" i="7"/>
  <c r="C67" i="7"/>
  <c r="D67" i="7"/>
  <c r="E67" i="7"/>
  <c r="F67" i="7"/>
  <c r="G67" i="7"/>
  <c r="H67" i="7"/>
  <c r="I67" i="7"/>
  <c r="J67" i="7"/>
  <c r="K67" i="7"/>
  <c r="L67" i="7"/>
  <c r="M67" i="7"/>
  <c r="N67" i="7"/>
  <c r="C68" i="7"/>
  <c r="D68" i="7"/>
  <c r="E68" i="7"/>
  <c r="F68" i="7"/>
  <c r="G68" i="7"/>
  <c r="H68" i="7"/>
  <c r="I68" i="7"/>
  <c r="J68" i="7"/>
  <c r="K68" i="7"/>
  <c r="L68" i="7"/>
  <c r="M68" i="7"/>
  <c r="N68" i="7"/>
  <c r="C69" i="7"/>
  <c r="D69" i="7"/>
  <c r="E69" i="7"/>
  <c r="F69" i="7"/>
  <c r="G69" i="7"/>
  <c r="H69" i="7"/>
  <c r="I69" i="7"/>
  <c r="J69" i="7"/>
  <c r="K69" i="7"/>
  <c r="L69" i="7"/>
  <c r="M69" i="7"/>
  <c r="N69" i="7"/>
  <c r="C70" i="7"/>
  <c r="D70" i="7"/>
  <c r="E70" i="7"/>
  <c r="F70" i="7"/>
  <c r="G70" i="7"/>
  <c r="H70" i="7"/>
  <c r="I70" i="7"/>
  <c r="J70" i="7"/>
  <c r="K70" i="7"/>
  <c r="L70" i="7"/>
  <c r="M70" i="7"/>
  <c r="N70" i="7"/>
  <c r="C71" i="7"/>
  <c r="D71" i="7"/>
  <c r="E71" i="7"/>
  <c r="F71" i="7"/>
  <c r="G71" i="7"/>
  <c r="H71" i="7"/>
  <c r="I71" i="7"/>
  <c r="J71" i="7"/>
  <c r="K71" i="7"/>
  <c r="L71" i="7"/>
  <c r="M71" i="7"/>
  <c r="N71" i="7"/>
  <c r="C72" i="7"/>
  <c r="D72" i="7"/>
  <c r="E72" i="7"/>
  <c r="F72" i="7"/>
  <c r="G72" i="7"/>
  <c r="H72" i="7"/>
  <c r="I72" i="7"/>
  <c r="J72" i="7"/>
  <c r="K72" i="7"/>
  <c r="L72" i="7"/>
  <c r="M72" i="7"/>
  <c r="N72" i="7"/>
  <c r="C73" i="7"/>
  <c r="R73" i="7"/>
  <c r="D73" i="7"/>
  <c r="E73" i="7"/>
  <c r="F73" i="7"/>
  <c r="G73" i="7"/>
  <c r="H73" i="7"/>
  <c r="I73" i="7"/>
  <c r="J73" i="7"/>
  <c r="K73" i="7"/>
  <c r="L73" i="7"/>
  <c r="M73" i="7"/>
  <c r="N73" i="7"/>
  <c r="C74" i="7"/>
  <c r="D74" i="7"/>
  <c r="E74" i="7"/>
  <c r="F74" i="7"/>
  <c r="G74" i="7"/>
  <c r="H74" i="7"/>
  <c r="I74" i="7"/>
  <c r="J74" i="7"/>
  <c r="K74" i="7"/>
  <c r="L74" i="7"/>
  <c r="M74" i="7"/>
  <c r="N74" i="7"/>
  <c r="C75" i="7"/>
  <c r="D75" i="7"/>
  <c r="E75" i="7"/>
  <c r="F75" i="7"/>
  <c r="G75" i="7"/>
  <c r="H75" i="7"/>
  <c r="I75" i="7"/>
  <c r="J75" i="7"/>
  <c r="K75" i="7"/>
  <c r="L75" i="7"/>
  <c r="M75" i="7"/>
  <c r="N75" i="7"/>
  <c r="C76" i="7"/>
  <c r="D76" i="7"/>
  <c r="E76" i="7"/>
  <c r="F76" i="7"/>
  <c r="G76" i="7"/>
  <c r="H76" i="7"/>
  <c r="I76" i="7"/>
  <c r="J76" i="7"/>
  <c r="K76" i="7"/>
  <c r="L76" i="7"/>
  <c r="M76" i="7"/>
  <c r="N76" i="7"/>
  <c r="C77" i="7"/>
  <c r="D77" i="7"/>
  <c r="E77" i="7"/>
  <c r="F77" i="7"/>
  <c r="G77" i="7"/>
  <c r="H77" i="7"/>
  <c r="I77" i="7"/>
  <c r="J77" i="7"/>
  <c r="K77" i="7"/>
  <c r="L77" i="7"/>
  <c r="M77" i="7"/>
  <c r="N77" i="7"/>
  <c r="C78" i="7"/>
  <c r="D78" i="7"/>
  <c r="E78" i="7"/>
  <c r="F78" i="7"/>
  <c r="G78" i="7"/>
  <c r="H78" i="7"/>
  <c r="I78" i="7"/>
  <c r="J78" i="7"/>
  <c r="K78" i="7"/>
  <c r="L78" i="7"/>
  <c r="M78" i="7"/>
  <c r="N78" i="7"/>
  <c r="C79" i="7"/>
  <c r="D79" i="7"/>
  <c r="E79" i="7"/>
  <c r="F79" i="7"/>
  <c r="G79" i="7"/>
  <c r="H79" i="7"/>
  <c r="I79" i="7"/>
  <c r="J79" i="7"/>
  <c r="K79" i="7"/>
  <c r="L79" i="7"/>
  <c r="M79" i="7"/>
  <c r="N79" i="7"/>
  <c r="C80" i="7"/>
  <c r="D80" i="7"/>
  <c r="E80" i="7"/>
  <c r="F80" i="7"/>
  <c r="G80" i="7"/>
  <c r="H80" i="7"/>
  <c r="I80" i="7"/>
  <c r="J80" i="7"/>
  <c r="K80" i="7"/>
  <c r="L80" i="7"/>
  <c r="M80" i="7"/>
  <c r="N80" i="7"/>
  <c r="C81" i="7"/>
  <c r="D81" i="7"/>
  <c r="E81" i="7"/>
  <c r="F81" i="7"/>
  <c r="G81" i="7"/>
  <c r="H81" i="7"/>
  <c r="I81" i="7"/>
  <c r="J81" i="7"/>
  <c r="K81" i="7"/>
  <c r="L81" i="7"/>
  <c r="M81" i="7"/>
  <c r="N81" i="7"/>
  <c r="C82" i="7"/>
  <c r="D82" i="7"/>
  <c r="E82" i="7"/>
  <c r="F82" i="7"/>
  <c r="G82" i="7"/>
  <c r="H82" i="7"/>
  <c r="I82" i="7"/>
  <c r="J82" i="7"/>
  <c r="K82" i="7"/>
  <c r="L82" i="7"/>
  <c r="M82" i="7"/>
  <c r="N82" i="7"/>
  <c r="C83" i="7"/>
  <c r="D83" i="7"/>
  <c r="E83" i="7"/>
  <c r="F83" i="7"/>
  <c r="G83" i="7"/>
  <c r="H83" i="7"/>
  <c r="I83" i="7"/>
  <c r="J83" i="7"/>
  <c r="K83" i="7"/>
  <c r="L83" i="7"/>
  <c r="M83" i="7"/>
  <c r="N83" i="7"/>
  <c r="C84" i="7"/>
  <c r="D84" i="7"/>
  <c r="E84" i="7"/>
  <c r="F84" i="7"/>
  <c r="G84" i="7"/>
  <c r="H84" i="7"/>
  <c r="I84" i="7"/>
  <c r="J84" i="7"/>
  <c r="K84" i="7"/>
  <c r="L84" i="7"/>
  <c r="M84" i="7"/>
  <c r="N84" i="7"/>
  <c r="C85" i="7"/>
  <c r="D85" i="7"/>
  <c r="E85" i="7"/>
  <c r="F85" i="7"/>
  <c r="G85" i="7"/>
  <c r="H85" i="7"/>
  <c r="I85" i="7"/>
  <c r="J85" i="7"/>
  <c r="K85" i="7"/>
  <c r="L85" i="7"/>
  <c r="M85" i="7"/>
  <c r="N85" i="7"/>
  <c r="C86" i="7"/>
  <c r="D86" i="7"/>
  <c r="E86" i="7"/>
  <c r="F86" i="7"/>
  <c r="G86" i="7"/>
  <c r="H86" i="7"/>
  <c r="I86" i="7"/>
  <c r="J86" i="7"/>
  <c r="K86" i="7"/>
  <c r="L86" i="7"/>
  <c r="M86" i="7"/>
  <c r="N86" i="7"/>
  <c r="C87" i="7"/>
  <c r="D87" i="7"/>
  <c r="E87" i="7"/>
  <c r="F87" i="7"/>
  <c r="G87" i="7"/>
  <c r="H87" i="7"/>
  <c r="I87" i="7"/>
  <c r="J87" i="7"/>
  <c r="K87" i="7"/>
  <c r="L87" i="7"/>
  <c r="M87" i="7"/>
  <c r="N87" i="7"/>
  <c r="C88" i="7"/>
  <c r="D88" i="7"/>
  <c r="E88" i="7"/>
  <c r="F88" i="7"/>
  <c r="G88" i="7"/>
  <c r="H88" i="7"/>
  <c r="I88" i="7"/>
  <c r="J88" i="7"/>
  <c r="K88" i="7"/>
  <c r="S88" i="7"/>
  <c r="T88" i="7"/>
  <c r="L88" i="7"/>
  <c r="M88" i="7"/>
  <c r="N88" i="7"/>
  <c r="C89" i="7"/>
  <c r="D89" i="7"/>
  <c r="E89" i="7"/>
  <c r="F89" i="7"/>
  <c r="G89" i="7"/>
  <c r="H89" i="7"/>
  <c r="I89" i="7"/>
  <c r="J89" i="7"/>
  <c r="K89" i="7"/>
  <c r="L89" i="7"/>
  <c r="M89" i="7"/>
  <c r="N89" i="7"/>
  <c r="C90" i="7"/>
  <c r="D90" i="7"/>
  <c r="E90" i="7"/>
  <c r="F90" i="7"/>
  <c r="G90" i="7"/>
  <c r="H90" i="7"/>
  <c r="I90" i="7"/>
  <c r="J90" i="7"/>
  <c r="K90" i="7"/>
  <c r="L90" i="7"/>
  <c r="M90" i="7"/>
  <c r="N90" i="7"/>
  <c r="C91" i="7"/>
  <c r="D91" i="7"/>
  <c r="E91" i="7"/>
  <c r="F91" i="7"/>
  <c r="G91" i="7"/>
  <c r="H91" i="7"/>
  <c r="I91" i="7"/>
  <c r="J91" i="7"/>
  <c r="K91" i="7"/>
  <c r="L91" i="7"/>
  <c r="M91" i="7"/>
  <c r="N91" i="7"/>
  <c r="C92" i="7"/>
  <c r="D92" i="7"/>
  <c r="E92" i="7"/>
  <c r="F92" i="7"/>
  <c r="G92" i="7"/>
  <c r="H92" i="7"/>
  <c r="I92" i="7"/>
  <c r="J92" i="7"/>
  <c r="K92" i="7"/>
  <c r="L92" i="7"/>
  <c r="M92" i="7"/>
  <c r="N92" i="7"/>
  <c r="C93" i="7"/>
  <c r="D93" i="7"/>
  <c r="E93" i="7"/>
  <c r="F93" i="7"/>
  <c r="G93" i="7"/>
  <c r="H93" i="7"/>
  <c r="I93" i="7"/>
  <c r="J93" i="7"/>
  <c r="K93" i="7"/>
  <c r="L93" i="7"/>
  <c r="M93" i="7"/>
  <c r="N93" i="7"/>
  <c r="C94" i="7"/>
  <c r="D94" i="7"/>
  <c r="E94" i="7"/>
  <c r="F94" i="7"/>
  <c r="G94" i="7"/>
  <c r="H94" i="7"/>
  <c r="I94" i="7"/>
  <c r="J94" i="7"/>
  <c r="K94" i="7"/>
  <c r="L94" i="7"/>
  <c r="M94" i="7"/>
  <c r="N94" i="7"/>
  <c r="C95" i="7"/>
  <c r="D95" i="7"/>
  <c r="E95" i="7"/>
  <c r="F95" i="7"/>
  <c r="G95" i="7"/>
  <c r="H95" i="7"/>
  <c r="I95" i="7"/>
  <c r="J95" i="7"/>
  <c r="K95" i="7"/>
  <c r="L95" i="7"/>
  <c r="M95" i="7"/>
  <c r="N95" i="7"/>
  <c r="C96" i="7"/>
  <c r="D96" i="7"/>
  <c r="E96" i="7"/>
  <c r="F96" i="7"/>
  <c r="G96" i="7"/>
  <c r="H96" i="7"/>
  <c r="I96" i="7"/>
  <c r="J96" i="7"/>
  <c r="K96" i="7"/>
  <c r="L96" i="7"/>
  <c r="M96" i="7"/>
  <c r="N96" i="7"/>
  <c r="C97" i="7"/>
  <c r="D97" i="7"/>
  <c r="E97" i="7"/>
  <c r="F97" i="7"/>
  <c r="G97" i="7"/>
  <c r="H97" i="7"/>
  <c r="I97" i="7"/>
  <c r="J97" i="7"/>
  <c r="K97" i="7"/>
  <c r="L97" i="7"/>
  <c r="M97" i="7"/>
  <c r="N97" i="7"/>
  <c r="C98" i="7"/>
  <c r="D98" i="7"/>
  <c r="E98" i="7"/>
  <c r="R98" i="7"/>
  <c r="F98" i="7"/>
  <c r="G98" i="7"/>
  <c r="H98" i="7"/>
  <c r="I98" i="7"/>
  <c r="J98" i="7"/>
  <c r="K98" i="7"/>
  <c r="L98" i="7"/>
  <c r="M98" i="7"/>
  <c r="N98" i="7"/>
  <c r="C99" i="7"/>
  <c r="D99" i="7"/>
  <c r="E99" i="7"/>
  <c r="F99" i="7"/>
  <c r="G99" i="7"/>
  <c r="H99" i="7"/>
  <c r="I99" i="7"/>
  <c r="J99" i="7"/>
  <c r="K99" i="7"/>
  <c r="L99" i="7"/>
  <c r="M99" i="7"/>
  <c r="N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C104" i="7"/>
  <c r="D104" i="7"/>
  <c r="E104" i="7"/>
  <c r="S104" i="7"/>
  <c r="T104" i="7"/>
  <c r="F104" i="7"/>
  <c r="G104" i="7"/>
  <c r="H104" i="7"/>
  <c r="I104" i="7"/>
  <c r="J104" i="7"/>
  <c r="K104" i="7"/>
  <c r="L104" i="7"/>
  <c r="M104" i="7"/>
  <c r="N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C112" i="7"/>
  <c r="D112" i="7"/>
  <c r="O112" i="7"/>
  <c r="E112" i="7"/>
  <c r="F112" i="7"/>
  <c r="G112" i="7"/>
  <c r="H112" i="7"/>
  <c r="I112" i="7"/>
  <c r="J112" i="7"/>
  <c r="K112" i="7"/>
  <c r="L112" i="7"/>
  <c r="M112" i="7"/>
  <c r="N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C121" i="7"/>
  <c r="Q121" i="7"/>
  <c r="D121" i="7"/>
  <c r="E121" i="7"/>
  <c r="F121" i="7"/>
  <c r="G121" i="7"/>
  <c r="H121" i="7"/>
  <c r="I121" i="7"/>
  <c r="J121" i="7"/>
  <c r="K121" i="7"/>
  <c r="L121" i="7"/>
  <c r="M121" i="7"/>
  <c r="N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W4" i="7"/>
  <c r="X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Y29" i="7"/>
  <c r="W30" i="7"/>
  <c r="X30" i="7"/>
  <c r="W31" i="7"/>
  <c r="X31" i="7"/>
  <c r="W32" i="7"/>
  <c r="X32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45" i="7"/>
  <c r="X45" i="7"/>
  <c r="W46" i="7"/>
  <c r="X46" i="7"/>
  <c r="W47" i="7"/>
  <c r="X47" i="7"/>
  <c r="W4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68" i="7"/>
  <c r="X68" i="7"/>
  <c r="W69" i="7"/>
  <c r="X69" i="7"/>
  <c r="W70" i="7"/>
  <c r="X70" i="7"/>
  <c r="W71" i="7"/>
  <c r="X71" i="7"/>
  <c r="W72" i="7"/>
  <c r="X72" i="7"/>
  <c r="W73" i="7"/>
  <c r="X73" i="7"/>
  <c r="W74" i="7"/>
  <c r="X74" i="7"/>
  <c r="W75" i="7"/>
  <c r="X75" i="7"/>
  <c r="W76" i="7"/>
  <c r="X76" i="7"/>
  <c r="W77" i="7"/>
  <c r="X77" i="7"/>
  <c r="W78" i="7"/>
  <c r="X78" i="7"/>
  <c r="W79" i="7"/>
  <c r="X79" i="7"/>
  <c r="W80" i="7"/>
  <c r="X80" i="7"/>
  <c r="W81" i="7"/>
  <c r="X81" i="7"/>
  <c r="W82" i="7"/>
  <c r="X82" i="7"/>
  <c r="W83" i="7"/>
  <c r="X83" i="7"/>
  <c r="W84" i="7"/>
  <c r="X84" i="7"/>
  <c r="W85" i="7"/>
  <c r="X85" i="7"/>
  <c r="W86" i="7"/>
  <c r="X86" i="7"/>
  <c r="W87" i="7"/>
  <c r="X87" i="7"/>
  <c r="W88" i="7"/>
  <c r="X88" i="7"/>
  <c r="W89" i="7"/>
  <c r="X89" i="7"/>
  <c r="W90" i="7"/>
  <c r="X90" i="7"/>
  <c r="W91" i="7"/>
  <c r="X91" i="7"/>
  <c r="W92" i="7"/>
  <c r="X92" i="7"/>
  <c r="W93" i="7"/>
  <c r="X93" i="7"/>
  <c r="W94" i="7"/>
  <c r="X94" i="7"/>
  <c r="W95" i="7"/>
  <c r="X95" i="7"/>
  <c r="W96" i="7"/>
  <c r="X96" i="7"/>
  <c r="W97" i="7"/>
  <c r="X97" i="7"/>
  <c r="W98" i="7"/>
  <c r="X98" i="7"/>
  <c r="W99" i="7"/>
  <c r="X99" i="7"/>
  <c r="W100" i="7"/>
  <c r="X100" i="7"/>
  <c r="W101" i="7"/>
  <c r="X101" i="7"/>
  <c r="W102" i="7"/>
  <c r="X102" i="7"/>
  <c r="W103" i="7"/>
  <c r="X103" i="7"/>
  <c r="W104" i="7"/>
  <c r="X104" i="7"/>
  <c r="W105" i="7"/>
  <c r="X105" i="7"/>
  <c r="W106" i="7"/>
  <c r="X106" i="7"/>
  <c r="W107" i="7"/>
  <c r="X107" i="7"/>
  <c r="W108" i="7"/>
  <c r="X108" i="7"/>
  <c r="W109" i="7"/>
  <c r="X109" i="7"/>
  <c r="W110" i="7"/>
  <c r="X110" i="7"/>
  <c r="W111" i="7"/>
  <c r="X111" i="7"/>
  <c r="W112" i="7"/>
  <c r="X112" i="7"/>
  <c r="W113" i="7"/>
  <c r="X113" i="7"/>
  <c r="W114" i="7"/>
  <c r="X114" i="7"/>
  <c r="W115" i="7"/>
  <c r="X115" i="7"/>
  <c r="W116" i="7"/>
  <c r="X116" i="7"/>
  <c r="W117" i="7"/>
  <c r="X117" i="7"/>
  <c r="W118" i="7"/>
  <c r="X118" i="7"/>
  <c r="W119" i="7"/>
  <c r="X119" i="7"/>
  <c r="W120" i="7"/>
  <c r="X120" i="7"/>
  <c r="W121" i="7"/>
  <c r="X121" i="7"/>
  <c r="W122" i="7"/>
  <c r="X12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4" i="7"/>
  <c r="A75" i="7"/>
  <c r="A76" i="7"/>
  <c r="A77" i="7"/>
  <c r="A78" i="7"/>
  <c r="A79" i="7"/>
  <c r="A81" i="7"/>
  <c r="A82" i="7"/>
  <c r="A83" i="7"/>
  <c r="A84" i="7"/>
  <c r="A85" i="7"/>
  <c r="A86" i="7"/>
  <c r="A87" i="7"/>
  <c r="A90" i="7"/>
  <c r="A91" i="7"/>
  <c r="A92" i="7"/>
  <c r="A93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E3" i="7"/>
  <c r="F3" i="7"/>
  <c r="G3" i="7"/>
  <c r="H3" i="7"/>
  <c r="I3" i="7"/>
  <c r="J3" i="7"/>
  <c r="K3" i="7"/>
  <c r="L3" i="7"/>
  <c r="M3" i="7"/>
  <c r="N3" i="7"/>
  <c r="D3" i="7"/>
  <c r="A3" i="7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M1" i="12"/>
  <c r="K1" i="12"/>
  <c r="I1" i="12"/>
  <c r="G1" i="12"/>
  <c r="E1" i="12"/>
  <c r="C1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2" i="11"/>
  <c r="Y49" i="7"/>
  <c r="Y50" i="7"/>
  <c r="Y51" i="7"/>
  <c r="Y52" i="7"/>
  <c r="Y53" i="7"/>
  <c r="AA53" i="7"/>
  <c r="AC53" i="7"/>
  <c r="Y54" i="7"/>
  <c r="Y55" i="7"/>
  <c r="Y56" i="7"/>
  <c r="AA56" i="7"/>
  <c r="AC56" i="7"/>
  <c r="Y57" i="7"/>
  <c r="AA57" i="7"/>
  <c r="AC57" i="7"/>
  <c r="Y58" i="7"/>
  <c r="Y59" i="7"/>
  <c r="AA59" i="7"/>
  <c r="AC59" i="7"/>
  <c r="Y60" i="7"/>
  <c r="Y61" i="7"/>
  <c r="Y62" i="7"/>
  <c r="AA62" i="7"/>
  <c r="AC62" i="7"/>
  <c r="Y63" i="7"/>
  <c r="AA63" i="7"/>
  <c r="AC63" i="7"/>
  <c r="Y64" i="7"/>
  <c r="AA64" i="7"/>
  <c r="AC64" i="7"/>
  <c r="Y65" i="7"/>
  <c r="Y66" i="7"/>
  <c r="Y67" i="7"/>
  <c r="AA67" i="7"/>
  <c r="AC67" i="7"/>
  <c r="Y68" i="7"/>
  <c r="Y69" i="7"/>
  <c r="AA69" i="7"/>
  <c r="Y70" i="7"/>
  <c r="AB70" i="7"/>
  <c r="Y71" i="7"/>
  <c r="Y72" i="7"/>
  <c r="AA72" i="7"/>
  <c r="Y73" i="7"/>
  <c r="Y74" i="7"/>
  <c r="AA74" i="7"/>
  <c r="AC74" i="7"/>
  <c r="Y75" i="7"/>
  <c r="AB75" i="7"/>
  <c r="Y76" i="7"/>
  <c r="AA76" i="7"/>
  <c r="Y77" i="7"/>
  <c r="AA77" i="7"/>
  <c r="AC77" i="7"/>
  <c r="Y78" i="7"/>
  <c r="AA78" i="7"/>
  <c r="Y79" i="7"/>
  <c r="Y80" i="7"/>
  <c r="Y81" i="7"/>
  <c r="AA81" i="7"/>
  <c r="AC81" i="7"/>
  <c r="Y82" i="7"/>
  <c r="Y83" i="7"/>
  <c r="Y84" i="7"/>
  <c r="AB84" i="7"/>
  <c r="Y85" i="7"/>
  <c r="Y86" i="7"/>
  <c r="AC86" i="7"/>
  <c r="AA86" i="7"/>
  <c r="Y87" i="7"/>
  <c r="Y88" i="7"/>
  <c r="AA88" i="7"/>
  <c r="Y89" i="7"/>
  <c r="Y90" i="7"/>
  <c r="AA90" i="7"/>
  <c r="AC90" i="7"/>
  <c r="Y91" i="7"/>
  <c r="Y92" i="7"/>
  <c r="AA92" i="7"/>
  <c r="AC92" i="7"/>
  <c r="Y93" i="7"/>
  <c r="Y94" i="7"/>
  <c r="AA94" i="7"/>
  <c r="Y95" i="7"/>
  <c r="AB95" i="7"/>
  <c r="Y96" i="7"/>
  <c r="AA96" i="7"/>
  <c r="Y97" i="7"/>
  <c r="Y98" i="7"/>
  <c r="Y99" i="7"/>
  <c r="AB99" i="7"/>
  <c r="Y100" i="7"/>
  <c r="AB100" i="7"/>
  <c r="Y101" i="7"/>
  <c r="AB101" i="7"/>
  <c r="Y102" i="7"/>
  <c r="AB102" i="7"/>
  <c r="Y103" i="7"/>
  <c r="AB103" i="7"/>
  <c r="AA103" i="7"/>
  <c r="AC103" i="7"/>
  <c r="Y104" i="7"/>
  <c r="AA104" i="7"/>
  <c r="Y105" i="7"/>
  <c r="Y106" i="7"/>
  <c r="AA106" i="7"/>
  <c r="Y107" i="7"/>
  <c r="AB107" i="7"/>
  <c r="Y108" i="7"/>
  <c r="AA108" i="7"/>
  <c r="AB108" i="7"/>
  <c r="Y109" i="7"/>
  <c r="AA109" i="7"/>
  <c r="AC109" i="7"/>
  <c r="Y110" i="7"/>
  <c r="AB110" i="7"/>
  <c r="Y111" i="7"/>
  <c r="Y112" i="7"/>
  <c r="AA112" i="7"/>
  <c r="Y113" i="7"/>
  <c r="AB113" i="7"/>
  <c r="Y114" i="7"/>
  <c r="AA114" i="7"/>
  <c r="AC114" i="7"/>
  <c r="Y115" i="7"/>
  <c r="AA115" i="7"/>
  <c r="AC115" i="7"/>
  <c r="Y116" i="7"/>
  <c r="Y117" i="7"/>
  <c r="Y118" i="7"/>
  <c r="Y119" i="7"/>
  <c r="Y120" i="7"/>
  <c r="AA120" i="7"/>
  <c r="AC120" i="7"/>
  <c r="Y121" i="7"/>
  <c r="Y122" i="7"/>
  <c r="AC122" i="7"/>
  <c r="Y39" i="7"/>
  <c r="Y40" i="7"/>
  <c r="AB40" i="7"/>
  <c r="Y41" i="7"/>
  <c r="Y42" i="7"/>
  <c r="AA42" i="7"/>
  <c r="AC42" i="7"/>
  <c r="Y43" i="7"/>
  <c r="AB43" i="7"/>
  <c r="Y44" i="7"/>
  <c r="Y45" i="7"/>
  <c r="Y46" i="7"/>
  <c r="AA46" i="7"/>
  <c r="Y47" i="7"/>
  <c r="Y48" i="7"/>
  <c r="Y16" i="7"/>
  <c r="C3" i="7"/>
  <c r="Q24" i="7"/>
  <c r="W3" i="7"/>
  <c r="B2" i="11"/>
  <c r="Y35" i="7"/>
  <c r="AB35" i="7"/>
  <c r="Y36" i="7"/>
  <c r="Y37" i="7"/>
  <c r="Y38" i="7"/>
  <c r="AB38" i="7"/>
  <c r="E1" i="11"/>
  <c r="G1" i="11"/>
  <c r="I1" i="11"/>
  <c r="K1" i="11"/>
  <c r="M1" i="11"/>
  <c r="C1" i="11"/>
  <c r="Y28" i="7"/>
  <c r="Y30" i="7"/>
  <c r="AB30" i="7"/>
  <c r="Y31" i="7"/>
  <c r="Y32" i="7"/>
  <c r="AB32" i="7"/>
  <c r="Y33" i="7"/>
  <c r="Y34" i="7"/>
  <c r="AB34" i="7"/>
  <c r="X3" i="7"/>
  <c r="Y26" i="7"/>
  <c r="Y25" i="7"/>
  <c r="AA25" i="7"/>
  <c r="AC25" i="7"/>
  <c r="Y24" i="7"/>
  <c r="AA24" i="7"/>
  <c r="Y3" i="7"/>
  <c r="AB3" i="7"/>
  <c r="Y27" i="7"/>
  <c r="Y22" i="7"/>
  <c r="Y20" i="7"/>
  <c r="AB20" i="7"/>
  <c r="Y18" i="7"/>
  <c r="AB18" i="7"/>
  <c r="Y15" i="7"/>
  <c r="Y13" i="7"/>
  <c r="Y11" i="7"/>
  <c r="Y9" i="7"/>
  <c r="AA9" i="7"/>
  <c r="Y7" i="7"/>
  <c r="Y5" i="7"/>
  <c r="AA5" i="7"/>
  <c r="AC5" i="7"/>
  <c r="Y23" i="7"/>
  <c r="Y21" i="7"/>
  <c r="AA21" i="7"/>
  <c r="Y19" i="7"/>
  <c r="AA19" i="7"/>
  <c r="AC19" i="7"/>
  <c r="Y17" i="7"/>
  <c r="AA17" i="7"/>
  <c r="Y14" i="7"/>
  <c r="AB14" i="7"/>
  <c r="Y12" i="7"/>
  <c r="Y10" i="7"/>
  <c r="AB10" i="7"/>
  <c r="Y8" i="7"/>
  <c r="Y6" i="7"/>
  <c r="Y4" i="7"/>
  <c r="AB4" i="7"/>
  <c r="AA40" i="7"/>
  <c r="AC40" i="7"/>
  <c r="AB120" i="7"/>
  <c r="AB109" i="7"/>
  <c r="AA99" i="7"/>
  <c r="AC99" i="7"/>
  <c r="AA113" i="7"/>
  <c r="AC113" i="7"/>
  <c r="AA95" i="7"/>
  <c r="AC95" i="7"/>
  <c r="AA20" i="7"/>
  <c r="AA102" i="7"/>
  <c r="AC102" i="7"/>
  <c r="AB96" i="7"/>
  <c r="AB71" i="7"/>
  <c r="AB57" i="7"/>
  <c r="AB59" i="7"/>
  <c r="AB114" i="7"/>
  <c r="AB104" i="7"/>
  <c r="AA89" i="7"/>
  <c r="AB63" i="7"/>
  <c r="AA14" i="7"/>
  <c r="AA43" i="7"/>
  <c r="AC43" i="7"/>
  <c r="P20" i="7"/>
  <c r="P89" i="7"/>
  <c r="Q81" i="7"/>
  <c r="Q25" i="7"/>
  <c r="P17" i="7"/>
  <c r="P4" i="7"/>
  <c r="R23" i="7"/>
  <c r="Q20" i="7"/>
  <c r="O22" i="7"/>
  <c r="P40" i="7"/>
  <c r="O60" i="7"/>
  <c r="Q30" i="7"/>
  <c r="R21" i="7"/>
  <c r="O24" i="7"/>
  <c r="AA105" i="7"/>
  <c r="AC105" i="7"/>
  <c r="S89" i="7"/>
  <c r="T89" i="7"/>
  <c r="Q28" i="7"/>
  <c r="S22" i="7"/>
  <c r="T22" i="7"/>
  <c r="S112" i="7"/>
  <c r="T112" i="7"/>
  <c r="Q89" i="7"/>
  <c r="R82" i="7"/>
  <c r="AA13" i="7"/>
  <c r="AC13" i="7"/>
  <c r="AB13" i="7"/>
  <c r="AB16" i="7"/>
  <c r="AA16" i="7"/>
  <c r="AC16" i="7"/>
  <c r="AA83" i="7"/>
  <c r="AC83" i="7"/>
  <c r="AB83" i="7"/>
  <c r="AA70" i="7"/>
  <c r="AC70" i="7"/>
  <c r="AA50" i="7"/>
  <c r="AC50" i="7"/>
  <c r="AB50" i="7"/>
  <c r="AB92" i="7"/>
  <c r="AA79" i="7"/>
  <c r="AC79" i="7"/>
  <c r="AB79" i="7"/>
  <c r="AA32" i="7"/>
  <c r="AC32" i="7"/>
  <c r="AA38" i="7"/>
  <c r="AC38" i="7"/>
  <c r="AB105" i="7"/>
  <c r="AA101" i="7"/>
  <c r="AC101" i="7"/>
  <c r="AA100" i="7"/>
  <c r="AC100" i="7"/>
  <c r="AB65" i="7"/>
  <c r="AA65" i="7"/>
  <c r="AC65" i="7"/>
  <c r="AB77" i="7"/>
  <c r="AA28" i="7"/>
  <c r="AC28" i="7"/>
  <c r="AB28" i="7"/>
  <c r="AB116" i="7"/>
  <c r="AA116" i="7"/>
  <c r="AC116" i="7"/>
  <c r="AB6" i="7"/>
  <c r="AA6" i="7"/>
  <c r="AC6" i="7"/>
  <c r="AA48" i="7"/>
  <c r="AC48" i="7"/>
  <c r="AB48" i="7"/>
  <c r="AA122" i="7"/>
  <c r="AB24" i="7"/>
  <c r="AC104" i="7"/>
  <c r="AB72" i="7"/>
  <c r="AB88" i="7"/>
  <c r="AB69" i="7"/>
  <c r="AA110" i="7"/>
  <c r="AC110" i="7"/>
  <c r="AB80" i="7"/>
  <c r="AB15" i="7"/>
  <c r="AB82" i="7"/>
  <c r="AB73" i="7"/>
  <c r="AA73" i="7"/>
  <c r="AC73" i="7"/>
  <c r="AB36" i="7"/>
  <c r="AA36" i="7"/>
  <c r="AC36" i="7"/>
  <c r="AB118" i="7"/>
  <c r="AB87" i="7"/>
  <c r="AA87" i="7"/>
  <c r="AC87" i="7"/>
  <c r="AB51" i="7"/>
  <c r="AA51" i="7"/>
  <c r="AC51" i="7"/>
  <c r="AA18" i="7"/>
  <c r="AC18" i="7"/>
  <c r="AA3" i="7"/>
  <c r="AC3" i="7"/>
  <c r="AA45" i="7"/>
  <c r="AC45" i="7"/>
  <c r="AB45" i="7"/>
  <c r="AA111" i="7"/>
  <c r="AC111" i="7"/>
  <c r="AB111" i="7"/>
  <c r="AB74" i="7"/>
  <c r="AA15" i="7"/>
  <c r="AC15" i="7"/>
  <c r="AC88" i="7"/>
  <c r="AC14" i="7"/>
  <c r="AB5" i="7"/>
  <c r="AB37" i="7"/>
  <c r="AA118" i="7"/>
  <c r="AC118" i="7"/>
  <c r="AB66" i="7"/>
  <c r="AB115" i="7"/>
  <c r="AA107" i="7"/>
  <c r="AC107" i="7"/>
  <c r="AA61" i="7"/>
  <c r="AC61" i="7"/>
  <c r="AB61" i="7"/>
  <c r="AB78" i="7"/>
  <c r="AB19" i="7"/>
  <c r="AC108" i="7"/>
  <c r="AB29" i="7"/>
  <c r="AA29" i="7"/>
  <c r="AC29" i="7"/>
  <c r="AD3" i="7"/>
  <c r="R64" i="7"/>
  <c r="S72" i="7"/>
  <c r="T72" i="7"/>
  <c r="O65" i="7"/>
  <c r="P90" i="7"/>
  <c r="O88" i="7"/>
  <c r="R83" i="7"/>
  <c r="R81" i="7"/>
  <c r="O73" i="7"/>
  <c r="P88" i="7"/>
  <c r="P57" i="7"/>
  <c r="P56" i="7"/>
  <c r="P53" i="7"/>
  <c r="Q33" i="7"/>
  <c r="Q26" i="7"/>
  <c r="P26" i="7"/>
  <c r="P25" i="7"/>
  <c r="R25" i="7"/>
  <c r="R24" i="7"/>
  <c r="P24" i="7"/>
  <c r="S24" i="7"/>
  <c r="T24" i="7"/>
  <c r="P23" i="7"/>
  <c r="Q23" i="7"/>
  <c r="S23" i="7"/>
  <c r="T23" i="7"/>
  <c r="O23" i="7"/>
  <c r="O111" i="7"/>
  <c r="Q109" i="7"/>
  <c r="Q105" i="7"/>
  <c r="P10" i="7"/>
  <c r="S121" i="7"/>
  <c r="T121" i="7"/>
  <c r="P121" i="7"/>
  <c r="R117" i="7"/>
  <c r="R121" i="7"/>
  <c r="Q88" i="7"/>
  <c r="R87" i="7"/>
  <c r="O87" i="7"/>
  <c r="S85" i="7"/>
  <c r="T85" i="7"/>
  <c r="P84" i="7"/>
  <c r="Q83" i="7"/>
  <c r="S83" i="7"/>
  <c r="T83" i="7"/>
  <c r="S82" i="7"/>
  <c r="T82" i="7"/>
  <c r="O82" i="7"/>
  <c r="U82" i="7"/>
  <c r="V82" i="7"/>
  <c r="P82" i="7"/>
  <c r="O81" i="7"/>
  <c r="S81" i="7"/>
  <c r="T81" i="7"/>
  <c r="P81" i="7"/>
  <c r="P80" i="7"/>
  <c r="S80" i="7"/>
  <c r="T80" i="7"/>
  <c r="S76" i="7"/>
  <c r="T76" i="7"/>
  <c r="Q76" i="7"/>
  <c r="P75" i="7"/>
  <c r="Q75" i="7"/>
  <c r="S74" i="7"/>
  <c r="T74" i="7"/>
  <c r="P74" i="7"/>
  <c r="Q73" i="7"/>
  <c r="S73" i="7"/>
  <c r="T73" i="7"/>
  <c r="R72" i="7"/>
  <c r="Q72" i="7"/>
  <c r="O71" i="7"/>
  <c r="S68" i="7"/>
  <c r="T68" i="7"/>
  <c r="S66" i="7"/>
  <c r="T66" i="7"/>
  <c r="R65" i="7"/>
  <c r="Q64" i="7"/>
  <c r="S63" i="7"/>
  <c r="T63" i="7"/>
  <c r="R88" i="7"/>
  <c r="Q34" i="7"/>
  <c r="O25" i="7"/>
  <c r="S30" i="7"/>
  <c r="T30" i="7"/>
  <c r="O45" i="7"/>
  <c r="S36" i="7"/>
  <c r="T36" i="7"/>
  <c r="P34" i="7"/>
  <c r="R30" i="7"/>
  <c r="O34" i="7"/>
  <c r="S33" i="7"/>
  <c r="T33" i="7"/>
  <c r="O30" i="7"/>
  <c r="O8" i="7"/>
  <c r="S8" i="7"/>
  <c r="T8" i="7"/>
  <c r="P8" i="7"/>
  <c r="U8" i="7"/>
  <c r="V8" i="7"/>
  <c r="R8" i="7"/>
  <c r="P68" i="7"/>
  <c r="Q37" i="7"/>
  <c r="R101" i="7"/>
  <c r="O101" i="7"/>
  <c r="Q99" i="7"/>
  <c r="O99" i="7"/>
  <c r="P99" i="7"/>
  <c r="U99" i="7"/>
  <c r="P98" i="7"/>
  <c r="S98" i="7"/>
  <c r="T98" i="7"/>
  <c r="S97" i="7"/>
  <c r="T97" i="7"/>
  <c r="P97" i="7"/>
  <c r="O97" i="7"/>
  <c r="R96" i="7"/>
  <c r="P96" i="7"/>
  <c r="O96" i="7"/>
  <c r="Q96" i="7"/>
  <c r="S95" i="7"/>
  <c r="T95" i="7"/>
  <c r="O95" i="7"/>
  <c r="S94" i="7"/>
  <c r="T94" i="7"/>
  <c r="R94" i="7"/>
  <c r="O93" i="7"/>
  <c r="S93" i="7"/>
  <c r="T93" i="7"/>
  <c r="Q93" i="7"/>
  <c r="R92" i="7"/>
  <c r="R91" i="7"/>
  <c r="S91" i="7"/>
  <c r="T91" i="7"/>
  <c r="Q90" i="7"/>
  <c r="S90" i="7"/>
  <c r="T90" i="7"/>
  <c r="S55" i="7"/>
  <c r="T55" i="7"/>
  <c r="R55" i="7"/>
  <c r="O55" i="7"/>
  <c r="S54" i="7"/>
  <c r="T54" i="7"/>
  <c r="O54" i="7"/>
  <c r="Q54" i="7"/>
  <c r="S53" i="7"/>
  <c r="T53" i="7"/>
  <c r="O53" i="7"/>
  <c r="R53" i="7"/>
  <c r="S52" i="7"/>
  <c r="T52" i="7"/>
  <c r="O52" i="7"/>
  <c r="P51" i="7"/>
  <c r="O51" i="7"/>
  <c r="R51" i="7"/>
  <c r="S50" i="7"/>
  <c r="T50" i="7"/>
  <c r="P50" i="7"/>
  <c r="Q50" i="7"/>
  <c r="P49" i="7"/>
  <c r="O49" i="7"/>
  <c r="U49" i="7"/>
  <c r="V49" i="7"/>
  <c r="Q49" i="7"/>
  <c r="S49" i="7"/>
  <c r="T49" i="7"/>
  <c r="Q48" i="7"/>
  <c r="R48" i="7"/>
  <c r="Q45" i="7"/>
  <c r="P45" i="7"/>
  <c r="Q44" i="7"/>
  <c r="S18" i="7"/>
  <c r="T18" i="7"/>
  <c r="R18" i="7"/>
  <c r="Q18" i="7"/>
  <c r="O17" i="7"/>
  <c r="U17" i="7"/>
  <c r="Q17" i="7"/>
  <c r="Q116" i="7"/>
  <c r="S70" i="7"/>
  <c r="T70" i="7"/>
  <c r="Q70" i="7"/>
  <c r="P70" i="7"/>
  <c r="R70" i="7"/>
  <c r="O70" i="7"/>
  <c r="O69" i="7"/>
  <c r="R69" i="7"/>
  <c r="Q69" i="7"/>
  <c r="R39" i="7"/>
  <c r="R116" i="7"/>
  <c r="R37" i="7"/>
  <c r="S69" i="7"/>
  <c r="T69" i="7"/>
  <c r="O103" i="7"/>
  <c r="P103" i="7"/>
  <c r="S103" i="7"/>
  <c r="T103" i="7"/>
  <c r="Q103" i="7"/>
  <c r="S59" i="7"/>
  <c r="T59" i="7"/>
  <c r="P59" i="7"/>
  <c r="O59" i="7"/>
  <c r="Q22" i="7"/>
  <c r="R22" i="7"/>
  <c r="P22" i="7"/>
  <c r="U22" i="7"/>
  <c r="V22" i="7"/>
  <c r="S21" i="7"/>
  <c r="T21" i="7"/>
  <c r="P21" i="7"/>
  <c r="O21" i="7"/>
  <c r="Q21" i="7"/>
  <c r="O68" i="7"/>
  <c r="R68" i="7"/>
  <c r="P114" i="7"/>
  <c r="S114" i="7"/>
  <c r="T114" i="7"/>
  <c r="P67" i="7"/>
  <c r="S67" i="7"/>
  <c r="T67" i="7"/>
  <c r="O67" i="7"/>
  <c r="R67" i="7"/>
  <c r="O66" i="7"/>
  <c r="R66" i="7"/>
  <c r="P66" i="7"/>
  <c r="Q66" i="7"/>
  <c r="P65" i="7"/>
  <c r="S65" i="7"/>
  <c r="T65" i="7"/>
  <c r="O64" i="7"/>
  <c r="P64" i="7"/>
  <c r="S64" i="7"/>
  <c r="T64" i="7"/>
  <c r="Q63" i="7"/>
  <c r="R63" i="7"/>
  <c r="O63" i="7"/>
  <c r="P63" i="7"/>
  <c r="S31" i="7"/>
  <c r="T31" i="7"/>
  <c r="Q102" i="7"/>
  <c r="S34" i="7"/>
  <c r="T34" i="7"/>
  <c r="O33" i="7"/>
  <c r="R20" i="7"/>
  <c r="R122" i="7"/>
  <c r="S122" i="7"/>
  <c r="T122" i="7"/>
  <c r="O121" i="7"/>
  <c r="R120" i="7"/>
  <c r="O117" i="7"/>
  <c r="Q112" i="7"/>
  <c r="R112" i="7"/>
  <c r="R110" i="7"/>
  <c r="R109" i="7"/>
  <c r="P109" i="7"/>
  <c r="R107" i="7"/>
  <c r="S106" i="7"/>
  <c r="T106" i="7"/>
  <c r="O106" i="7"/>
  <c r="S105" i="7"/>
  <c r="T105" i="7"/>
  <c r="P105" i="7"/>
  <c r="O89" i="7"/>
  <c r="R89" i="7"/>
  <c r="P87" i="7"/>
  <c r="U87" i="7"/>
  <c r="S86" i="7"/>
  <c r="T86" i="7"/>
  <c r="O85" i="7"/>
  <c r="R85" i="7"/>
  <c r="P83" i="7"/>
  <c r="O83" i="7"/>
  <c r="Q82" i="7"/>
  <c r="O80" i="7"/>
  <c r="U80" i="7"/>
  <c r="V80" i="7"/>
  <c r="O79" i="7"/>
  <c r="O78" i="7"/>
  <c r="P78" i="7"/>
  <c r="Q77" i="7"/>
  <c r="P76" i="7"/>
  <c r="R74" i="7"/>
  <c r="O74" i="7"/>
  <c r="Q74" i="7"/>
  <c r="O72" i="7"/>
  <c r="P71" i="7"/>
  <c r="Q71" i="7"/>
  <c r="Q61" i="7"/>
  <c r="P60" i="7"/>
  <c r="U60" i="7"/>
  <c r="Q40" i="7"/>
  <c r="P30" i="7"/>
  <c r="U30" i="7"/>
  <c r="V30" i="7"/>
  <c r="S25" i="7"/>
  <c r="T25" i="7"/>
  <c r="P16" i="7"/>
  <c r="O11" i="7"/>
  <c r="P11" i="7"/>
  <c r="R10" i="7"/>
  <c r="O109" i="7"/>
  <c r="O115" i="7"/>
  <c r="P110" i="7"/>
  <c r="Q87" i="7"/>
  <c r="P62" i="7"/>
  <c r="O61" i="7"/>
  <c r="P28" i="7"/>
  <c r="U65" i="7"/>
  <c r="U51" i="7"/>
  <c r="U71" i="7"/>
  <c r="U103" i="7"/>
  <c r="V103" i="7"/>
  <c r="AD103" i="7"/>
  <c r="U68" i="7"/>
  <c r="V68" i="7"/>
  <c r="Q6" i="7"/>
  <c r="O6" i="7"/>
  <c r="S6" i="7"/>
  <c r="T6" i="7"/>
  <c r="R100" i="7"/>
  <c r="S100" i="7"/>
  <c r="T100" i="7"/>
  <c r="O100" i="7"/>
  <c r="Q100" i="7"/>
  <c r="O92" i="7"/>
  <c r="Q92" i="7"/>
  <c r="P92" i="7"/>
  <c r="S92" i="7"/>
  <c r="T92" i="7"/>
  <c r="Q91" i="7"/>
  <c r="O91" i="7"/>
  <c r="P91" i="7"/>
  <c r="R6" i="7"/>
  <c r="R3" i="7"/>
  <c r="S3" i="7"/>
  <c r="T3" i="7"/>
  <c r="Q3" i="7"/>
  <c r="O3" i="7"/>
  <c r="P3" i="7"/>
  <c r="P122" i="7"/>
  <c r="O122" i="7"/>
  <c r="Q122" i="7"/>
  <c r="P115" i="7"/>
  <c r="Q115" i="7"/>
  <c r="R115" i="7"/>
  <c r="P102" i="7"/>
  <c r="R102" i="7"/>
  <c r="O102" i="7"/>
  <c r="Q97" i="7"/>
  <c r="R97" i="7"/>
  <c r="S77" i="7"/>
  <c r="T77" i="7"/>
  <c r="P14" i="7"/>
  <c r="S7" i="7"/>
  <c r="T7" i="7"/>
  <c r="P7" i="7"/>
  <c r="O7" i="7"/>
  <c r="R7" i="7"/>
  <c r="P6" i="7"/>
  <c r="R93" i="7"/>
  <c r="P93" i="7"/>
  <c r="P86" i="7"/>
  <c r="R86" i="7"/>
  <c r="Q86" i="7"/>
  <c r="O86" i="7"/>
  <c r="Q85" i="7"/>
  <c r="P85" i="7"/>
  <c r="S84" i="7"/>
  <c r="T84" i="7"/>
  <c r="O84" i="7"/>
  <c r="U84" i="7"/>
  <c r="Q84" i="7"/>
  <c r="R84" i="7"/>
  <c r="P72" i="7"/>
  <c r="R71" i="7"/>
  <c r="S71" i="7"/>
  <c r="T71" i="7"/>
  <c r="V71" i="7"/>
  <c r="P69" i="7"/>
  <c r="Q68" i="7"/>
  <c r="Q67" i="7"/>
  <c r="Q65" i="7"/>
  <c r="O62" i="7"/>
  <c r="S62" i="7"/>
  <c r="T62" i="7"/>
  <c r="R62" i="7"/>
  <c r="S109" i="7"/>
  <c r="T109" i="7"/>
  <c r="S108" i="7"/>
  <c r="T108" i="7"/>
  <c r="R108" i="7"/>
  <c r="Q108" i="7"/>
  <c r="R90" i="7"/>
  <c r="O76" i="7"/>
  <c r="R76" i="7"/>
  <c r="R75" i="7"/>
  <c r="O75" i="7"/>
  <c r="U75" i="7"/>
  <c r="S75" i="7"/>
  <c r="T75" i="7"/>
  <c r="R14" i="7"/>
  <c r="O14" i="7"/>
  <c r="Q14" i="7"/>
  <c r="Q13" i="7"/>
  <c r="O13" i="7"/>
  <c r="R13" i="7"/>
  <c r="S13" i="7"/>
  <c r="T13" i="7"/>
  <c r="P13" i="7"/>
  <c r="P12" i="7"/>
  <c r="S12" i="7"/>
  <c r="T12" i="7"/>
  <c r="S11" i="7"/>
  <c r="T11" i="7"/>
  <c r="Q11" i="7"/>
  <c r="R11" i="7"/>
  <c r="O10" i="7"/>
  <c r="U10" i="7"/>
  <c r="S10" i="7"/>
  <c r="T10" i="7"/>
  <c r="Q9" i="7"/>
  <c r="P9" i="7"/>
  <c r="R9" i="7"/>
  <c r="O9" i="7"/>
  <c r="Q7" i="7"/>
  <c r="S5" i="7"/>
  <c r="T5" i="7"/>
  <c r="R5" i="7"/>
  <c r="O5" i="7"/>
  <c r="P5" i="7"/>
  <c r="S102" i="7"/>
  <c r="T102" i="7"/>
  <c r="P112" i="7"/>
  <c r="U112" i="7"/>
  <c r="V112" i="7"/>
  <c r="U86" i="7"/>
  <c r="V86" i="7"/>
  <c r="AD67" i="7"/>
  <c r="U20" i="7"/>
  <c r="V10" i="7"/>
  <c r="U85" i="7"/>
  <c r="U59" i="7"/>
  <c r="V59" i="7"/>
  <c r="AD59" i="7"/>
  <c r="U69" i="7"/>
  <c r="V69" i="7"/>
  <c r="U23" i="7"/>
  <c r="AC46" i="7"/>
  <c r="AA34" i="7"/>
  <c r="AC34" i="7"/>
  <c r="AA4" i="7"/>
  <c r="AC4" i="7"/>
  <c r="AB122" i="7"/>
  <c r="AA30" i="7"/>
  <c r="AC30" i="7"/>
  <c r="AB53" i="7"/>
  <c r="AC96" i="7"/>
  <c r="AB62" i="7"/>
  <c r="AB86" i="7"/>
  <c r="AC72" i="7"/>
  <c r="AC69" i="7"/>
  <c r="AD86" i="7"/>
  <c r="U102" i="7"/>
  <c r="U83" i="7"/>
  <c r="U67" i="7"/>
  <c r="V67" i="7"/>
  <c r="AB46" i="7"/>
  <c r="AA75" i="7"/>
  <c r="AC75" i="7"/>
  <c r="AB25" i="7"/>
  <c r="AB67" i="7"/>
  <c r="AB42" i="7"/>
  <c r="AC21" i="7"/>
  <c r="AC20" i="7"/>
  <c r="AC78" i="7"/>
  <c r="AB21" i="7"/>
  <c r="AB56" i="7"/>
  <c r="AB81" i="7"/>
  <c r="AA35" i="7"/>
  <c r="AC35" i="7"/>
  <c r="AB64" i="7"/>
  <c r="AA8" i="7"/>
  <c r="AC8" i="7"/>
  <c r="AD8" i="7"/>
  <c r="AB8" i="7"/>
  <c r="AA98" i="7"/>
  <c r="AB98" i="7"/>
  <c r="AC98" i="7"/>
  <c r="AA66" i="7"/>
  <c r="AC66" i="7"/>
  <c r="AA7" i="7"/>
  <c r="AC7" i="7"/>
  <c r="AB7" i="7"/>
  <c r="AA22" i="7"/>
  <c r="AC22" i="7"/>
  <c r="AD22" i="7"/>
  <c r="AB22" i="7"/>
  <c r="AC24" i="7"/>
  <c r="AB31" i="7"/>
  <c r="AA31" i="7"/>
  <c r="AC31" i="7"/>
  <c r="AA47" i="7"/>
  <c r="AC47" i="7"/>
  <c r="AB47" i="7"/>
  <c r="AB39" i="7"/>
  <c r="AA39" i="7"/>
  <c r="AC39" i="7"/>
  <c r="AA97" i="7"/>
  <c r="AC97" i="7"/>
  <c r="AB97" i="7"/>
  <c r="AC94" i="7"/>
  <c r="AA85" i="7"/>
  <c r="AC85" i="7"/>
  <c r="AB85" i="7"/>
  <c r="AA71" i="7"/>
  <c r="AC71" i="7"/>
  <c r="AD71" i="7"/>
  <c r="AA68" i="7"/>
  <c r="AC68" i="7"/>
  <c r="AD68" i="7"/>
  <c r="AB68" i="7"/>
  <c r="AB60" i="7"/>
  <c r="AA60" i="7"/>
  <c r="AC60" i="7"/>
  <c r="AB55" i="7"/>
  <c r="AA55" i="7"/>
  <c r="AC55" i="7"/>
  <c r="AA52" i="7"/>
  <c r="AC52" i="7"/>
  <c r="AB52" i="7"/>
  <c r="AA58" i="7"/>
  <c r="AC58" i="7"/>
  <c r="AB58" i="7"/>
  <c r="U5" i="7"/>
  <c r="V5" i="7"/>
  <c r="AD5" i="7"/>
  <c r="AB12" i="7"/>
  <c r="AC9" i="7"/>
  <c r="AA27" i="7"/>
  <c r="AC27" i="7"/>
  <c r="AB27" i="7"/>
  <c r="AA119" i="7"/>
  <c r="AC119" i="7"/>
  <c r="AB119" i="7"/>
  <c r="AC106" i="7"/>
  <c r="AB106" i="7"/>
  <c r="AA93" i="7"/>
  <c r="AC93" i="7"/>
  <c r="AB93" i="7"/>
  <c r="AB89" i="7"/>
  <c r="AC89" i="7"/>
  <c r="AC76" i="7"/>
  <c r="AA54" i="7"/>
  <c r="AC54" i="7"/>
  <c r="AB54" i="7"/>
  <c r="AB17" i="7"/>
  <c r="AC17" i="7"/>
  <c r="AB44" i="7"/>
  <c r="AA44" i="7"/>
  <c r="AC44" i="7"/>
  <c r="AA117" i="7"/>
  <c r="AC117" i="7"/>
  <c r="AB117" i="7"/>
  <c r="AC112" i="7"/>
  <c r="AD112" i="7"/>
  <c r="AB112" i="7"/>
  <c r="AA91" i="7"/>
  <c r="AB91" i="7"/>
  <c r="AC91" i="7"/>
  <c r="AA82" i="7"/>
  <c r="AC82" i="7"/>
  <c r="AD82" i="7"/>
  <c r="AB49" i="7"/>
  <c r="AA49" i="7"/>
  <c r="AC49" i="7"/>
  <c r="AD49" i="7"/>
  <c r="U9" i="7"/>
  <c r="V75" i="7"/>
  <c r="AD75" i="7"/>
  <c r="U121" i="7"/>
  <c r="V121" i="7"/>
  <c r="AA12" i="7"/>
  <c r="AC12" i="7"/>
  <c r="AA23" i="7"/>
  <c r="AC23" i="7"/>
  <c r="AB23" i="7"/>
  <c r="AA11" i="7"/>
  <c r="AC11" i="7"/>
  <c r="AB11" i="7"/>
  <c r="AA26" i="7"/>
  <c r="AB26" i="7"/>
  <c r="AC26" i="7"/>
  <c r="AB33" i="7"/>
  <c r="AA33" i="7"/>
  <c r="AC33" i="7"/>
  <c r="AA37" i="7"/>
  <c r="AC37" i="7"/>
  <c r="AB41" i="7"/>
  <c r="AA41" i="7"/>
  <c r="AC41" i="7"/>
  <c r="AA121" i="7"/>
  <c r="AC121" i="7"/>
  <c r="AB121" i="7"/>
  <c r="AA80" i="7"/>
  <c r="AC80" i="7"/>
  <c r="AD80" i="7"/>
  <c r="U62" i="7"/>
  <c r="V62" i="7"/>
  <c r="AD62" i="7"/>
  <c r="U6" i="7"/>
  <c r="U96" i="7"/>
  <c r="AA10" i="7"/>
  <c r="AC10" i="7"/>
  <c r="AD10" i="7"/>
  <c r="AB9" i="7"/>
  <c r="AB94" i="7"/>
  <c r="AB90" i="7"/>
  <c r="AA84" i="7"/>
  <c r="AC84" i="7"/>
  <c r="AB76" i="7"/>
  <c r="AD30" i="7"/>
  <c r="U74" i="7"/>
  <c r="V74" i="7"/>
  <c r="AD74" i="7"/>
  <c r="V23" i="7"/>
  <c r="U24" i="7"/>
  <c r="V24" i="7"/>
  <c r="U89" i="7"/>
  <c r="V89" i="7"/>
  <c r="AD89" i="7"/>
  <c r="U64" i="7"/>
  <c r="V64" i="7"/>
  <c r="AD64" i="7"/>
  <c r="U25" i="7"/>
  <c r="V25" i="7"/>
  <c r="AD25" i="7"/>
  <c r="P39" i="7"/>
  <c r="S39" i="7"/>
  <c r="T39" i="7"/>
  <c r="R38" i="7"/>
  <c r="Q38" i="7"/>
  <c r="P36" i="7"/>
  <c r="R35" i="7"/>
  <c r="S32" i="7"/>
  <c r="T32" i="7"/>
  <c r="Q31" i="7"/>
  <c r="S27" i="7"/>
  <c r="T27" i="7"/>
  <c r="P27" i="7"/>
  <c r="O26" i="7"/>
  <c r="U26" i="7"/>
  <c r="V26" i="7"/>
  <c r="AD26" i="7"/>
  <c r="R26" i="7"/>
  <c r="R32" i="7"/>
  <c r="S47" i="7"/>
  <c r="T47" i="7"/>
  <c r="R47" i="7"/>
  <c r="O46" i="7"/>
  <c r="S46" i="7"/>
  <c r="T46" i="7"/>
  <c r="O44" i="7"/>
  <c r="P44" i="7"/>
  <c r="U72" i="7"/>
  <c r="V72" i="7"/>
  <c r="AD72" i="7"/>
  <c r="V83" i="7"/>
  <c r="AD83" i="7"/>
  <c r="U13" i="7"/>
  <c r="V13" i="7"/>
  <c r="AD13" i="7"/>
  <c r="V65" i="7"/>
  <c r="AD65" i="7"/>
  <c r="Q94" i="7"/>
  <c r="R80" i="7"/>
  <c r="P73" i="7"/>
  <c r="U73" i="7"/>
  <c r="V73" i="7"/>
  <c r="AD73" i="7"/>
  <c r="V85" i="7"/>
  <c r="V6" i="7"/>
  <c r="AD6" i="7"/>
  <c r="U11" i="7"/>
  <c r="V11" i="7"/>
  <c r="U76" i="7"/>
  <c r="V76" i="7"/>
  <c r="U109" i="7"/>
  <c r="V109" i="7"/>
  <c r="AD109" i="7"/>
  <c r="U21" i="7"/>
  <c r="V21" i="7"/>
  <c r="AD21" i="7"/>
  <c r="U70" i="7"/>
  <c r="V70" i="7"/>
  <c r="AD70" i="7"/>
  <c r="U53" i="7"/>
  <c r="U97" i="7"/>
  <c r="V97" i="7"/>
  <c r="U81" i="7"/>
  <c r="V81" i="7"/>
  <c r="AD81" i="7"/>
  <c r="S96" i="7"/>
  <c r="T96" i="7"/>
  <c r="S20" i="7"/>
  <c r="T20" i="7"/>
  <c r="V20" i="7"/>
  <c r="AD20" i="7"/>
  <c r="V84" i="7"/>
  <c r="AD84" i="7"/>
  <c r="U7" i="7"/>
  <c r="V7" i="7"/>
  <c r="AD7" i="7"/>
  <c r="U14" i="7"/>
  <c r="V102" i="7"/>
  <c r="AD102" i="7"/>
  <c r="U91" i="7"/>
  <c r="V91" i="7"/>
  <c r="U92" i="7"/>
  <c r="V92" i="7"/>
  <c r="AD92" i="7"/>
  <c r="V53" i="7"/>
  <c r="AD53" i="7"/>
  <c r="S87" i="7"/>
  <c r="T87" i="7"/>
  <c r="V87" i="7"/>
  <c r="AD87" i="7"/>
  <c r="R79" i="7"/>
  <c r="P61" i="7"/>
  <c r="U61" i="7"/>
  <c r="Q60" i="7"/>
  <c r="S58" i="7"/>
  <c r="T58" i="7"/>
  <c r="P52" i="7"/>
  <c r="U52" i="7"/>
  <c r="V52" i="7"/>
  <c r="R49" i="7"/>
  <c r="U45" i="7"/>
  <c r="O94" i="7"/>
  <c r="Q80" i="7"/>
  <c r="S44" i="7"/>
  <c r="T44" i="7"/>
  <c r="U34" i="7"/>
  <c r="V34" i="7"/>
  <c r="AD34" i="7"/>
  <c r="U3" i="7"/>
  <c r="U78" i="7"/>
  <c r="U93" i="7"/>
  <c r="V93" i="7"/>
  <c r="P120" i="7"/>
  <c r="O120" i="7"/>
  <c r="U120" i="7"/>
  <c r="Q120" i="7"/>
  <c r="S120" i="7"/>
  <c r="T120" i="7"/>
  <c r="Q119" i="7"/>
  <c r="P119" i="7"/>
  <c r="S119" i="7"/>
  <c r="T119" i="7"/>
  <c r="R119" i="7"/>
  <c r="O119" i="7"/>
  <c r="R118" i="7"/>
  <c r="P118" i="7"/>
  <c r="Q118" i="7"/>
  <c r="O118" i="7"/>
  <c r="S118" i="7"/>
  <c r="T118" i="7"/>
  <c r="Q117" i="7"/>
  <c r="P117" i="7"/>
  <c r="U117" i="7"/>
  <c r="S117" i="7"/>
  <c r="T117" i="7"/>
  <c r="P116" i="7"/>
  <c r="S116" i="7"/>
  <c r="T116" i="7"/>
  <c r="O116" i="7"/>
  <c r="S115" i="7"/>
  <c r="T115" i="7"/>
  <c r="R114" i="7"/>
  <c r="Q114" i="7"/>
  <c r="O114" i="7"/>
  <c r="U114" i="7"/>
  <c r="V114" i="7"/>
  <c r="AD114" i="7"/>
  <c r="O113" i="7"/>
  <c r="Q113" i="7"/>
  <c r="P113" i="7"/>
  <c r="S113" i="7"/>
  <c r="T113" i="7"/>
  <c r="R113" i="7"/>
  <c r="U122" i="7"/>
  <c r="V122" i="7"/>
  <c r="AD122" i="7"/>
  <c r="U115" i="7"/>
  <c r="U63" i="7"/>
  <c r="V63" i="7"/>
  <c r="AD63" i="7"/>
  <c r="S4" i="7"/>
  <c r="T4" i="7"/>
  <c r="R4" i="7"/>
  <c r="Q4" i="7"/>
  <c r="O4" i="7"/>
  <c r="U4" i="7"/>
  <c r="U66" i="7"/>
  <c r="V66" i="7"/>
  <c r="R58" i="7"/>
  <c r="U88" i="7"/>
  <c r="V88" i="7"/>
  <c r="AD88" i="7"/>
  <c r="P108" i="7"/>
  <c r="O108" i="7"/>
  <c r="P107" i="7"/>
  <c r="Q107" i="7"/>
  <c r="O107" i="7"/>
  <c r="S107" i="7"/>
  <c r="T107" i="7"/>
  <c r="R106" i="7"/>
  <c r="Q106" i="7"/>
  <c r="P106" i="7"/>
  <c r="U106" i="7"/>
  <c r="V106" i="7"/>
  <c r="AD106" i="7"/>
  <c r="O105" i="7"/>
  <c r="U105" i="7"/>
  <c r="V105" i="7"/>
  <c r="AD105" i="7"/>
  <c r="R105" i="7"/>
  <c r="Q104" i="7"/>
  <c r="R104" i="7"/>
  <c r="P104" i="7"/>
  <c r="O104" i="7"/>
  <c r="U104" i="7"/>
  <c r="V104" i="7"/>
  <c r="AD104" i="7"/>
  <c r="R103" i="7"/>
  <c r="Q101" i="7"/>
  <c r="R99" i="7"/>
  <c r="S99" i="7"/>
  <c r="T99" i="7"/>
  <c r="V99" i="7"/>
  <c r="AD99" i="7"/>
  <c r="Q98" i="7"/>
  <c r="O98" i="7"/>
  <c r="U98" i="7"/>
  <c r="V98" i="7"/>
  <c r="AD98" i="7"/>
  <c r="S79" i="7"/>
  <c r="T79" i="7"/>
  <c r="P79" i="7"/>
  <c r="U79" i="7"/>
  <c r="V79" i="7"/>
  <c r="AD79" i="7"/>
  <c r="Q79" i="7"/>
  <c r="R78" i="7"/>
  <c r="Q78" i="7"/>
  <c r="S78" i="7"/>
  <c r="T78" i="7"/>
  <c r="P77" i="7"/>
  <c r="O77" i="7"/>
  <c r="R77" i="7"/>
  <c r="R95" i="7"/>
  <c r="Q95" i="7"/>
  <c r="P95" i="7"/>
  <c r="U95" i="7"/>
  <c r="V95" i="7"/>
  <c r="AD95" i="7"/>
  <c r="P94" i="7"/>
  <c r="O90" i="7"/>
  <c r="U90" i="7"/>
  <c r="V90" i="7"/>
  <c r="AD90" i="7"/>
  <c r="P19" i="7"/>
  <c r="O19" i="7"/>
  <c r="Q19" i="7"/>
  <c r="S19" i="7"/>
  <c r="T19" i="7"/>
  <c r="R19" i="7"/>
  <c r="P18" i="7"/>
  <c r="O18" i="7"/>
  <c r="R17" i="7"/>
  <c r="S17" i="7"/>
  <c r="T17" i="7"/>
  <c r="V17" i="7"/>
  <c r="AD17" i="7"/>
  <c r="O16" i="7"/>
  <c r="U16" i="7"/>
  <c r="R16" i="7"/>
  <c r="Q16" i="7"/>
  <c r="S16" i="7"/>
  <c r="T16" i="7"/>
  <c r="O15" i="7"/>
  <c r="R15" i="7"/>
  <c r="Q15" i="7"/>
  <c r="P15" i="7"/>
  <c r="S15" i="7"/>
  <c r="T15" i="7"/>
  <c r="S14" i="7"/>
  <c r="T14" i="7"/>
  <c r="V14" i="7"/>
  <c r="AD14" i="7"/>
  <c r="O12" i="7"/>
  <c r="U12" i="7"/>
  <c r="V12" i="7"/>
  <c r="Q12" i="7"/>
  <c r="R12" i="7"/>
  <c r="Q10" i="7"/>
  <c r="S9" i="7"/>
  <c r="T9" i="7"/>
  <c r="V9" i="7"/>
  <c r="AD9" i="7"/>
  <c r="Q8" i="7"/>
  <c r="Q5" i="7"/>
  <c r="P111" i="7"/>
  <c r="U111" i="7"/>
  <c r="S111" i="7"/>
  <c r="T111" i="7"/>
  <c r="R111" i="7"/>
  <c r="Q111" i="7"/>
  <c r="Q110" i="7"/>
  <c r="O110" i="7"/>
  <c r="U110" i="7"/>
  <c r="S110" i="7"/>
  <c r="T110" i="7"/>
  <c r="S101" i="7"/>
  <c r="T101" i="7"/>
  <c r="P101" i="7"/>
  <c r="U101" i="7"/>
  <c r="P100" i="7"/>
  <c r="U100" i="7"/>
  <c r="V100" i="7"/>
  <c r="AD100" i="7"/>
  <c r="R61" i="7"/>
  <c r="S61" i="7"/>
  <c r="T61" i="7"/>
  <c r="R60" i="7"/>
  <c r="S60" i="7"/>
  <c r="T60" i="7"/>
  <c r="V60" i="7"/>
  <c r="Q59" i="7"/>
  <c r="R59" i="7"/>
  <c r="Q58" i="7"/>
  <c r="P58" i="7"/>
  <c r="O58" i="7"/>
  <c r="Q57" i="7"/>
  <c r="S57" i="7"/>
  <c r="T57" i="7"/>
  <c r="O57" i="7"/>
  <c r="U57" i="7"/>
  <c r="R57" i="7"/>
  <c r="Q56" i="7"/>
  <c r="S56" i="7"/>
  <c r="T56" i="7"/>
  <c r="O56" i="7"/>
  <c r="U56" i="7"/>
  <c r="R56" i="7"/>
  <c r="P55" i="7"/>
  <c r="U55" i="7"/>
  <c r="V55" i="7"/>
  <c r="AD55" i="7"/>
  <c r="Q55" i="7"/>
  <c r="R54" i="7"/>
  <c r="P54" i="7"/>
  <c r="U54" i="7"/>
  <c r="V54" i="7"/>
  <c r="Q53" i="7"/>
  <c r="Q52" i="7"/>
  <c r="R52" i="7"/>
  <c r="S51" i="7"/>
  <c r="T51" i="7"/>
  <c r="V51" i="7"/>
  <c r="AD51" i="7"/>
  <c r="Q51" i="7"/>
  <c r="O50" i="7"/>
  <c r="U50" i="7"/>
  <c r="V50" i="7"/>
  <c r="AD50" i="7"/>
  <c r="R50" i="7"/>
  <c r="P48" i="7"/>
  <c r="O48" i="7"/>
  <c r="S48" i="7"/>
  <c r="T48" i="7"/>
  <c r="P47" i="7"/>
  <c r="O47" i="7"/>
  <c r="P46" i="7"/>
  <c r="U46" i="7"/>
  <c r="V46" i="7"/>
  <c r="AD46" i="7"/>
  <c r="Q46" i="7"/>
  <c r="S45" i="7"/>
  <c r="T45" i="7"/>
  <c r="R45" i="7"/>
  <c r="Q43" i="7"/>
  <c r="R43" i="7"/>
  <c r="S43" i="7"/>
  <c r="T43" i="7"/>
  <c r="P43" i="7"/>
  <c r="U43" i="7"/>
  <c r="O42" i="7"/>
  <c r="U42" i="7"/>
  <c r="R42" i="7"/>
  <c r="Q42" i="7"/>
  <c r="S42" i="7"/>
  <c r="T42" i="7"/>
  <c r="R41" i="7"/>
  <c r="Q41" i="7"/>
  <c r="O41" i="7"/>
  <c r="U41" i="7"/>
  <c r="S41" i="7"/>
  <c r="T41" i="7"/>
  <c r="S40" i="7"/>
  <c r="T40" i="7"/>
  <c r="R40" i="7"/>
  <c r="O40" i="7"/>
  <c r="U40" i="7"/>
  <c r="O39" i="7"/>
  <c r="O38" i="7"/>
  <c r="P38" i="7"/>
  <c r="O37" i="7"/>
  <c r="P37" i="7"/>
  <c r="S37" i="7"/>
  <c r="T37" i="7"/>
  <c r="Q36" i="7"/>
  <c r="O36" i="7"/>
  <c r="U36" i="7"/>
  <c r="V36" i="7"/>
  <c r="AD36" i="7"/>
  <c r="O35" i="7"/>
  <c r="U35" i="7"/>
  <c r="Q35" i="7"/>
  <c r="S35" i="7"/>
  <c r="T35" i="7"/>
  <c r="R34" i="7"/>
  <c r="P33" i="7"/>
  <c r="U33" i="7"/>
  <c r="V33" i="7"/>
  <c r="AD33" i="7"/>
  <c r="R33" i="7"/>
  <c r="P32" i="7"/>
  <c r="U32" i="7"/>
  <c r="V32" i="7"/>
  <c r="AD32" i="7"/>
  <c r="Q32" i="7"/>
  <c r="R31" i="7"/>
  <c r="O31" i="7"/>
  <c r="U31" i="7"/>
  <c r="V31" i="7"/>
  <c r="AD31" i="7"/>
  <c r="R29" i="7"/>
  <c r="S29" i="7"/>
  <c r="T29" i="7"/>
  <c r="Q29" i="7"/>
  <c r="O29" i="7"/>
  <c r="P29" i="7"/>
  <c r="R28" i="7"/>
  <c r="O28" i="7"/>
  <c r="U28" i="7"/>
  <c r="S28" i="7"/>
  <c r="T28" i="7"/>
  <c r="O27" i="7"/>
  <c r="U27" i="7"/>
  <c r="V27" i="7"/>
  <c r="Q27" i="7"/>
  <c r="AD60" i="7"/>
  <c r="AD52" i="7"/>
  <c r="V96" i="7"/>
  <c r="AD96" i="7"/>
  <c r="U118" i="7"/>
  <c r="U44" i="7"/>
  <c r="V44" i="7"/>
  <c r="AD44" i="7"/>
  <c r="AD11" i="7"/>
  <c r="AD24" i="7"/>
  <c r="AD69" i="7"/>
  <c r="AD54" i="7"/>
  <c r="AD12" i="7"/>
  <c r="AD66" i="7"/>
  <c r="V118" i="7"/>
  <c r="AD118" i="7"/>
  <c r="U119" i="7"/>
  <c r="V119" i="7"/>
  <c r="AD119" i="7"/>
  <c r="AD91" i="7"/>
  <c r="AD97" i="7"/>
  <c r="U116" i="7"/>
  <c r="V116" i="7"/>
  <c r="AD116" i="7"/>
  <c r="AD93" i="7"/>
  <c r="AD85" i="7"/>
  <c r="AD27" i="7"/>
  <c r="V28" i="7"/>
  <c r="AD28" i="7"/>
  <c r="U58" i="7"/>
  <c r="V58" i="7"/>
  <c r="AD58" i="7"/>
  <c r="V115" i="7"/>
  <c r="AD115" i="7"/>
  <c r="AD76" i="7"/>
  <c r="AD23" i="7"/>
  <c r="AD121" i="7"/>
  <c r="U39" i="7"/>
  <c r="V39" i="7"/>
  <c r="AD39" i="7"/>
  <c r="U29" i="7"/>
  <c r="V29" i="7"/>
  <c r="AD29" i="7"/>
  <c r="U38" i="7"/>
  <c r="V38" i="7"/>
  <c r="AD38" i="7"/>
  <c r="V35" i="7"/>
  <c r="AD35" i="7"/>
  <c r="V61" i="7"/>
  <c r="AD61" i="7"/>
  <c r="U107" i="7"/>
  <c r="V107" i="7"/>
  <c r="AD107" i="7"/>
  <c r="V117" i="7"/>
  <c r="AD117" i="7"/>
  <c r="V101" i="7"/>
  <c r="AD101" i="7"/>
  <c r="V111" i="7"/>
  <c r="AD111" i="7"/>
  <c r="U94" i="7"/>
  <c r="V94" i="7"/>
  <c r="AD94" i="7"/>
  <c r="V45" i="7"/>
  <c r="AD45" i="7"/>
  <c r="V43" i="7"/>
  <c r="AD43" i="7"/>
  <c r="U47" i="7"/>
  <c r="V47" i="7"/>
  <c r="AD47" i="7"/>
  <c r="U37" i="7"/>
  <c r="V37" i="7"/>
  <c r="AD37" i="7"/>
  <c r="V40" i="7"/>
  <c r="AD40" i="7"/>
  <c r="V41" i="7"/>
  <c r="AD41" i="7"/>
  <c r="V56" i="7"/>
  <c r="AD56" i="7"/>
  <c r="V57" i="7"/>
  <c r="AD57" i="7"/>
  <c r="V110" i="7"/>
  <c r="AD110" i="7"/>
  <c r="V4" i="7"/>
  <c r="AD4" i="7"/>
  <c r="U18" i="7"/>
  <c r="V18" i="7"/>
  <c r="AD18" i="7"/>
  <c r="U108" i="7"/>
  <c r="V108" i="7"/>
  <c r="AD108" i="7"/>
  <c r="V120" i="7"/>
  <c r="AD120" i="7"/>
  <c r="V42" i="7"/>
  <c r="AD42" i="7"/>
  <c r="U48" i="7"/>
  <c r="V48" i="7"/>
  <c r="AD48" i="7"/>
  <c r="U15" i="7"/>
  <c r="V15" i="7"/>
  <c r="AD15" i="7"/>
  <c r="V16" i="7"/>
  <c r="AD16" i="7"/>
  <c r="U19" i="7"/>
  <c r="V19" i="7"/>
  <c r="AD19" i="7"/>
  <c r="U77" i="7"/>
  <c r="V77" i="7"/>
  <c r="AD77" i="7"/>
  <c r="U113" i="7"/>
  <c r="V113" i="7"/>
  <c r="AD113" i="7"/>
  <c r="V78" i="7"/>
  <c r="AD78" i="7"/>
</calcChain>
</file>

<file path=xl/sharedStrings.xml><?xml version="1.0" encoding="utf-8"?>
<sst xmlns="http://schemas.openxmlformats.org/spreadsheetml/2006/main" count="1747" uniqueCount="175">
  <si>
    <t>Ik ben een teamspeler</t>
  </si>
  <si>
    <t>Ik ben communicatief</t>
  </si>
  <si>
    <t>Ik ben nauwkeurig en ordelijk</t>
  </si>
  <si>
    <t>Ik ben respectvol</t>
  </si>
  <si>
    <t>Ik beschik over zelfkennis</t>
  </si>
  <si>
    <t>Ik ben zelflerend</t>
  </si>
  <si>
    <t>Cijfer beroeps-houding</t>
  </si>
  <si>
    <t>Presentie
Telt 1 keer mee</t>
  </si>
  <si>
    <t>Afwezig met bericht
Telt 0,5 keer mee</t>
  </si>
  <si>
    <t>Cijfer pre-sentie</t>
  </si>
  <si>
    <t>Cijfer Beroeps-houding &amp; presentie</t>
  </si>
  <si>
    <t>Klas</t>
  </si>
  <si>
    <t>Naam</t>
  </si>
  <si>
    <t>Mentor</t>
  </si>
  <si>
    <t>Docent</t>
  </si>
  <si>
    <t>Voldoende</t>
  </si>
  <si>
    <t>Goed</t>
  </si>
  <si>
    <t>Te weing</t>
  </si>
  <si>
    <t>Te veel</t>
  </si>
  <si>
    <t>Cesuur</t>
  </si>
  <si>
    <t>Max</t>
  </si>
  <si>
    <t>Score</t>
  </si>
  <si>
    <t>60%</t>
  </si>
  <si>
    <t>Cijfer bij O</t>
  </si>
  <si>
    <t>Cijfer bij V</t>
  </si>
  <si>
    <t>40%</t>
  </si>
  <si>
    <t>100%</t>
  </si>
  <si>
    <t>V</t>
  </si>
  <si>
    <t>G</t>
  </si>
  <si>
    <t>Tv</t>
  </si>
  <si>
    <t>Tw</t>
  </si>
  <si>
    <t>7A</t>
  </si>
  <si>
    <t xml:space="preserve">Te weinig (Tw)
- Ik werk op mijn eigen eiland
Goed (G)
- Ik overleg met de mensen om mij heen over mijn werk
- Ik werk samen als dat handiger is/doelmatiger is
- Ik werk alleen als dat handiger is/doelmatiger is
- Ik werk met iedereen samen
Te veel (Tv)
- Ik probeer iedereen tevreden te stellen
- Ik wil alles samen doen
</t>
  </si>
  <si>
    <t xml:space="preserve">Te weinig (Tw)
- Ik hou de informatie voor mezelf
- Ik zoek het zelf wel uit
- Ik benader mensen op een manier die zij onprettig vinden
- Ik stel gesloten vragen
Goed (G)
- Ik benader mensen op een manier die zij prettig vinden
- Ik benader mensen op een respectvolle manier 
- Ik communiceer met mensen uit alle lagen in een bedrijf
- Ik stel open vragen
- Ik kan duidelijke taal hanteren
Te veel (Tv)
- Ik geef de mensen in mijn omgeving te veel informatie
- Ik praat lang en veel
- Ik ga te diep in op details
</t>
  </si>
  <si>
    <t xml:space="preserve">Te weinig (Tw)
- Ik maak geen notities
- Ik hou me niet aan conventies
- Ik maak rommel
- Mijn mailbox zit altijd vol
Goed (G)
- Ik maak notities van belangrijke dingen
- Ik werk systematisch als het kan en wijk af als het moet
- Ik schrijf het juiste commentaar in code
- Ik lees de belangrijkste mail en scan de overige mail
Te veel (Tv)
- Ik schrijf alles op
- Ik vind dat moet alles systematisch gebeuren
- Ik ruim alles altijd meteen op
- Ik lees al mijn mail
</t>
  </si>
  <si>
    <t xml:space="preserve">Te weinig (Tw)
- Iedereen moet zich aan mij aanpassen
- Ik accepteer geen tegenspraak
Goed (G)
- Ik respecteer grenzen van andere mensen
- Ik hou rekening met gevoeligheden
- Ik hou rekening met andere (bedrijfs)culturen
- Ik ben beleefd
Te veel (Tv)
- Ik ga te voorzichtig om met anderen
- Ik durf geen leidinggevende te benaderen
- Ik neem alles aan van een ander
</t>
  </si>
  <si>
    <t xml:space="preserve">Te weinig (Tw)
- Ik weet niet wat mijn sterke en zwakke punten zijn
- Ik overschat mezelf
- Ik onderschat mezelf
Goed (G)
- Ik weet waar mijn grenzen liggen en geef die ook aan
- Ik ken mijn sterke en zwakke kanten
Te veel (Tv)
- Ik denk zo zeer over mezelf na dat het de voortgang van mijn werk in de weg staat
</t>
  </si>
  <si>
    <t xml:space="preserve">Te weinig (Tw)
- Ik leer alleen als iemand anders mij vertelt wat ik moet leren
- Ik leer alleen als iemand me iets uitlegt
- Ik houd niet van leren
Goed (G)
- Ik bedenk zelf wat en hoe ik nog moet leren
- Ik organiseer daarvoor zelf mijn onderwijs
- Ik kan zelfstandig leren uit boeken en van internet
- Ik stel gerichte vragen aan deskundigen
- Ik organiseer een netwerk van deskundigen om me heen
Te veel (Tv)
- Ik wil alles leren
- Ik zoek alles zelf wel uit
</t>
  </si>
  <si>
    <t>g</t>
  </si>
  <si>
    <t>tw</t>
  </si>
  <si>
    <t>tv</t>
  </si>
  <si>
    <r>
      <rPr>
        <b/>
        <sz val="8"/>
        <color theme="1"/>
        <rFont val="Arial Narrow"/>
        <family val="2"/>
      </rPr>
      <t>Te weinig (Tw)</t>
    </r>
    <r>
      <rPr>
        <sz val="8"/>
        <color theme="1"/>
        <rFont val="Arial Narrow"/>
        <family val="2"/>
      </rPr>
      <t xml:space="preserve">
- Ik werk op mijn eigen eiland
</t>
    </r>
    <r>
      <rPr>
        <b/>
        <sz val="8"/>
        <color theme="1"/>
        <rFont val="Arial Narrow"/>
        <family val="2"/>
      </rPr>
      <t>Goed (G)</t>
    </r>
    <r>
      <rPr>
        <sz val="8"/>
        <color theme="1"/>
        <rFont val="Arial Narrow"/>
        <family val="2"/>
      </rPr>
      <t xml:space="preserve">
- Ik overleg met de mensen om mij heen over mijn werk
- Ik werk samen als dat handiger is/doelmatiger is
- Ik werk alleen als dat handiger is/doelmatiger is
- Ik werk met iedereen samen
</t>
    </r>
    <r>
      <rPr>
        <b/>
        <sz val="8"/>
        <color theme="1"/>
        <rFont val="Arial Narrow"/>
        <family val="2"/>
      </rPr>
      <t>Te veel (Tv)</t>
    </r>
    <r>
      <rPr>
        <sz val="8"/>
        <color theme="1"/>
        <rFont val="Arial Narrow"/>
        <family val="2"/>
      </rPr>
      <t xml:space="preserve">
- Ik probeer iedereen tevreden te stellen
- Ik wil alles samen doen
</t>
    </r>
  </si>
  <si>
    <r>
      <rPr>
        <b/>
        <sz val="8"/>
        <color theme="1"/>
        <rFont val="Arial Narrow"/>
        <family val="2"/>
      </rPr>
      <t>Te weinig (Tw)</t>
    </r>
    <r>
      <rPr>
        <sz val="8"/>
        <color theme="1"/>
        <rFont val="Arial Narrow"/>
        <family val="2"/>
      </rPr>
      <t xml:space="preserve">
- Ik hou de informatie voor mezelf
- Ik zoek het zelf wel uit
- Ik benader mensen op een manier die zij onprettig vinden
- Ik stel gesloten vragen
</t>
    </r>
    <r>
      <rPr>
        <b/>
        <sz val="8"/>
        <color theme="1"/>
        <rFont val="Arial Narrow"/>
        <family val="2"/>
      </rPr>
      <t>Goed (G)</t>
    </r>
    <r>
      <rPr>
        <sz val="8"/>
        <color theme="1"/>
        <rFont val="Arial Narrow"/>
        <family val="2"/>
      </rPr>
      <t xml:space="preserve">
- Ik benader mensen op een manier die zij prettig vinden
- Ik benader mensen op een respectvolle manier 
- Ik communiceer met mensen uit alle lagen in een bedrijf
- Ik stel open vragen
- Ik kan duidelijke taal hanteren
</t>
    </r>
    <r>
      <rPr>
        <b/>
        <sz val="8"/>
        <color theme="1"/>
        <rFont val="Arial Narrow"/>
        <family val="2"/>
      </rPr>
      <t>Te veel (Tv)</t>
    </r>
    <r>
      <rPr>
        <sz val="8"/>
        <color theme="1"/>
        <rFont val="Arial Narrow"/>
        <family val="2"/>
      </rPr>
      <t xml:space="preserve">
- Ik geef de mensen in mijn omgeving te veel informatie
- Ik praat lang en veel
- Ik ga te diep in op details
</t>
    </r>
  </si>
  <si>
    <r>
      <rPr>
        <b/>
        <sz val="8"/>
        <color theme="1"/>
        <rFont val="Arial Narrow"/>
        <family val="2"/>
      </rPr>
      <t>Te weinig (Tw)</t>
    </r>
    <r>
      <rPr>
        <sz val="8"/>
        <color theme="1"/>
        <rFont val="Arial Narrow"/>
        <family val="2"/>
      </rPr>
      <t xml:space="preserve">
- Ik maak geen notities
- Ik hou me niet aan conventies
- Ik maak rommel
- Mijn mailbox zit altijd vol
</t>
    </r>
    <r>
      <rPr>
        <b/>
        <sz val="8"/>
        <color theme="1"/>
        <rFont val="Arial Narrow"/>
        <family val="2"/>
      </rPr>
      <t xml:space="preserve">
Goed (G)</t>
    </r>
    <r>
      <rPr>
        <sz val="8"/>
        <color theme="1"/>
        <rFont val="Arial Narrow"/>
        <family val="2"/>
      </rPr>
      <t xml:space="preserve">
- Ik maak notities van belangrijke dingen
- Ik werk systematisch als het kan en wijk af als het moet
- Ik schrijf het juiste commentaar in code
- Ik lees de belangrijkste mail en scan de overige mail
</t>
    </r>
    <r>
      <rPr>
        <b/>
        <sz val="8"/>
        <color theme="1"/>
        <rFont val="Arial Narrow"/>
        <family val="2"/>
      </rPr>
      <t>Te veel (Tv)</t>
    </r>
    <r>
      <rPr>
        <sz val="8"/>
        <color theme="1"/>
        <rFont val="Arial Narrow"/>
        <family val="2"/>
      </rPr>
      <t xml:space="preserve">
- Ik schrijf alles op
- Ik vind dat moet alles systematisch gebeuren
- Ik ruim alles altijd meteen op
- Ik lees al mijn mail
</t>
    </r>
  </si>
  <si>
    <r>
      <rPr>
        <b/>
        <sz val="8"/>
        <color theme="1"/>
        <rFont val="Arial Narrow"/>
        <family val="2"/>
      </rPr>
      <t>Te weinig (Tw)</t>
    </r>
    <r>
      <rPr>
        <sz val="8"/>
        <color theme="1"/>
        <rFont val="Arial Narrow"/>
        <family val="2"/>
      </rPr>
      <t xml:space="preserve">
- Iedereen moet zich aan mij aanpassen
- Ik accepteer geen tegenspraak
</t>
    </r>
    <r>
      <rPr>
        <b/>
        <sz val="8"/>
        <color theme="1"/>
        <rFont val="Arial Narrow"/>
        <family val="2"/>
      </rPr>
      <t xml:space="preserve">Goed (G)
- </t>
    </r>
    <r>
      <rPr>
        <sz val="8"/>
        <color theme="1"/>
        <rFont val="Arial Narrow"/>
        <family val="2"/>
      </rPr>
      <t xml:space="preserve">Ik respecteer grenzen van andere mensen
- Ik hou rekening met gevoeligheden
- Ik hou rekening met andere (bedrijfs)culturen
- Ik ben beleefd
</t>
    </r>
    <r>
      <rPr>
        <b/>
        <sz val="8"/>
        <color theme="1"/>
        <rFont val="Arial Narrow"/>
        <family val="2"/>
      </rPr>
      <t xml:space="preserve">Te veel (Tv)
- </t>
    </r>
    <r>
      <rPr>
        <sz val="8"/>
        <color theme="1"/>
        <rFont val="Arial Narrow"/>
        <family val="2"/>
      </rPr>
      <t xml:space="preserve">Ik ga te voorzichtig om met anderen
- Ik durf geen leidinggevende te benaderen
- Ik neem alles aan van een ander
</t>
    </r>
  </si>
  <si>
    <r>
      <rPr>
        <b/>
        <sz val="8"/>
        <color theme="1"/>
        <rFont val="Arial Narrow"/>
        <family val="2"/>
      </rPr>
      <t>Te weinig (Tw)</t>
    </r>
    <r>
      <rPr>
        <sz val="8"/>
        <color theme="1"/>
        <rFont val="Arial Narrow"/>
        <family val="2"/>
      </rPr>
      <t xml:space="preserve">
- Ik weet niet wat mijn sterke en zwakke punten zijn
- Ik overschat mezelf
- Ik onderschat mezelf
</t>
    </r>
    <r>
      <rPr>
        <b/>
        <sz val="8"/>
        <color theme="1"/>
        <rFont val="Arial Narrow"/>
        <family val="2"/>
      </rPr>
      <t>Goed (G)</t>
    </r>
    <r>
      <rPr>
        <sz val="8"/>
        <color theme="1"/>
        <rFont val="Arial Narrow"/>
        <family val="2"/>
      </rPr>
      <t xml:space="preserve">
- Ik weet waar mijn grenzen liggen en geef die ook aan
- Ik ken mijn sterke en zwakke kanten
</t>
    </r>
    <r>
      <rPr>
        <b/>
        <sz val="8"/>
        <color theme="1"/>
        <rFont val="Arial Narrow"/>
        <family val="2"/>
      </rPr>
      <t>Te veel (Tv)</t>
    </r>
    <r>
      <rPr>
        <sz val="8"/>
        <color theme="1"/>
        <rFont val="Arial Narrow"/>
        <family val="2"/>
      </rPr>
      <t xml:space="preserve">
- Ik denk zo zeer over mezelf na dat het de voortgang van mijn werk in de weg staat
</t>
    </r>
  </si>
  <si>
    <r>
      <rPr>
        <b/>
        <sz val="8"/>
        <color theme="1"/>
        <rFont val="Arial Narrow"/>
        <family val="2"/>
      </rPr>
      <t>Te weinig (Tw)</t>
    </r>
    <r>
      <rPr>
        <sz val="8"/>
        <color theme="1"/>
        <rFont val="Arial Narrow"/>
        <family val="2"/>
      </rPr>
      <t xml:space="preserve">
- Ik leer alleen als iemand anders mij vertelt wat ik moet leren
- Ik leer alleen als iemand me iets uitlegt
- Ik houd niet van leren
</t>
    </r>
    <r>
      <rPr>
        <b/>
        <sz val="8"/>
        <color theme="1"/>
        <rFont val="Arial Narrow"/>
        <family val="2"/>
      </rPr>
      <t xml:space="preserve">Goed (G)
- </t>
    </r>
    <r>
      <rPr>
        <sz val="8"/>
        <color theme="1"/>
        <rFont val="Arial Narrow"/>
        <family val="2"/>
      </rPr>
      <t xml:space="preserve">Ik bedenk zelf wat en hoe ik nog moet leren
- Ik organiseer daarvoor zelf mijn onderwijs
- Ik kan zelfstandig leren uit boeken en van internet
- Ik stel gerichte vragen aan deskundigen
- Ik organiseer een netwerk van deskundigen om me heen
</t>
    </r>
    <r>
      <rPr>
        <b/>
        <sz val="8"/>
        <color theme="1"/>
        <rFont val="Arial Narrow"/>
        <family val="2"/>
      </rPr>
      <t xml:space="preserve">Te veel (Tv)
- </t>
    </r>
    <r>
      <rPr>
        <sz val="8"/>
        <color theme="1"/>
        <rFont val="Arial Narrow"/>
        <family val="2"/>
      </rPr>
      <t xml:space="preserve">Ik wil alles leren
- Ik zoek alles zelf wel uit
</t>
    </r>
  </si>
  <si>
    <t>v</t>
  </si>
  <si>
    <t>% Aanwezig</t>
  </si>
  <si>
    <t>% Geoorloofd afwezig</t>
  </si>
  <si>
    <t>Ayoub Abettoy</t>
  </si>
  <si>
    <t>Devin Adusei</t>
  </si>
  <si>
    <t>Mohamed Ait Mlouk</t>
  </si>
  <si>
    <t>Souren Alipour Mohammadi</t>
  </si>
  <si>
    <t>Joel Amarh</t>
  </si>
  <si>
    <t>Abdellah Amnad</t>
  </si>
  <si>
    <t>Enno Andel</t>
  </si>
  <si>
    <t>Abhishek Attar</t>
  </si>
  <si>
    <t>Tijn Bakker</t>
  </si>
  <si>
    <t>Jermo Barbereaux Swaab</t>
  </si>
  <si>
    <t>Burak Baykara</t>
  </si>
  <si>
    <t>Tim Beer</t>
  </si>
  <si>
    <t>Faraz Bhatti</t>
  </si>
  <si>
    <t>Fabian Blanke</t>
  </si>
  <si>
    <t>Stephanie Boateng</t>
  </si>
  <si>
    <t>Josri Bok</t>
  </si>
  <si>
    <t>Clint Boogaard</t>
  </si>
  <si>
    <t>Brian Bosma</t>
  </si>
  <si>
    <t>Abdellah Bouhali</t>
  </si>
  <si>
    <t>Nordin Boukazim</t>
  </si>
  <si>
    <t>Metehan Göçmenoğlu</t>
  </si>
  <si>
    <t>Zainab Ouechten</t>
  </si>
  <si>
    <t>7B</t>
  </si>
  <si>
    <t>Abdel Bousklati</t>
  </si>
  <si>
    <t>Houssine Boutasghount Al Ghobzouri</t>
  </si>
  <si>
    <t>David Brands</t>
  </si>
  <si>
    <t>7D</t>
  </si>
  <si>
    <t>Boy Brugman</t>
  </si>
  <si>
    <t>Timothy Chin Kon Loi</t>
  </si>
  <si>
    <t>Laurens Coeverden</t>
  </si>
  <si>
    <t>Amber Coppens</t>
  </si>
  <si>
    <t>Miguel Da Silva Crespim</t>
  </si>
  <si>
    <t>Zamorano Dankfort</t>
  </si>
  <si>
    <t>Kerim Demirci</t>
  </si>
  <si>
    <t>Roberto Di Summa</t>
  </si>
  <si>
    <t>Shivam Doekharan</t>
  </si>
  <si>
    <t>Nick Droppert</t>
  </si>
  <si>
    <t>Angela Duah</t>
  </si>
  <si>
    <t>Thomas Eddyson</t>
  </si>
  <si>
    <t>Lahcen Errachidi</t>
  </si>
  <si>
    <t>Arturo Espinoza Quiroz</t>
  </si>
  <si>
    <t>Fouad Faiz</t>
  </si>
  <si>
    <t>Zineddine Gessel</t>
  </si>
  <si>
    <t>Johan Groot</t>
  </si>
  <si>
    <t>Bilal Haddouchi</t>
  </si>
  <si>
    <t>Sjors Holst</t>
  </si>
  <si>
    <t>Joris Menke</t>
  </si>
  <si>
    <t>7C</t>
  </si>
  <si>
    <t>Cristian Arboleda Muñoz</t>
  </si>
  <si>
    <t>Luke Kerkelaan</t>
  </si>
  <si>
    <t>Sjouke Khalfaoui</t>
  </si>
  <si>
    <t>Nikhil Koendan</t>
  </si>
  <si>
    <t>Martijn Kooijman</t>
  </si>
  <si>
    <t>Preety Kumar</t>
  </si>
  <si>
    <t>Prince Kumar</t>
  </si>
  <si>
    <t>Ivo Leeuwen</t>
  </si>
  <si>
    <t>Ayoub Madrhoume</t>
  </si>
  <si>
    <t>Daanish Mahmood</t>
  </si>
  <si>
    <t>Po Man</t>
  </si>
  <si>
    <t>Hassane Mashoub</t>
  </si>
  <si>
    <t>Zainal Moechtar</t>
  </si>
  <si>
    <t>Marijn Molenaar</t>
  </si>
  <si>
    <t>Merel Moot</t>
  </si>
  <si>
    <t>Nabil Morabet</t>
  </si>
  <si>
    <t>Eldar Muslíc</t>
  </si>
  <si>
    <t>Omar Nassar El Kharroubi</t>
  </si>
  <si>
    <t>Brian Nkansah</t>
  </si>
  <si>
    <t>Mertcan Öner</t>
  </si>
  <si>
    <t>Safouane Oul Mourif</t>
  </si>
  <si>
    <t>Berkan Özçakir</t>
  </si>
  <si>
    <t>Daan Pennings</t>
  </si>
  <si>
    <t>Dani Ruijter</t>
  </si>
  <si>
    <t>Maxime Sampson</t>
  </si>
  <si>
    <t>7E</t>
  </si>
  <si>
    <t>Selin Köse</t>
  </si>
  <si>
    <t>Maurice Piet</t>
  </si>
  <si>
    <t>Ivar Post</t>
  </si>
  <si>
    <t>Mark Posthuma</t>
  </si>
  <si>
    <t>Susanne Rits</t>
  </si>
  <si>
    <t>Sacha Schokker</t>
  </si>
  <si>
    <t>Martijn Schouten</t>
  </si>
  <si>
    <t>Yasin Sevik</t>
  </si>
  <si>
    <t>Haras Sharif</t>
  </si>
  <si>
    <t>Dion Storm</t>
  </si>
  <si>
    <t>Onur Tapmaz</t>
  </si>
  <si>
    <t>Mustafa Temiz</t>
  </si>
  <si>
    <t>River Uffelen</t>
  </si>
  <si>
    <t>Ryan Veldhuizen</t>
  </si>
  <si>
    <t>Quinten Vermeulen</t>
  </si>
  <si>
    <t>Jelmer Visser</t>
  </si>
  <si>
    <t>Niels Wagemaker</t>
  </si>
  <si>
    <t>Naigel Westerborg</t>
  </si>
  <si>
    <t>Lindsley Wijngaarde</t>
  </si>
  <si>
    <t>Wouter Wilmink</t>
  </si>
  <si>
    <t>First Wongsrila</t>
  </si>
  <si>
    <t>Farid Worbal</t>
  </si>
  <si>
    <t>Kevin Yip</t>
  </si>
  <si>
    <t>Davey Zaal</t>
  </si>
  <si>
    <t>Julian Zeeuw</t>
  </si>
  <si>
    <t>xx</t>
  </si>
  <si>
    <t>zzz96</t>
  </si>
  <si>
    <t>zzz97</t>
  </si>
  <si>
    <t>zzz98</t>
  </si>
  <si>
    <t>zzz99</t>
  </si>
  <si>
    <t>zzz100</t>
  </si>
  <si>
    <t>zzz101</t>
  </si>
  <si>
    <t>zzz102</t>
  </si>
  <si>
    <t>zzz103</t>
  </si>
  <si>
    <t>zzz104</t>
  </si>
  <si>
    <t>zzz105</t>
  </si>
  <si>
    <t>zzz106</t>
  </si>
  <si>
    <t>zzz107</t>
  </si>
  <si>
    <t>zzz108</t>
  </si>
  <si>
    <t>zzz109</t>
  </si>
  <si>
    <t>zzz110</t>
  </si>
  <si>
    <t>zzz111</t>
  </si>
  <si>
    <t>zzz112</t>
  </si>
  <si>
    <t>zzz113</t>
  </si>
  <si>
    <t>zzz114</t>
  </si>
  <si>
    <t>zzz115</t>
  </si>
  <si>
    <t>zzz116</t>
  </si>
  <si>
    <t>zzz117</t>
  </si>
  <si>
    <t>zzz118</t>
  </si>
  <si>
    <t>zzz119</t>
  </si>
  <si>
    <t>zzz120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</si>
</sst>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2" fillId="3" borderId="3" xfId="0" applyFont="1" applyFill="1" applyBorder="1" applyAlignment="1"/>
    <xf numFmtId="0" fontId="3" fillId="0" borderId="0" xfId="0" applyFont="1" applyBorder="1"/>
    <xf numFmtId="0" fontId="6" fillId="0" borderId="0" xfId="0" applyFont="1" applyBorder="1" applyAlignment="1"/>
    <xf numFmtId="0" fontId="7" fillId="0" borderId="0" xfId="0" applyFont="1" applyBorder="1" applyAlignment="1">
      <alignment vertical="top"/>
    </xf>
    <xf numFmtId="0" fontId="6" fillId="0" borderId="0" xfId="0" applyFont="1" applyBorder="1"/>
    <xf numFmtId="0" fontId="8" fillId="0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1" fillId="2" borderId="3" xfId="0" applyFont="1" applyFill="1" applyBorder="1" applyAlignment="1" applyProtection="1">
      <alignment horizontal="center" wrapText="1"/>
      <protection locked="0"/>
    </xf>
    <xf numFmtId="0" fontId="3" fillId="0" borderId="0" xfId="0" applyFont="1" applyBorder="1" applyAlignment="1"/>
    <xf numFmtId="0" fontId="9" fillId="6" borderId="4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top"/>
    </xf>
    <xf numFmtId="0" fontId="11" fillId="4" borderId="3" xfId="0" applyFont="1" applyFill="1" applyBorder="1" applyAlignment="1">
      <alignment horizontal="right" vertical="top" wrapText="1"/>
    </xf>
    <xf numFmtId="0" fontId="12" fillId="3" borderId="0" xfId="0" applyFont="1" applyFill="1" applyBorder="1" applyAlignment="1">
      <alignment vertical="top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right" vertical="top" wrapText="1"/>
    </xf>
    <xf numFmtId="0" fontId="11" fillId="4" borderId="0" xfId="0" applyFont="1" applyFill="1" applyBorder="1" applyAlignment="1">
      <alignment horizontal="right" vertical="top" wrapText="1"/>
    </xf>
    <xf numFmtId="0" fontId="13" fillId="0" borderId="0" xfId="0" applyFont="1" applyBorder="1"/>
    <xf numFmtId="0" fontId="13" fillId="0" borderId="0" xfId="0" applyFont="1" applyFill="1" applyBorder="1"/>
    <xf numFmtId="0" fontId="10" fillId="0" borderId="0" xfId="0" applyFont="1" applyBorder="1"/>
    <xf numFmtId="0" fontId="10" fillId="4" borderId="0" xfId="0" applyFont="1" applyFill="1" applyBorder="1"/>
    <xf numFmtId="0" fontId="3" fillId="4" borderId="0" xfId="0" applyFont="1" applyFill="1"/>
    <xf numFmtId="0" fontId="2" fillId="4" borderId="3" xfId="0" applyFont="1" applyFill="1" applyBorder="1" applyAlignment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5" xfId="0" applyFont="1" applyBorder="1"/>
    <xf numFmtId="164" fontId="2" fillId="0" borderId="6" xfId="0" applyNumberFormat="1" applyFont="1" applyBorder="1"/>
    <xf numFmtId="9" fontId="2" fillId="4" borderId="7" xfId="0" applyNumberFormat="1" applyFont="1" applyFill="1" applyBorder="1"/>
    <xf numFmtId="9" fontId="2" fillId="4" borderId="3" xfId="0" applyNumberFormat="1" applyFont="1" applyFill="1" applyBorder="1"/>
    <xf numFmtId="164" fontId="2" fillId="4" borderId="3" xfId="0" applyNumberFormat="1" applyFont="1" applyFill="1" applyBorder="1"/>
    <xf numFmtId="164" fontId="2" fillId="0" borderId="9" xfId="0" applyNumberFormat="1" applyFont="1" applyBorder="1"/>
    <xf numFmtId="9" fontId="2" fillId="4" borderId="10" xfId="0" applyNumberFormat="1" applyFont="1" applyFill="1" applyBorder="1"/>
    <xf numFmtId="9" fontId="2" fillId="4" borderId="8" xfId="0" applyNumberFormat="1" applyFont="1" applyFill="1" applyBorder="1"/>
    <xf numFmtId="164" fontId="2" fillId="4" borderId="8" xfId="0" applyNumberFormat="1" applyFont="1" applyFill="1" applyBorder="1"/>
    <xf numFmtId="0" fontId="3" fillId="0" borderId="0" xfId="0" applyFont="1" applyFill="1" applyBorder="1"/>
    <xf numFmtId="0" fontId="14" fillId="0" borderId="0" xfId="0" applyFont="1"/>
    <xf numFmtId="10" fontId="3" fillId="0" borderId="0" xfId="1" applyNumberFormat="1" applyFont="1" applyProtection="1">
      <protection locked="0"/>
    </xf>
    <xf numFmtId="0" fontId="3" fillId="0" borderId="0" xfId="0" applyFont="1" applyProtection="1"/>
    <xf numFmtId="0" fontId="0" fillId="0" borderId="0" xfId="0" applyProtection="1"/>
    <xf numFmtId="0" fontId="0" fillId="0" borderId="0" xfId="0" applyFont="1" applyProtection="1"/>
    <xf numFmtId="0" fontId="14" fillId="0" borderId="0" xfId="0" applyFont="1" applyProtection="1"/>
    <xf numFmtId="0" fontId="11" fillId="3" borderId="3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9" fontId="2" fillId="5" borderId="3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3" borderId="14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top" wrapText="1"/>
    </xf>
    <xf numFmtId="0" fontId="11" fillId="4" borderId="15" xfId="0" quotePrefix="1" applyFont="1" applyFill="1" applyBorder="1" applyAlignment="1">
      <alignment horizontal="center" vertical="top" wrapText="1"/>
    </xf>
    <xf numFmtId="0" fontId="11" fillId="0" borderId="12" xfId="0" quotePrefix="1" applyFont="1" applyBorder="1" applyAlignment="1">
      <alignment horizontal="center" vertical="top" wrapText="1"/>
    </xf>
    <xf numFmtId="164" fontId="2" fillId="0" borderId="16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0" xfId="0" quotePrefix="1" applyFont="1" applyBorder="1" applyAlignment="1">
      <alignment horizontal="center" vertical="top" wrapText="1"/>
    </xf>
    <xf numFmtId="164" fontId="2" fillId="0" borderId="9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0" fontId="3" fillId="4" borderId="0" xfId="0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 applyBorder="1" applyAlignment="1"/>
    <xf numFmtId="0" fontId="16" fillId="0" borderId="0" xfId="0" applyFont="1" applyBorder="1" applyAlignment="1">
      <alignment vertical="top"/>
    </xf>
    <xf numFmtId="0" fontId="15" fillId="0" borderId="0" xfId="0" applyFont="1" applyBorder="1"/>
    <xf numFmtId="0" fontId="17" fillId="0" borderId="3" xfId="0" applyFont="1" applyFill="1" applyBorder="1" applyAlignment="1">
      <alignment wrapText="1"/>
    </xf>
    <xf numFmtId="0" fontId="8" fillId="3" borderId="6" xfId="0" applyFont="1" applyFill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17" xfId="0" applyFont="1" applyFill="1" applyBorder="1" applyAlignment="1">
      <alignment horizontal="left" vertical="top" wrapText="1"/>
    </xf>
    <xf numFmtId="0" fontId="4" fillId="4" borderId="18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</cellXfs>
  <cellStyles count="2">
    <cellStyle name="Procent" xfId="1" builtinId="5"/>
    <cellStyle name="Standaard" xfId="0" builtinId="0"/>
  </cellStyles>
  <dxfs count="9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30</xdr:col>
      <xdr:colOff>95249</xdr:colOff>
      <xdr:row>10</xdr:row>
      <xdr:rowOff>85725</xdr:rowOff>
    </xdr:from>
    <xdr:to>
      <xdr:col>33</xdr:col>
      <xdr:colOff>581024</xdr:colOff>
      <xdr:row>25</xdr:row>
      <xdr:rowOff>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31C57BFD-89BC-45C9-9139-30AA9D3F9ECB}"/>
            </a:ext>
          </a:extLst>
        </xdr:cNvPr>
        <xdr:cNvSpPr txBox="1"/>
      </xdr:nvSpPr>
      <xdr:spPr>
        <a:xfrm>
          <a:off x="10906124" y="2533650"/>
          <a:ext cx="1857375" cy="27622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Legenda</a:t>
          </a:r>
        </a:p>
        <a:p>
          <a:endParaRPr lang="nl-NL" sz="800"/>
        </a:p>
        <a:p>
          <a:r>
            <a:rPr lang="nl-NL" sz="800" b="1" u="sng"/>
            <a:t>Beroepshouding</a:t>
          </a:r>
        </a:p>
        <a:p>
          <a:r>
            <a:rPr lang="nl-NL" sz="800"/>
            <a:t>Alles voldoende = 5,5</a:t>
          </a:r>
        </a:p>
        <a:p>
          <a:r>
            <a:rPr lang="nl-NL" sz="800"/>
            <a:t>Alles goed = 10</a:t>
          </a:r>
        </a:p>
        <a:p>
          <a:r>
            <a:rPr lang="nl-NL" sz="800"/>
            <a:t>Alles te veel of te weinig = 1</a:t>
          </a:r>
        </a:p>
        <a:p>
          <a:endParaRPr lang="nl-NL" sz="800"/>
        </a:p>
        <a:p>
          <a:r>
            <a:rPr lang="nl-NL" sz="800" b="1" u="sng"/>
            <a:t>Presentie</a:t>
          </a:r>
        </a:p>
        <a:p>
          <a:r>
            <a:rPr lang="nl-NL" sz="800"/>
            <a:t>= 1 x kolom U + 0,5 x kolom V</a:t>
          </a:r>
        </a:p>
        <a:p>
          <a:r>
            <a:rPr lang="nl-NL" sz="800"/>
            <a:t>90% = 5,5</a:t>
          </a:r>
        </a:p>
        <a:p>
          <a:r>
            <a:rPr lang="nl-NL" sz="800"/>
            <a:t>100% = 10</a:t>
          </a:r>
        </a:p>
        <a:p>
          <a:r>
            <a:rPr lang="nl-NL" sz="800"/>
            <a:t>0% = 1</a:t>
          </a:r>
        </a:p>
        <a:p>
          <a:endParaRPr lang="nl-NL" sz="800"/>
        </a:p>
        <a:p>
          <a:r>
            <a:rPr lang="nl-NL" sz="800" b="1" u="sng"/>
            <a:t>Eindcijfer</a:t>
          </a:r>
        </a:p>
        <a:p>
          <a:r>
            <a:rPr lang="nl-NL" sz="800"/>
            <a:t>= 0,6 x beroepshouding +</a:t>
          </a:r>
        </a:p>
        <a:p>
          <a:r>
            <a:rPr lang="nl-NL" sz="800"/>
            <a:t>0,4 x presentie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178904</xdr:colOff>
      <xdr:row>1</xdr:row>
      <xdr:rowOff>0</xdr:rowOff>
    </xdr:from>
    <xdr:to>
      <xdr:col>17</xdr:col>
      <xdr:colOff>470452</xdr:colOff>
      <xdr:row>18</xdr:row>
      <xdr:rowOff>33407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C4D282F8-FFB5-4F55-8840-890364A27F2B}"/>
            </a:ext>
          </a:extLst>
        </xdr:cNvPr>
        <xdr:cNvSpPr txBox="1"/>
      </xdr:nvSpPr>
      <xdr:spPr>
        <a:xfrm>
          <a:off x="10740887" y="404191"/>
          <a:ext cx="1769165" cy="344556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Legenda</a:t>
          </a:r>
        </a:p>
        <a:p>
          <a:endParaRPr lang="nl-NL" sz="800"/>
        </a:p>
        <a:p>
          <a:r>
            <a:rPr lang="nl-NL" sz="800"/>
            <a:t>De aspecten van de beroepshouding zijn bij het vak Burgerschap besproken.</a:t>
          </a:r>
        </a:p>
        <a:p>
          <a:endParaRPr lang="nl-NL" sz="800"/>
        </a:p>
        <a:p>
          <a:r>
            <a:rPr lang="nl-NL" sz="800"/>
            <a:t>Te weinig: je doet het nog niet goed genoeg</a:t>
          </a:r>
        </a:p>
        <a:p>
          <a:r>
            <a:rPr lang="nl-NL" sz="800"/>
            <a:t>Te veel: je doet te veel van het goede: je moet jezelf afremmen</a:t>
          </a:r>
        </a:p>
        <a:p>
          <a:endParaRPr lang="nl-NL" sz="800"/>
        </a:p>
        <a:p>
          <a:r>
            <a:rPr lang="nl-NL" sz="800" b="1"/>
            <a:t>Beoordeling</a:t>
          </a:r>
          <a:r>
            <a:rPr lang="nl-NL" sz="800"/>
            <a:t>:</a:t>
          </a:r>
        </a:p>
        <a:p>
          <a:endParaRPr lang="nl-NL" sz="800"/>
        </a:p>
        <a:p>
          <a:r>
            <a:rPr lang="nl-NL" sz="800" b="1"/>
            <a:t>Goed</a:t>
          </a:r>
        </a:p>
        <a:p>
          <a:r>
            <a:rPr lang="nl-NL" sz="800"/>
            <a:t>Je voldoet aan de gedragsbeschrijving “Goed”</a:t>
          </a:r>
        </a:p>
        <a:p>
          <a:endParaRPr lang="nl-NL" sz="800"/>
        </a:p>
        <a:p>
          <a:r>
            <a:rPr lang="nl-NL" sz="800" b="1"/>
            <a:t>Onvoldoende</a:t>
          </a:r>
        </a:p>
        <a:p>
          <a:r>
            <a:rPr lang="nl-NL" sz="800"/>
            <a:t>Je voldoet aan de gedragsbeschrijving “Te veel” of “Te weinig”</a:t>
          </a:r>
        </a:p>
        <a:p>
          <a:endParaRPr lang="nl-NL" sz="800"/>
        </a:p>
        <a:p>
          <a:r>
            <a:rPr lang="nl-NL" sz="800" b="1"/>
            <a:t>Voldoende</a:t>
          </a:r>
        </a:p>
        <a:p>
          <a:r>
            <a:rPr lang="nl-NL" sz="800"/>
            <a:t>Je gedrag zit tussen “Goed” en “Te veel” of tussen “Goed” en “Te weinig” in</a:t>
          </a:r>
        </a:p>
      </xdr:txBody>
    </xdr:sp>
    <xdr:clientData/>
  </xdr:twoCellAnchor>
  <xdr:twoCellAnchor editAs="absolute">
    <xdr:from>
      <xdr:col>2</xdr:col>
      <xdr:colOff>245166</xdr:colOff>
      <xdr:row>1</xdr:row>
      <xdr:rowOff>13253</xdr:rowOff>
    </xdr:from>
    <xdr:to>
      <xdr:col>3</xdr:col>
      <xdr:colOff>1180272</xdr:colOff>
      <xdr:row>24</xdr:row>
      <xdr:rowOff>170482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CB162D39-5A13-4F2D-8C2A-15FB55888ED1}"/>
            </a:ext>
          </a:extLst>
        </xdr:cNvPr>
        <xdr:cNvSpPr txBox="1"/>
      </xdr:nvSpPr>
      <xdr:spPr>
        <a:xfrm>
          <a:off x="2050775" y="410818"/>
          <a:ext cx="1194627" cy="4569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/>
            <a:t>- Ik werk op mijn eigen eiland</a:t>
          </a:r>
        </a:p>
        <a:p>
          <a:endParaRPr lang="nl-NL" sz="800"/>
        </a:p>
        <a:p>
          <a:r>
            <a:rPr lang="nl-NL" sz="800" b="1"/>
            <a:t>Goed (G)</a:t>
          </a:r>
        </a:p>
        <a:p>
          <a:r>
            <a:rPr lang="nl-NL" sz="800"/>
            <a:t>- Ik overleg met de mensen om mij heen over mijn werk</a:t>
          </a:r>
        </a:p>
        <a:p>
          <a:r>
            <a:rPr lang="nl-NL" sz="800"/>
            <a:t>- Ik werk samen als dat handiger is/doelmatiger is</a:t>
          </a:r>
        </a:p>
        <a:p>
          <a:r>
            <a:rPr lang="nl-NL" sz="800"/>
            <a:t>- Ik werk alleen als dat handiger is/doelmatiger is</a:t>
          </a:r>
        </a:p>
        <a:p>
          <a:r>
            <a:rPr lang="nl-NL" sz="800"/>
            <a:t>- Ik werk met iedereen samen</a:t>
          </a:r>
        </a:p>
        <a:p>
          <a:endParaRPr lang="nl-NL" sz="800"/>
        </a:p>
        <a:p>
          <a:r>
            <a:rPr lang="nl-NL" sz="800" b="1"/>
            <a:t>Te veel (Tv)</a:t>
          </a:r>
        </a:p>
        <a:p>
          <a:r>
            <a:rPr lang="nl-NL" sz="800"/>
            <a:t>- Ik probeer iedereen tevreden te stellen</a:t>
          </a:r>
        </a:p>
        <a:p>
          <a:r>
            <a:rPr lang="nl-NL" sz="800"/>
            <a:t>- Ik wil alles samen doen</a:t>
          </a:r>
        </a:p>
      </xdr:txBody>
    </xdr:sp>
    <xdr:clientData/>
  </xdr:twoCellAnchor>
  <xdr:twoCellAnchor editAs="absolute">
    <xdr:from>
      <xdr:col>5</xdr:col>
      <xdr:colOff>18221</xdr:colOff>
      <xdr:row>1</xdr:row>
      <xdr:rowOff>13254</xdr:rowOff>
    </xdr:from>
    <xdr:to>
      <xdr:col>6</xdr:col>
      <xdr:colOff>11595</xdr:colOff>
      <xdr:row>24</xdr:row>
      <xdr:rowOff>153918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B859A906-BDDE-46BB-9DC2-B3EAD23A995A}"/>
            </a:ext>
          </a:extLst>
        </xdr:cNvPr>
        <xdr:cNvSpPr txBox="1"/>
      </xdr:nvSpPr>
      <xdr:spPr>
        <a:xfrm>
          <a:off x="3422373" y="410819"/>
          <a:ext cx="1177787" cy="4749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hou de informatie voor mezelf</a:t>
          </a:r>
        </a:p>
        <a:p>
          <a:r>
            <a:rPr lang="nl-NL" sz="800" b="0"/>
            <a:t>- Ik zoek het zelf wel uit</a:t>
          </a:r>
        </a:p>
        <a:p>
          <a:r>
            <a:rPr lang="nl-NL" sz="800" b="0"/>
            <a:t>- Ik benader mensen op een manier die zij onprettig vinden</a:t>
          </a:r>
        </a:p>
        <a:p>
          <a:r>
            <a:rPr lang="nl-NL" sz="800" b="0"/>
            <a:t>- Ik stel gesloten vragen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benader mensen op een manier die zij prettig vinden</a:t>
          </a:r>
        </a:p>
        <a:p>
          <a:r>
            <a:rPr lang="nl-NL" sz="800" b="0"/>
            <a:t>- Ik benader mensen op een respectvolle manier </a:t>
          </a:r>
        </a:p>
        <a:p>
          <a:r>
            <a:rPr lang="nl-NL" sz="800" b="0"/>
            <a:t>- Ik communiceer met mensen uit alle lagen in een bedrijf</a:t>
          </a:r>
        </a:p>
        <a:p>
          <a:r>
            <a:rPr lang="nl-NL" sz="800" b="0"/>
            <a:t>- Ik stel open vragen</a:t>
          </a:r>
        </a:p>
        <a:p>
          <a:r>
            <a:rPr lang="nl-NL" sz="800" b="0"/>
            <a:t>- Ik kan duidelijke taal hanteren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1"/>
            <a:t>- </a:t>
          </a:r>
          <a:r>
            <a:rPr lang="nl-NL" sz="800" b="0"/>
            <a:t>Ik geef de mensen in mijn omgeving te veel informatie</a:t>
          </a:r>
        </a:p>
        <a:p>
          <a:r>
            <a:rPr lang="nl-NL" sz="800" b="0"/>
            <a:t>- Ik praat lang en veel</a:t>
          </a:r>
        </a:p>
        <a:p>
          <a:r>
            <a:rPr lang="nl-NL" sz="800" b="0"/>
            <a:t>- Ik ga te diep in op details</a:t>
          </a:r>
        </a:p>
      </xdr:txBody>
    </xdr:sp>
    <xdr:clientData/>
  </xdr:twoCellAnchor>
  <xdr:twoCellAnchor editAs="absolute">
    <xdr:from>
      <xdr:col>6</xdr:col>
      <xdr:colOff>245168</xdr:colOff>
      <xdr:row>1</xdr:row>
      <xdr:rowOff>13256</xdr:rowOff>
    </xdr:from>
    <xdr:to>
      <xdr:col>7</xdr:col>
      <xdr:colOff>1180275</xdr:colOff>
      <xdr:row>24</xdr:row>
      <xdr:rowOff>153918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BD936A91-9250-4CB6-867E-E6BA11A60FCA}"/>
            </a:ext>
          </a:extLst>
        </xdr:cNvPr>
        <xdr:cNvSpPr txBox="1"/>
      </xdr:nvSpPr>
      <xdr:spPr>
        <a:xfrm>
          <a:off x="4833733" y="410821"/>
          <a:ext cx="1183585" cy="4749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maak geen notities</a:t>
          </a:r>
        </a:p>
        <a:p>
          <a:r>
            <a:rPr lang="nl-NL" sz="800" b="0"/>
            <a:t>- Ik hou me niet aan conventies</a:t>
          </a:r>
        </a:p>
        <a:p>
          <a:r>
            <a:rPr lang="nl-NL" sz="800" b="0"/>
            <a:t>- Ik maak rommel</a:t>
          </a:r>
        </a:p>
        <a:p>
          <a:r>
            <a:rPr lang="nl-NL" sz="800" b="0"/>
            <a:t>- Mijn mailbox zit altijd vol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maak notities van belangrijke dingen</a:t>
          </a:r>
        </a:p>
        <a:p>
          <a:r>
            <a:rPr lang="nl-NL" sz="800" b="0"/>
            <a:t>- Ik werk systematisch als het kan en wijk af als het moet</a:t>
          </a:r>
        </a:p>
        <a:p>
          <a:r>
            <a:rPr lang="nl-NL" sz="800" b="0"/>
            <a:t>- Ik schrijf het juiste commentaar in code</a:t>
          </a:r>
        </a:p>
        <a:p>
          <a:r>
            <a:rPr lang="nl-NL" sz="800" b="0"/>
            <a:t>- Ik lees de belangrijkste mail en scan de overige mail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schrijf alles op</a:t>
          </a:r>
        </a:p>
        <a:p>
          <a:r>
            <a:rPr lang="nl-NL" sz="800" b="0"/>
            <a:t>- Ik vind dat moet alles systematisch gebeuren</a:t>
          </a:r>
        </a:p>
        <a:p>
          <a:r>
            <a:rPr lang="nl-NL" sz="800" b="0"/>
            <a:t>- Ik ruim alles altijd meteen op</a:t>
          </a:r>
        </a:p>
        <a:p>
          <a:r>
            <a:rPr lang="nl-NL" sz="800" b="0"/>
            <a:t>- Ik lees al mijn mail</a:t>
          </a:r>
        </a:p>
      </xdr:txBody>
    </xdr:sp>
    <xdr:clientData/>
  </xdr:twoCellAnchor>
  <xdr:twoCellAnchor editAs="absolute">
    <xdr:from>
      <xdr:col>9</xdr:col>
      <xdr:colOff>19884</xdr:colOff>
      <xdr:row>1</xdr:row>
      <xdr:rowOff>13257</xdr:rowOff>
    </xdr:from>
    <xdr:to>
      <xdr:col>10</xdr:col>
      <xdr:colOff>13258</xdr:colOff>
      <xdr:row>24</xdr:row>
      <xdr:rowOff>170482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25B51DA8-6FD7-4FB6-98F8-3715CFFA984C}"/>
            </a:ext>
          </a:extLst>
        </xdr:cNvPr>
        <xdr:cNvSpPr txBox="1"/>
      </xdr:nvSpPr>
      <xdr:spPr>
        <a:xfrm>
          <a:off x="6289819" y="410822"/>
          <a:ext cx="1177787" cy="4765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Iedereen moet zich aan mij aanpassen</a:t>
          </a:r>
        </a:p>
        <a:p>
          <a:r>
            <a:rPr lang="nl-NL" sz="800" b="0"/>
            <a:t>- Ik accepteer geen tegenspraak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respecteer grenzen van andere mensen</a:t>
          </a:r>
        </a:p>
        <a:p>
          <a:r>
            <a:rPr lang="nl-NL" sz="800" b="0"/>
            <a:t>- Ik hou rekening met gevoeligheden</a:t>
          </a:r>
        </a:p>
        <a:p>
          <a:r>
            <a:rPr lang="nl-NL" sz="800" b="0"/>
            <a:t>- Ik hou rekening met andere (bedrijfs)culturen</a:t>
          </a:r>
        </a:p>
        <a:p>
          <a:r>
            <a:rPr lang="nl-NL" sz="800" b="0"/>
            <a:t>- Ik ben beleefd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ga te voorzichtig om met anderen</a:t>
          </a:r>
        </a:p>
        <a:p>
          <a:r>
            <a:rPr lang="nl-NL" sz="800" b="0"/>
            <a:t>- Ik durf geen leidinggevende te benaderen</a:t>
          </a:r>
        </a:p>
        <a:p>
          <a:r>
            <a:rPr lang="nl-NL" sz="800" b="0"/>
            <a:t>- Ik neem alles aan van een ander</a:t>
          </a:r>
        </a:p>
      </xdr:txBody>
    </xdr:sp>
    <xdr:clientData/>
  </xdr:twoCellAnchor>
  <xdr:twoCellAnchor editAs="absolute">
    <xdr:from>
      <xdr:col>10</xdr:col>
      <xdr:colOff>245171</xdr:colOff>
      <xdr:row>1</xdr:row>
      <xdr:rowOff>13258</xdr:rowOff>
    </xdr:from>
    <xdr:to>
      <xdr:col>11</xdr:col>
      <xdr:colOff>1180278</xdr:colOff>
      <xdr:row>24</xdr:row>
      <xdr:rowOff>153918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59605E09-ADDA-49BD-BC9E-03C9B5EBDCAA}"/>
            </a:ext>
          </a:extLst>
        </xdr:cNvPr>
        <xdr:cNvSpPr txBox="1"/>
      </xdr:nvSpPr>
      <xdr:spPr>
        <a:xfrm>
          <a:off x="7699519" y="410823"/>
          <a:ext cx="1183585" cy="47492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weet niet wat mijn sterke en zwakke punten zijn</a:t>
          </a:r>
        </a:p>
        <a:p>
          <a:r>
            <a:rPr lang="nl-NL" sz="800" b="0"/>
            <a:t>- Ik overschat mezelf</a:t>
          </a:r>
        </a:p>
        <a:p>
          <a:r>
            <a:rPr lang="nl-NL" sz="800" b="0"/>
            <a:t>- Ik onderschat mezelf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weet waar mijn grenzen liggen en geef die ook aan</a:t>
          </a:r>
        </a:p>
        <a:p>
          <a:r>
            <a:rPr lang="nl-NL" sz="800" b="0"/>
            <a:t>- Ik ken mijn sterke en zwakke kanten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denk zo zeer over mezelf na dat het de voortgang van mijn werk in de weg staat</a:t>
          </a:r>
        </a:p>
      </xdr:txBody>
    </xdr:sp>
    <xdr:clientData/>
  </xdr:twoCellAnchor>
  <xdr:twoCellAnchor editAs="absolute">
    <xdr:from>
      <xdr:col>13</xdr:col>
      <xdr:colOff>2216</xdr:colOff>
      <xdr:row>0</xdr:row>
      <xdr:rowOff>392043</xdr:rowOff>
    </xdr:from>
    <xdr:to>
      <xdr:col>14</xdr:col>
      <xdr:colOff>3735</xdr:colOff>
      <xdr:row>24</xdr:row>
      <xdr:rowOff>142875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7038BA4F-35B2-4956-963B-63CC5E1FF850}"/>
            </a:ext>
          </a:extLst>
        </xdr:cNvPr>
        <xdr:cNvSpPr txBox="1"/>
      </xdr:nvSpPr>
      <xdr:spPr>
        <a:xfrm>
          <a:off x="9549303" y="392043"/>
          <a:ext cx="1230244" cy="4560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leer alleen als iemand anders mij vertelt wat ik moet leren</a:t>
          </a:r>
        </a:p>
        <a:p>
          <a:r>
            <a:rPr lang="nl-NL" sz="800" b="0"/>
            <a:t>- Ik leer alleen als iemand me iets uitlegt</a:t>
          </a:r>
        </a:p>
        <a:p>
          <a:r>
            <a:rPr lang="nl-NL" sz="800" b="0"/>
            <a:t>- Ik houd niet van leren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bedenk zelf wat en hoe ik nog moet leren</a:t>
          </a:r>
        </a:p>
        <a:p>
          <a:r>
            <a:rPr lang="nl-NL" sz="800" b="0"/>
            <a:t>- Ik organiseer daarvoor zelf mijn onderwijs</a:t>
          </a:r>
        </a:p>
        <a:p>
          <a:r>
            <a:rPr lang="nl-NL" sz="800" b="0"/>
            <a:t>- Ik kan zelfstandig leren uit boeken en van internet</a:t>
          </a:r>
        </a:p>
        <a:p>
          <a:r>
            <a:rPr lang="nl-NL" sz="800" b="0"/>
            <a:t>- Ik stel gerichte vragen aan deskundigen</a:t>
          </a:r>
        </a:p>
        <a:p>
          <a:r>
            <a:rPr lang="nl-NL" sz="800" b="0"/>
            <a:t>- Ik organiseer een netwerk van deskundigen om me heen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wil alles leren</a:t>
          </a:r>
        </a:p>
        <a:p>
          <a:r>
            <a:rPr lang="nl-NL" sz="800" b="0"/>
            <a:t>- Ik zoek alles zelf wel uit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178904</xdr:colOff>
      <xdr:row>1</xdr:row>
      <xdr:rowOff>0</xdr:rowOff>
    </xdr:from>
    <xdr:to>
      <xdr:col>17</xdr:col>
      <xdr:colOff>470452</xdr:colOff>
      <xdr:row>19</xdr:row>
      <xdr:rowOff>56322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4E92EF92-3E48-4906-A7EC-62A256254350}"/>
            </a:ext>
          </a:extLst>
        </xdr:cNvPr>
        <xdr:cNvSpPr txBox="1"/>
      </xdr:nvSpPr>
      <xdr:spPr>
        <a:xfrm>
          <a:off x="10732604" y="402866"/>
          <a:ext cx="1769828" cy="34174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Legenda</a:t>
          </a:r>
        </a:p>
        <a:p>
          <a:endParaRPr lang="nl-NL" sz="800"/>
        </a:p>
        <a:p>
          <a:r>
            <a:rPr lang="nl-NL" sz="800"/>
            <a:t>De aspecten van de beroepshouding zijn bij het vak Burgerschap besproken.</a:t>
          </a:r>
        </a:p>
        <a:p>
          <a:endParaRPr lang="nl-NL" sz="800"/>
        </a:p>
        <a:p>
          <a:r>
            <a:rPr lang="nl-NL" sz="800"/>
            <a:t>Te weinig: je doet het nog niet goed genoeg</a:t>
          </a:r>
        </a:p>
        <a:p>
          <a:r>
            <a:rPr lang="nl-NL" sz="800"/>
            <a:t>Te veel: je doet te veel van het goede: je moet jezelf afremmen</a:t>
          </a:r>
        </a:p>
        <a:p>
          <a:endParaRPr lang="nl-NL" sz="800"/>
        </a:p>
        <a:p>
          <a:r>
            <a:rPr lang="nl-NL" sz="800" b="1"/>
            <a:t>Beoordeling</a:t>
          </a:r>
          <a:r>
            <a:rPr lang="nl-NL" sz="800"/>
            <a:t>:</a:t>
          </a:r>
        </a:p>
        <a:p>
          <a:endParaRPr lang="nl-NL" sz="800"/>
        </a:p>
        <a:p>
          <a:r>
            <a:rPr lang="nl-NL" sz="800" b="1"/>
            <a:t>Goed</a:t>
          </a:r>
        </a:p>
        <a:p>
          <a:r>
            <a:rPr lang="nl-NL" sz="800"/>
            <a:t>Je voldoet aan de gedragsbeschrijving “Goed”</a:t>
          </a:r>
        </a:p>
        <a:p>
          <a:endParaRPr lang="nl-NL" sz="800"/>
        </a:p>
        <a:p>
          <a:r>
            <a:rPr lang="nl-NL" sz="800" b="1"/>
            <a:t>Onvoldoende</a:t>
          </a:r>
        </a:p>
        <a:p>
          <a:r>
            <a:rPr lang="nl-NL" sz="800"/>
            <a:t>Je voldoet aan de gedragsbeschrijving “Te veel” of “Te weinig”</a:t>
          </a:r>
        </a:p>
        <a:p>
          <a:endParaRPr lang="nl-NL" sz="800"/>
        </a:p>
        <a:p>
          <a:r>
            <a:rPr lang="nl-NL" sz="800" b="1"/>
            <a:t>Voldoende</a:t>
          </a:r>
        </a:p>
        <a:p>
          <a:r>
            <a:rPr lang="nl-NL" sz="800"/>
            <a:t>Je gedrag zit tussen “Goed” en “Te veel” of tussen “Goed” en “Te weinig” in</a:t>
          </a:r>
        </a:p>
      </xdr:txBody>
    </xdr:sp>
    <xdr:clientData/>
  </xdr:twoCellAnchor>
  <xdr:twoCellAnchor editAs="absolute">
    <xdr:from>
      <xdr:col>2</xdr:col>
      <xdr:colOff>245166</xdr:colOff>
      <xdr:row>1</xdr:row>
      <xdr:rowOff>13254</xdr:rowOff>
    </xdr:from>
    <xdr:to>
      <xdr:col>3</xdr:col>
      <xdr:colOff>1180272</xdr:colOff>
      <xdr:row>25</xdr:row>
      <xdr:rowOff>155023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58B64F7A-D78A-4BC2-BE39-42B3F5CE4E83}"/>
            </a:ext>
          </a:extLst>
        </xdr:cNvPr>
        <xdr:cNvSpPr txBox="1"/>
      </xdr:nvSpPr>
      <xdr:spPr>
        <a:xfrm>
          <a:off x="1967949" y="410819"/>
          <a:ext cx="1183584" cy="4749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/>
            <a:t>- Ik werk op mijn eigen eiland</a:t>
          </a:r>
        </a:p>
        <a:p>
          <a:endParaRPr lang="nl-NL" sz="800"/>
        </a:p>
        <a:p>
          <a:r>
            <a:rPr lang="nl-NL" sz="800" b="1"/>
            <a:t>Goed (G)</a:t>
          </a:r>
        </a:p>
        <a:p>
          <a:r>
            <a:rPr lang="nl-NL" sz="800"/>
            <a:t>- Ik overleg met de mensen om mij heen over mijn werk</a:t>
          </a:r>
        </a:p>
        <a:p>
          <a:r>
            <a:rPr lang="nl-NL" sz="800"/>
            <a:t>- Ik werk samen als dat handiger is/doelmatiger is</a:t>
          </a:r>
        </a:p>
        <a:p>
          <a:r>
            <a:rPr lang="nl-NL" sz="800"/>
            <a:t>- Ik werk alleen als dat handiger is/doelmatiger is</a:t>
          </a:r>
        </a:p>
        <a:p>
          <a:r>
            <a:rPr lang="nl-NL" sz="800"/>
            <a:t>- Ik werk met iedereen samen</a:t>
          </a:r>
        </a:p>
        <a:p>
          <a:endParaRPr lang="nl-NL" sz="800"/>
        </a:p>
        <a:p>
          <a:r>
            <a:rPr lang="nl-NL" sz="800" b="1"/>
            <a:t>Te veel (Tv)</a:t>
          </a:r>
        </a:p>
        <a:p>
          <a:r>
            <a:rPr lang="nl-NL" sz="800"/>
            <a:t>- Ik probeer iedereen tevreden te stellen</a:t>
          </a:r>
        </a:p>
        <a:p>
          <a:r>
            <a:rPr lang="nl-NL" sz="800"/>
            <a:t>- Ik wil alles samen doen</a:t>
          </a:r>
        </a:p>
      </xdr:txBody>
    </xdr:sp>
    <xdr:clientData/>
  </xdr:twoCellAnchor>
  <xdr:twoCellAnchor editAs="absolute">
    <xdr:from>
      <xdr:col>5</xdr:col>
      <xdr:colOff>18221</xdr:colOff>
      <xdr:row>1</xdr:row>
      <xdr:rowOff>13254</xdr:rowOff>
    </xdr:from>
    <xdr:to>
      <xdr:col>6</xdr:col>
      <xdr:colOff>11595</xdr:colOff>
      <xdr:row>25</xdr:row>
      <xdr:rowOff>155023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27C39DB7-C39D-499E-8EB6-9064B8902A8F}"/>
            </a:ext>
          </a:extLst>
        </xdr:cNvPr>
        <xdr:cNvSpPr txBox="1"/>
      </xdr:nvSpPr>
      <xdr:spPr>
        <a:xfrm>
          <a:off x="3422373" y="410819"/>
          <a:ext cx="1177787" cy="4749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hou de informatie voor mezelf</a:t>
          </a:r>
        </a:p>
        <a:p>
          <a:r>
            <a:rPr lang="nl-NL" sz="800" b="0"/>
            <a:t>- Ik zoek het zelf wel uit</a:t>
          </a:r>
        </a:p>
        <a:p>
          <a:r>
            <a:rPr lang="nl-NL" sz="800" b="0"/>
            <a:t>- Ik benader mensen op een manier die zij onprettig vinden</a:t>
          </a:r>
        </a:p>
        <a:p>
          <a:r>
            <a:rPr lang="nl-NL" sz="800" b="0"/>
            <a:t>- Ik stel gesloten vragen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benader mensen op een manier die zij prettig vinden</a:t>
          </a:r>
        </a:p>
        <a:p>
          <a:r>
            <a:rPr lang="nl-NL" sz="800" b="0"/>
            <a:t>- Ik benader mensen op een respectvolle manier </a:t>
          </a:r>
        </a:p>
        <a:p>
          <a:r>
            <a:rPr lang="nl-NL" sz="800" b="0"/>
            <a:t>- Ik communiceer met mensen uit alle lagen in een bedrijf</a:t>
          </a:r>
        </a:p>
        <a:p>
          <a:r>
            <a:rPr lang="nl-NL" sz="800" b="0"/>
            <a:t>- Ik stel open vragen</a:t>
          </a:r>
        </a:p>
        <a:p>
          <a:r>
            <a:rPr lang="nl-NL" sz="800" b="0"/>
            <a:t>- Ik kan duidelijke taal hanteren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1"/>
            <a:t>- </a:t>
          </a:r>
          <a:r>
            <a:rPr lang="nl-NL" sz="800" b="0"/>
            <a:t>Ik geef de mensen in mijn omgeving te veel informatie</a:t>
          </a:r>
        </a:p>
        <a:p>
          <a:r>
            <a:rPr lang="nl-NL" sz="800" b="0"/>
            <a:t>- Ik praat lang en veel</a:t>
          </a:r>
        </a:p>
        <a:p>
          <a:r>
            <a:rPr lang="nl-NL" sz="800" b="0"/>
            <a:t>- Ik ga te diep in op details</a:t>
          </a:r>
        </a:p>
      </xdr:txBody>
    </xdr:sp>
    <xdr:clientData/>
  </xdr:twoCellAnchor>
  <xdr:twoCellAnchor editAs="absolute">
    <xdr:from>
      <xdr:col>6</xdr:col>
      <xdr:colOff>245168</xdr:colOff>
      <xdr:row>1</xdr:row>
      <xdr:rowOff>13256</xdr:rowOff>
    </xdr:from>
    <xdr:to>
      <xdr:col>7</xdr:col>
      <xdr:colOff>1180275</xdr:colOff>
      <xdr:row>25</xdr:row>
      <xdr:rowOff>155023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1142C208-0319-41A6-9C7B-79AA7A8CAF42}"/>
            </a:ext>
          </a:extLst>
        </xdr:cNvPr>
        <xdr:cNvSpPr txBox="1"/>
      </xdr:nvSpPr>
      <xdr:spPr>
        <a:xfrm>
          <a:off x="4833733" y="410821"/>
          <a:ext cx="1183585" cy="4749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maak geen notities</a:t>
          </a:r>
        </a:p>
        <a:p>
          <a:r>
            <a:rPr lang="nl-NL" sz="800" b="0"/>
            <a:t>- Ik hou me niet aan conventies</a:t>
          </a:r>
        </a:p>
        <a:p>
          <a:r>
            <a:rPr lang="nl-NL" sz="800" b="0"/>
            <a:t>- Ik maak rommel</a:t>
          </a:r>
        </a:p>
        <a:p>
          <a:r>
            <a:rPr lang="nl-NL" sz="800" b="0"/>
            <a:t>- Mijn mailbox zit altijd vol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maak notities van belangrijke dingen</a:t>
          </a:r>
        </a:p>
        <a:p>
          <a:r>
            <a:rPr lang="nl-NL" sz="800" b="0"/>
            <a:t>- Ik werk systematisch als het kan en wijk af als het moet</a:t>
          </a:r>
        </a:p>
        <a:p>
          <a:r>
            <a:rPr lang="nl-NL" sz="800" b="0"/>
            <a:t>- Ik schrijf het juiste commentaar in code</a:t>
          </a:r>
        </a:p>
        <a:p>
          <a:r>
            <a:rPr lang="nl-NL" sz="800" b="0"/>
            <a:t>- Ik lees de belangrijkste mail en scan de overige mail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schrijf alles op</a:t>
          </a:r>
        </a:p>
        <a:p>
          <a:r>
            <a:rPr lang="nl-NL" sz="800" b="0"/>
            <a:t>- Ik vind dat moet alles systematisch gebeuren</a:t>
          </a:r>
        </a:p>
        <a:p>
          <a:r>
            <a:rPr lang="nl-NL" sz="800" b="0"/>
            <a:t>- Ik ruim alles altijd meteen op</a:t>
          </a:r>
        </a:p>
        <a:p>
          <a:r>
            <a:rPr lang="nl-NL" sz="800" b="0"/>
            <a:t>- Ik lees al mijn mail</a:t>
          </a:r>
        </a:p>
      </xdr:txBody>
    </xdr:sp>
    <xdr:clientData/>
  </xdr:twoCellAnchor>
  <xdr:twoCellAnchor editAs="absolute">
    <xdr:from>
      <xdr:col>9</xdr:col>
      <xdr:colOff>19884</xdr:colOff>
      <xdr:row>1</xdr:row>
      <xdr:rowOff>13258</xdr:rowOff>
    </xdr:from>
    <xdr:to>
      <xdr:col>10</xdr:col>
      <xdr:colOff>13258</xdr:colOff>
      <xdr:row>25</xdr:row>
      <xdr:rowOff>155023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AFC6FABC-3864-4E3F-BA34-DD0711D9F39E}"/>
            </a:ext>
          </a:extLst>
        </xdr:cNvPr>
        <xdr:cNvSpPr txBox="1"/>
      </xdr:nvSpPr>
      <xdr:spPr>
        <a:xfrm>
          <a:off x="6289819" y="410823"/>
          <a:ext cx="1177787" cy="4740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Iedereen moet zich aan mij aanpassen</a:t>
          </a:r>
        </a:p>
        <a:p>
          <a:r>
            <a:rPr lang="nl-NL" sz="800" b="0"/>
            <a:t>- Ik accepteer geen tegenspraak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respecteer grenzen van andere mensen</a:t>
          </a:r>
        </a:p>
        <a:p>
          <a:r>
            <a:rPr lang="nl-NL" sz="800" b="0"/>
            <a:t>- Ik hou rekening met gevoeligheden</a:t>
          </a:r>
        </a:p>
        <a:p>
          <a:r>
            <a:rPr lang="nl-NL" sz="800" b="0"/>
            <a:t>- Ik hou rekening met andere (bedrijfs)culturen</a:t>
          </a:r>
        </a:p>
        <a:p>
          <a:r>
            <a:rPr lang="nl-NL" sz="800" b="0"/>
            <a:t>- Ik ben beleefd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ga te voorzichtig om met anderen</a:t>
          </a:r>
        </a:p>
        <a:p>
          <a:r>
            <a:rPr lang="nl-NL" sz="800" b="0"/>
            <a:t>- Ik durf geen leidinggevende te benaderen</a:t>
          </a:r>
        </a:p>
        <a:p>
          <a:r>
            <a:rPr lang="nl-NL" sz="800" b="0"/>
            <a:t>- Ik neem alles aan van een ander</a:t>
          </a:r>
        </a:p>
      </xdr:txBody>
    </xdr:sp>
    <xdr:clientData/>
  </xdr:twoCellAnchor>
  <xdr:twoCellAnchor editAs="absolute">
    <xdr:from>
      <xdr:col>10</xdr:col>
      <xdr:colOff>239649</xdr:colOff>
      <xdr:row>1</xdr:row>
      <xdr:rowOff>13258</xdr:rowOff>
    </xdr:from>
    <xdr:to>
      <xdr:col>11</xdr:col>
      <xdr:colOff>1174756</xdr:colOff>
      <xdr:row>25</xdr:row>
      <xdr:rowOff>155023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D28108E-4471-4856-A319-35E665312166}"/>
            </a:ext>
          </a:extLst>
        </xdr:cNvPr>
        <xdr:cNvSpPr txBox="1"/>
      </xdr:nvSpPr>
      <xdr:spPr>
        <a:xfrm>
          <a:off x="8030823" y="410823"/>
          <a:ext cx="1194629" cy="47851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weet niet wat mijn sterke en zwakke punten zijn</a:t>
          </a:r>
        </a:p>
        <a:p>
          <a:r>
            <a:rPr lang="nl-NL" sz="800" b="0"/>
            <a:t>- Ik overschat mezelf</a:t>
          </a:r>
        </a:p>
        <a:p>
          <a:r>
            <a:rPr lang="nl-NL" sz="800" b="0"/>
            <a:t>- Ik onderschat mezelf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weet waar mijn grenzen liggen en geef die ook aan</a:t>
          </a:r>
        </a:p>
        <a:p>
          <a:r>
            <a:rPr lang="nl-NL" sz="800" b="0"/>
            <a:t>- Ik ken mijn sterke en zwakke kanten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denk zo zeer over mezelf na dat het de voortgang van mijn werk in de weg staat</a:t>
          </a:r>
        </a:p>
      </xdr:txBody>
    </xdr:sp>
    <xdr:clientData/>
  </xdr:twoCellAnchor>
  <xdr:twoCellAnchor editAs="absolute">
    <xdr:from>
      <xdr:col>13</xdr:col>
      <xdr:colOff>13260</xdr:colOff>
      <xdr:row>1</xdr:row>
      <xdr:rowOff>0</xdr:rowOff>
    </xdr:from>
    <xdr:to>
      <xdr:col>14</xdr:col>
      <xdr:colOff>6634</xdr:colOff>
      <xdr:row>25</xdr:row>
      <xdr:rowOff>146740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1EF608D5-6188-45BB-9610-E2CD3747711C}"/>
            </a:ext>
          </a:extLst>
        </xdr:cNvPr>
        <xdr:cNvSpPr txBox="1"/>
      </xdr:nvSpPr>
      <xdr:spPr>
        <a:xfrm>
          <a:off x="9148977" y="397565"/>
          <a:ext cx="1177787" cy="474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/>
            <a:t>Te weinig (Tw)</a:t>
          </a:r>
        </a:p>
        <a:p>
          <a:r>
            <a:rPr lang="nl-NL" sz="800" b="0"/>
            <a:t>- Ik leer alleen als iemand anders mij vertelt wat ik moet leren</a:t>
          </a:r>
        </a:p>
        <a:p>
          <a:r>
            <a:rPr lang="nl-NL" sz="800" b="0"/>
            <a:t>- Ik leer alleen als iemand me iets uitlegt</a:t>
          </a:r>
        </a:p>
        <a:p>
          <a:r>
            <a:rPr lang="nl-NL" sz="800" b="0"/>
            <a:t>- Ik houd niet van leren</a:t>
          </a:r>
        </a:p>
        <a:p>
          <a:endParaRPr lang="nl-NL" sz="800" b="1"/>
        </a:p>
        <a:p>
          <a:r>
            <a:rPr lang="nl-NL" sz="800" b="1"/>
            <a:t>Goed (G)</a:t>
          </a:r>
        </a:p>
        <a:p>
          <a:r>
            <a:rPr lang="nl-NL" sz="800" b="0"/>
            <a:t>- Ik bedenk zelf wat en hoe ik nog moet leren</a:t>
          </a:r>
        </a:p>
        <a:p>
          <a:r>
            <a:rPr lang="nl-NL" sz="800" b="0"/>
            <a:t>- Ik organiseer daarvoor zelf mijn onderwijs</a:t>
          </a:r>
        </a:p>
        <a:p>
          <a:r>
            <a:rPr lang="nl-NL" sz="800" b="0"/>
            <a:t>- Ik kan zelfstandig leren uit boeken en van internet</a:t>
          </a:r>
        </a:p>
        <a:p>
          <a:r>
            <a:rPr lang="nl-NL" sz="800" b="0"/>
            <a:t>- Ik stel gerichte vragen aan deskundigen</a:t>
          </a:r>
        </a:p>
        <a:p>
          <a:r>
            <a:rPr lang="nl-NL" sz="800" b="0"/>
            <a:t>- Ik organiseer een netwerk van deskundigen om me heen</a:t>
          </a:r>
        </a:p>
        <a:p>
          <a:endParaRPr lang="nl-NL" sz="800" b="1"/>
        </a:p>
        <a:p>
          <a:r>
            <a:rPr lang="nl-NL" sz="800" b="1"/>
            <a:t>Te veel (Tv)</a:t>
          </a:r>
        </a:p>
        <a:p>
          <a:r>
            <a:rPr lang="nl-NL" sz="800" b="0"/>
            <a:t>- Ik wil alles leren</a:t>
          </a:r>
        </a:p>
        <a:p>
          <a:r>
            <a:rPr lang="nl-NL" sz="800" b="0"/>
            <a:t>- Ik zoek alles zelf wel uit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ept%20Julius%20beoorde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a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D155"/>
  <sheetViews>
    <sheetView tabSelected="1" workbookViewId="0" xr3:uid="{AEA406A1-0E4B-5B11-9CD5-51D6E497D94C}">
      <pane xSplit="2" ySplit="2" topLeftCell="C3" activePane="bottomRight" state="frozen"/>
      <selection pane="bottomRight" activeCell="G1" sqref="C1:H3"/>
      <selection pane="bottomLeft" activeCell="A3" sqref="A3"/>
      <selection pane="topRight" activeCell="B1" sqref="B1"/>
    </sheetView>
  </sheetViews>
  <sheetFormatPr defaultColWidth="8.85546875" defaultRowHeight="15"/>
  <cols>
    <col min="1" max="1" width="4.140625" style="21" bestFit="1" customWidth="1"/>
    <col min="2" max="2" width="20" style="21" bestFit="1" customWidth="1"/>
    <col min="3" max="14" width="7.7109375" style="21" customWidth="1"/>
    <col min="15" max="20" width="8.85546875" style="21" hidden="1" customWidth="1"/>
    <col min="21" max="21" width="4.7109375" style="21" hidden="1" customWidth="1"/>
    <col min="22" max="22" width="6.28515625" style="47" customWidth="1"/>
    <col min="23" max="23" width="8.85546875" style="47"/>
    <col min="24" max="24" width="11.7109375" style="47" customWidth="1"/>
    <col min="25" max="25" width="4.7109375" style="22" customWidth="1"/>
    <col min="26" max="26" width="5.5703125" style="22" hidden="1" customWidth="1"/>
    <col min="27" max="28" width="7.85546875" style="22" hidden="1" customWidth="1"/>
    <col min="29" max="29" width="6" style="54" customWidth="1"/>
    <col min="30" max="30" width="7.85546875" style="55" customWidth="1"/>
    <col min="31" max="31" width="2.85546875" style="21" customWidth="1"/>
    <col min="32" max="16384" width="8.85546875" style="21"/>
  </cols>
  <sheetData>
    <row r="1" spans="1:30 16384:16384" s="12" customFormat="1" ht="47.25" customHeight="1">
      <c r="A1" s="11"/>
      <c r="B1" s="11"/>
      <c r="C1" s="68" t="s">
        <v>0</v>
      </c>
      <c r="D1" s="71"/>
      <c r="E1" s="68" t="s">
        <v>1</v>
      </c>
      <c r="F1" s="70"/>
      <c r="G1" s="68" t="s">
        <v>2</v>
      </c>
      <c r="H1" s="69"/>
      <c r="I1" s="68" t="s">
        <v>3</v>
      </c>
      <c r="J1" s="69"/>
      <c r="K1" s="68" t="s">
        <v>4</v>
      </c>
      <c r="L1" s="69"/>
      <c r="M1" s="68" t="s">
        <v>5</v>
      </c>
      <c r="N1" s="69"/>
      <c r="O1" s="23"/>
      <c r="P1" s="23"/>
      <c r="Q1" s="24"/>
      <c r="R1" s="24"/>
      <c r="S1" s="23"/>
      <c r="T1" s="1"/>
      <c r="U1" s="13"/>
      <c r="V1" s="44" t="s">
        <v>6</v>
      </c>
      <c r="W1" s="44" t="s">
        <v>7</v>
      </c>
      <c r="X1" s="44" t="s">
        <v>8</v>
      </c>
      <c r="Y1" s="14"/>
      <c r="Z1" s="14"/>
      <c r="AA1" s="14"/>
      <c r="AB1" s="14"/>
      <c r="AC1" s="48" t="s">
        <v>9</v>
      </c>
      <c r="AD1" s="49" t="s">
        <v>10</v>
      </c>
      <c r="XFD1" s="1"/>
    </row>
    <row r="2" spans="1:30 16384:16384" s="12" customFormat="1" ht="26.25" customHeight="1">
      <c r="A2" s="15" t="s">
        <v>11</v>
      </c>
      <c r="B2" s="15" t="s">
        <v>12</v>
      </c>
      <c r="C2" s="16" t="s">
        <v>13</v>
      </c>
      <c r="D2" s="16" t="s">
        <v>14</v>
      </c>
      <c r="E2" s="16" t="s">
        <v>13</v>
      </c>
      <c r="F2" s="16" t="s">
        <v>14</v>
      </c>
      <c r="G2" s="16" t="s">
        <v>13</v>
      </c>
      <c r="H2" s="16" t="s">
        <v>14</v>
      </c>
      <c r="I2" s="16" t="s">
        <v>13</v>
      </c>
      <c r="J2" s="16" t="s">
        <v>14</v>
      </c>
      <c r="K2" s="16" t="s">
        <v>13</v>
      </c>
      <c r="L2" s="16" t="s">
        <v>14</v>
      </c>
      <c r="M2" s="16" t="s">
        <v>13</v>
      </c>
      <c r="N2" s="16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56" t="s">
        <v>22</v>
      </c>
      <c r="W2" s="45"/>
      <c r="X2" s="45"/>
      <c r="Y2" s="18" t="s">
        <v>21</v>
      </c>
      <c r="Z2" s="18" t="s">
        <v>19</v>
      </c>
      <c r="AA2" s="18" t="s">
        <v>23</v>
      </c>
      <c r="AB2" s="18" t="s">
        <v>24</v>
      </c>
      <c r="AC2" s="50" t="s">
        <v>25</v>
      </c>
      <c r="AD2" s="51" t="s">
        <v>26</v>
      </c>
      <c r="XFD2" s="1"/>
    </row>
    <row r="3" spans="1:30 16384:16384" s="12" customFormat="1" ht="14.45" customHeight="1">
      <c r="A3" s="2" t="str">
        <f>Presentie!A3</f>
        <v>7A</v>
      </c>
      <c r="B3" s="2" t="str">
        <f>Presentie!B3</f>
        <v>Ayoub Abettoy</v>
      </c>
      <c r="C3" s="25" t="str">
        <f>IF('SLB-er'!C2="G","Goed",IF('SLB-er'!C2="V","Voldoende",IF('SLB-er'!C2="Tv","Te veel",IF('SLB-er'!C2="Tw","Te weinig"))))</f>
        <v>Voldoende</v>
      </c>
      <c r="D3" s="25" t="str">
        <f>IF(Projectdocent!C2="G","Goed",IF(Projectdocent!C2="V","Voldoende",IF(Projectdocent!C2="Tv","Te veel",IF(Projectdocent!C2="Tw","Te weinig"))))</f>
        <v>Goed</v>
      </c>
      <c r="E3" s="25" t="str">
        <f>IF('SLB-er'!E2="G","Goed",IF('SLB-er'!E2="V","Voldoende",IF('SLB-er'!E2="Tv","Te veel",IF('SLB-er'!E2="Tw","Te weinig"))))</f>
        <v>Voldoende</v>
      </c>
      <c r="F3" s="25" t="str">
        <f>IF(Projectdocent!E2="G","Goed",IF(Projectdocent!E2="V","Voldoende",IF(Projectdocent!E2="Tv","Te veel",IF(Projectdocent!E2="Tw","Te weinig"))))</f>
        <v>Goed</v>
      </c>
      <c r="G3" s="25" t="str">
        <f>IF('SLB-er'!G2="G","Goed",IF('SLB-er'!G2="V","Voldoende",IF('SLB-er'!G2="Tv","Te veel",IF('SLB-er'!G2="Tw","Te weinig"))))</f>
        <v>Voldoende</v>
      </c>
      <c r="H3" s="25" t="str">
        <f>IF(Projectdocent!G2="G","Goed",IF(Projectdocent!G2="V","Voldoende",IF(Projectdocent!G2="Tv","Te veel",IF(Projectdocent!G2="Tw","Te weinig"))))</f>
        <v>Goed</v>
      </c>
      <c r="I3" s="25" t="str">
        <f>IF('SLB-er'!I2="G","Goed",IF('SLB-er'!I2="V","Voldoende",IF('SLB-er'!I2="Tv","Te veel",IF('SLB-er'!I2="Tw","Te weinig"))))</f>
        <v>Voldoende</v>
      </c>
      <c r="J3" s="25" t="str">
        <f>IF(Projectdocent!I2="G","Goed",IF(Projectdocent!I2="V","Voldoende",IF(Projectdocent!I2="Tv","Te veel",IF(Projectdocent!I2="Tw","Te weinig"))))</f>
        <v>Te veel</v>
      </c>
      <c r="K3" s="25" t="str">
        <f>IF('SLB-er'!K2="G","Goed",IF('SLB-er'!K2="V","Voldoende",IF('SLB-er'!K2="Tv","Te veel",IF('SLB-er'!K2="Tw","Te weinig"))))</f>
        <v>Voldoende</v>
      </c>
      <c r="L3" s="25" t="str">
        <f>IF(Projectdocent!K2="G","Goed",IF(Projectdocent!K2="V","Voldoende",IF(Projectdocent!K2="Tv","Te veel",IF(Projectdocent!K2="Tw","Te weinig"))))</f>
        <v>Goed</v>
      </c>
      <c r="M3" s="25" t="str">
        <f>IF('SLB-er'!M2="G","Goed",IF('SLB-er'!M2="V","Voldoende",IF('SLB-er'!M2="Tv","Te veel",IF('SLB-er'!M2="Tw","Te weinig"))))</f>
        <v>Voldoende</v>
      </c>
      <c r="N3" s="25" t="str">
        <f>IF(Projectdocent!M2="G","Goed",IF(Projectdocent!M2="V","Voldoende",IF(Projectdocent!M2="Tv","Te veel",IF(Projectdocent!M2="Tw","Te weinig"))))</f>
        <v>Goed</v>
      </c>
      <c r="O3" s="26">
        <f t="shared" ref="O3:O38" si="0">COUNTIF(C3:N3,"Voldoende")</f>
        <v>6</v>
      </c>
      <c r="P3" s="26">
        <f t="shared" ref="P3:P38" si="1">COUNTIF(C3:N3,"Goed")</f>
        <v>5</v>
      </c>
      <c r="Q3" s="27">
        <f t="shared" ref="Q3:Q38" si="2">COUNTIF(C3:N3,"Te weinig")</f>
        <v>0</v>
      </c>
      <c r="R3" s="27">
        <f t="shared" ref="R3:R38" si="3">COUNTIF(C3:N3,"Te veel")</f>
        <v>1</v>
      </c>
      <c r="S3" s="27">
        <f t="shared" ref="S3:S38" si="4">COUNTA(C3:N3)</f>
        <v>12</v>
      </c>
      <c r="T3" s="27">
        <f t="shared" ref="T3:T38" si="5">S3*2</f>
        <v>24</v>
      </c>
      <c r="U3" s="28">
        <f t="shared" ref="U3:U38" si="6">O3+2*P3</f>
        <v>16</v>
      </c>
      <c r="V3" s="29">
        <v>7.5</v>
      </c>
      <c r="W3" s="46">
        <f>Presentie!C3</f>
        <v>0</v>
      </c>
      <c r="X3" s="46">
        <f>Presentie!D3</f>
        <v>0</v>
      </c>
      <c r="Y3" s="30">
        <f t="shared" ref="Y3:Y38" si="7">W3+X3*0.5</f>
        <v>0</v>
      </c>
      <c r="Z3" s="31">
        <v>0.9</v>
      </c>
      <c r="AA3" s="32">
        <f t="shared" ref="AA3:AA38" si="8">1+Y3/Z3*4.5</f>
        <v>1</v>
      </c>
      <c r="AB3" s="32">
        <f t="shared" ref="AB3:AB38" si="9">5.5+(Y3-Z3)*45</f>
        <v>-35</v>
      </c>
      <c r="AC3" s="59">
        <f t="shared" ref="AC3:AC38" si="10">IF(Y3&gt;Z3,AB3,AA3)</f>
        <v>1</v>
      </c>
      <c r="AD3" s="60">
        <f t="shared" ref="AD3:AD38" si="11">0.4*AC3+0.6*V3</f>
        <v>4.9000000000000004</v>
      </c>
      <c r="XFD3" s="19" t="s">
        <v>27</v>
      </c>
    </row>
    <row r="4" spans="1:30 16384:16384" s="12" customFormat="1">
      <c r="A4" s="2" t="str">
        <f>Presentie!A4</f>
        <v>7A</v>
      </c>
      <c r="B4" s="2" t="str">
        <f>Presentie!B4</f>
        <v>Devin Adusei</v>
      </c>
      <c r="C4" s="25" t="str">
        <f>IF('SLB-er'!C3="G","Goed",IF('SLB-er'!C3="V","Voldoende",IF('SLB-er'!C3="Tv","Te veel",IF('SLB-er'!C3="Tw","Te weinig"))))</f>
        <v>Voldoende</v>
      </c>
      <c r="D4" s="25" t="str">
        <f>IF(Projectdocent!C3="G","Goed",IF(Projectdocent!C3="V","Voldoende",IF(Projectdocent!C3="Tv","Te veel",IF(Projectdocent!C3="Tw","Te weinig"))))</f>
        <v>Te weinig</v>
      </c>
      <c r="E4" s="25" t="str">
        <f>IF('SLB-er'!E3="G","Goed",IF('SLB-er'!E3="V","Voldoende",IF('SLB-er'!E3="Tv","Te veel",IF('SLB-er'!E3="Tw","Te weinig"))))</f>
        <v>Voldoende</v>
      </c>
      <c r="F4" s="25" t="str">
        <f>IF(Projectdocent!E3="G","Goed",IF(Projectdocent!E3="V","Voldoende",IF(Projectdocent!E3="Tv","Te veel",IF(Projectdocent!E3="Tw","Te weinig"))))</f>
        <v>Te weinig</v>
      </c>
      <c r="G4" s="25" t="str">
        <f>IF('SLB-er'!G3="G","Goed",IF('SLB-er'!G3="V","Voldoende",IF('SLB-er'!G3="Tv","Te veel",IF('SLB-er'!G3="Tw","Te weinig"))))</f>
        <v>Voldoende</v>
      </c>
      <c r="H4" s="25" t="str">
        <f>IF(Projectdocent!G3="G","Goed",IF(Projectdocent!G3="V","Voldoende",IF(Projectdocent!G3="Tv","Te veel",IF(Projectdocent!G3="Tw","Te weinig"))))</f>
        <v>Te weinig</v>
      </c>
      <c r="I4" s="25" t="str">
        <f>IF('SLB-er'!I3="G","Goed",IF('SLB-er'!I3="V","Voldoende",IF('SLB-er'!I3="Tv","Te veel",IF('SLB-er'!I3="Tw","Te weinig"))))</f>
        <v>Voldoende</v>
      </c>
      <c r="J4" s="25" t="str">
        <f>IF(Projectdocent!I3="G","Goed",IF(Projectdocent!I3="V","Voldoende",IF(Projectdocent!I3="Tv","Te veel",IF(Projectdocent!I3="Tw","Te weinig"))))</f>
        <v>Te weinig</v>
      </c>
      <c r="K4" s="25" t="str">
        <f>IF('SLB-er'!K3="G","Goed",IF('SLB-er'!K3="V","Voldoende",IF('SLB-er'!K3="Tv","Te veel",IF('SLB-er'!K3="Tw","Te weinig"))))</f>
        <v>Voldoende</v>
      </c>
      <c r="L4" s="25" t="str">
        <f>IF(Projectdocent!K3="G","Goed",IF(Projectdocent!K3="V","Voldoende",IF(Projectdocent!K3="Tv","Te veel",IF(Projectdocent!K3="Tw","Te weinig"))))</f>
        <v>Voldoende</v>
      </c>
      <c r="M4" s="25" t="str">
        <f>IF('SLB-er'!M3="G","Goed",IF('SLB-er'!M3="V","Voldoende",IF('SLB-er'!M3="Tv","Te veel",IF('SLB-er'!M3="Tw","Te weinig"))))</f>
        <v>Voldoende</v>
      </c>
      <c r="N4" s="25" t="str">
        <f>IF(Projectdocent!M3="G","Goed",IF(Projectdocent!M3="V","Voldoende",IF(Projectdocent!M3="Tv","Te veel",IF(Projectdocent!M3="Tw","Te weinig"))))</f>
        <v>Te weinig</v>
      </c>
      <c r="O4" s="26">
        <f t="shared" si="0"/>
        <v>7</v>
      </c>
      <c r="P4" s="26">
        <f t="shared" si="1"/>
        <v>0</v>
      </c>
      <c r="Q4" s="27">
        <f t="shared" si="2"/>
        <v>5</v>
      </c>
      <c r="R4" s="27">
        <f t="shared" si="3"/>
        <v>0</v>
      </c>
      <c r="S4" s="27">
        <f t="shared" si="4"/>
        <v>12</v>
      </c>
      <c r="T4" s="27">
        <f t="shared" si="5"/>
        <v>24</v>
      </c>
      <c r="U4" s="28">
        <f t="shared" si="6"/>
        <v>7</v>
      </c>
      <c r="V4" s="29">
        <f t="shared" ref="V4:V38" si="12">1+(U4/T4)*9</f>
        <v>3.625</v>
      </c>
      <c r="W4" s="46">
        <f>Presentie!C4</f>
        <v>0</v>
      </c>
      <c r="X4" s="46">
        <f>Presentie!D4</f>
        <v>0</v>
      </c>
      <c r="Y4" s="30">
        <f t="shared" si="7"/>
        <v>0</v>
      </c>
      <c r="Z4" s="31">
        <v>0.9</v>
      </c>
      <c r="AA4" s="32">
        <f t="shared" si="8"/>
        <v>1</v>
      </c>
      <c r="AB4" s="32">
        <f t="shared" si="9"/>
        <v>-35</v>
      </c>
      <c r="AC4" s="59">
        <f t="shared" si="10"/>
        <v>1</v>
      </c>
      <c r="AD4" s="60">
        <f t="shared" si="11"/>
        <v>2.5749999999999997</v>
      </c>
      <c r="XFD4" s="19" t="s">
        <v>28</v>
      </c>
    </row>
    <row r="5" spans="1:30 16384:16384" s="12" customFormat="1">
      <c r="A5" s="2" t="str">
        <f>Presentie!A5</f>
        <v>7A</v>
      </c>
      <c r="B5" s="2" t="str">
        <f>Presentie!B5</f>
        <v>Mohamed Ait Mlouk</v>
      </c>
      <c r="C5" s="25" t="str">
        <f>IF('SLB-er'!C4="G","Goed",IF('SLB-er'!C4="V","Voldoende",IF('SLB-er'!C4="Tv","Te veel",IF('SLB-er'!C4="Tw","Te weinig"))))</f>
        <v>Voldoende</v>
      </c>
      <c r="D5" s="25" t="str">
        <f>IF(Projectdocent!C4="G","Goed",IF(Projectdocent!C4="V","Voldoende",IF(Projectdocent!C4="Tv","Te veel",IF(Projectdocent!C4="Tw","Te weinig"))))</f>
        <v>Voldoende</v>
      </c>
      <c r="E5" s="25" t="str">
        <f>IF('SLB-er'!E4="G","Goed",IF('SLB-er'!E4="V","Voldoende",IF('SLB-er'!E4="Tv","Te veel",IF('SLB-er'!E4="Tw","Te weinig"))))</f>
        <v>Voldoende</v>
      </c>
      <c r="F5" s="25" t="str">
        <f>IF(Projectdocent!E4="G","Goed",IF(Projectdocent!E4="V","Voldoende",IF(Projectdocent!E4="Tv","Te veel",IF(Projectdocent!E4="Tw","Te weinig"))))</f>
        <v>Te weinig</v>
      </c>
      <c r="G5" s="25" t="str">
        <f>IF('SLB-er'!G4="G","Goed",IF('SLB-er'!G4="V","Voldoende",IF('SLB-er'!G4="Tv","Te veel",IF('SLB-er'!G4="Tw","Te weinig"))))</f>
        <v>Voldoende</v>
      </c>
      <c r="H5" s="25" t="str">
        <f>IF(Projectdocent!G4="G","Goed",IF(Projectdocent!G4="V","Voldoende",IF(Projectdocent!G4="Tv","Te veel",IF(Projectdocent!G4="Tw","Te weinig"))))</f>
        <v>Voldoende</v>
      </c>
      <c r="I5" s="25" t="str">
        <f>IF('SLB-er'!I4="G","Goed",IF('SLB-er'!I4="V","Voldoende",IF('SLB-er'!I4="Tv","Te veel",IF('SLB-er'!I4="Tw","Te weinig"))))</f>
        <v>Voldoende</v>
      </c>
      <c r="J5" s="25" t="str">
        <f>IF(Projectdocent!I4="G","Goed",IF(Projectdocent!I4="V","Voldoende",IF(Projectdocent!I4="Tv","Te veel",IF(Projectdocent!I4="Tw","Te weinig"))))</f>
        <v>Voldoende</v>
      </c>
      <c r="K5" s="25" t="str">
        <f>IF('SLB-er'!K4="G","Goed",IF('SLB-er'!K4="V","Voldoende",IF('SLB-er'!K4="Tv","Te veel",IF('SLB-er'!K4="Tw","Te weinig"))))</f>
        <v>Voldoende</v>
      </c>
      <c r="L5" s="25" t="str">
        <f>IF(Projectdocent!K4="G","Goed",IF(Projectdocent!K4="V","Voldoende",IF(Projectdocent!K4="Tv","Te veel",IF(Projectdocent!K4="Tw","Te weinig"))))</f>
        <v>Voldoende</v>
      </c>
      <c r="M5" s="25" t="str">
        <f>IF('SLB-er'!M4="G","Goed",IF('SLB-er'!M4="V","Voldoende",IF('SLB-er'!M4="Tv","Te veel",IF('SLB-er'!M4="Tw","Te weinig"))))</f>
        <v>Voldoende</v>
      </c>
      <c r="N5" s="25" t="str">
        <f>IF(Projectdocent!M4="G","Goed",IF(Projectdocent!M4="V","Voldoende",IF(Projectdocent!M4="Tv","Te veel",IF(Projectdocent!M4="Tw","Te weinig"))))</f>
        <v>Voldoende</v>
      </c>
      <c r="O5" s="26">
        <f t="shared" si="0"/>
        <v>11</v>
      </c>
      <c r="P5" s="26">
        <f t="shared" si="1"/>
        <v>0</v>
      </c>
      <c r="Q5" s="27">
        <f t="shared" si="2"/>
        <v>1</v>
      </c>
      <c r="R5" s="27">
        <f t="shared" si="3"/>
        <v>0</v>
      </c>
      <c r="S5" s="27">
        <f t="shared" si="4"/>
        <v>12</v>
      </c>
      <c r="T5" s="27">
        <f t="shared" si="5"/>
        <v>24</v>
      </c>
      <c r="U5" s="28">
        <f t="shared" si="6"/>
        <v>11</v>
      </c>
      <c r="V5" s="29">
        <f t="shared" si="12"/>
        <v>5.125</v>
      </c>
      <c r="W5" s="46">
        <f>Presentie!C5</f>
        <v>0</v>
      </c>
      <c r="X5" s="46">
        <f>Presentie!D5</f>
        <v>0</v>
      </c>
      <c r="Y5" s="30">
        <f t="shared" si="7"/>
        <v>0</v>
      </c>
      <c r="Z5" s="31">
        <v>0.9</v>
      </c>
      <c r="AA5" s="32">
        <f t="shared" si="8"/>
        <v>1</v>
      </c>
      <c r="AB5" s="32">
        <f t="shared" si="9"/>
        <v>-35</v>
      </c>
      <c r="AC5" s="59">
        <f t="shared" si="10"/>
        <v>1</v>
      </c>
      <c r="AD5" s="60">
        <f t="shared" si="11"/>
        <v>3.4749999999999996</v>
      </c>
      <c r="XFD5" s="19" t="s">
        <v>29</v>
      </c>
    </row>
    <row r="6" spans="1:30 16384:16384" s="12" customFormat="1">
      <c r="A6" s="2" t="str">
        <f>Presentie!A6</f>
        <v>7A</v>
      </c>
      <c r="B6" s="2" t="str">
        <f>Presentie!B6</f>
        <v>Souren Alipour Mohammadi</v>
      </c>
      <c r="C6" s="25" t="str">
        <f>IF('SLB-er'!C5="G","Goed",IF('SLB-er'!C5="V","Voldoende",IF('SLB-er'!C5="Tv","Te veel",IF('SLB-er'!C5="Tw","Te weinig"))))</f>
        <v>Voldoende</v>
      </c>
      <c r="D6" s="25" t="str">
        <f>IF(Projectdocent!C5="G","Goed",IF(Projectdocent!C5="V","Voldoende",IF(Projectdocent!C5="Tv","Te veel",IF(Projectdocent!C5="Tw","Te weinig"))))</f>
        <v>Te weinig</v>
      </c>
      <c r="E6" s="25" t="str">
        <f>IF('SLB-er'!E5="G","Goed",IF('SLB-er'!E5="V","Voldoende",IF('SLB-er'!E5="Tv","Te veel",IF('SLB-er'!E5="Tw","Te weinig"))))</f>
        <v>Voldoende</v>
      </c>
      <c r="F6" s="25" t="str">
        <f>IF(Projectdocent!E5="G","Goed",IF(Projectdocent!E5="V","Voldoende",IF(Projectdocent!E5="Tv","Te veel",IF(Projectdocent!E5="Tw","Te weinig"))))</f>
        <v>Te weinig</v>
      </c>
      <c r="G6" s="25" t="str">
        <f>IF('SLB-er'!G5="G","Goed",IF('SLB-er'!G5="V","Voldoende",IF('SLB-er'!G5="Tv","Te veel",IF('SLB-er'!G5="Tw","Te weinig"))))</f>
        <v>Voldoende</v>
      </c>
      <c r="H6" s="25" t="str">
        <f>IF(Projectdocent!G5="G","Goed",IF(Projectdocent!G5="V","Voldoende",IF(Projectdocent!G5="Tv","Te veel",IF(Projectdocent!G5="Tw","Te weinig"))))</f>
        <v>Voldoende</v>
      </c>
      <c r="I6" s="25" t="str">
        <f>IF('SLB-er'!I5="G","Goed",IF('SLB-er'!I5="V","Voldoende",IF('SLB-er'!I5="Tv","Te veel",IF('SLB-er'!I5="Tw","Te weinig"))))</f>
        <v>Voldoende</v>
      </c>
      <c r="J6" s="25" t="str">
        <f>IF(Projectdocent!I5="G","Goed",IF(Projectdocent!I5="V","Voldoende",IF(Projectdocent!I5="Tv","Te veel",IF(Projectdocent!I5="Tw","Te weinig"))))</f>
        <v>Voldoende</v>
      </c>
      <c r="K6" s="25" t="str">
        <f>IF('SLB-er'!K5="G","Goed",IF('SLB-er'!K5="V","Voldoende",IF('SLB-er'!K5="Tv","Te veel",IF('SLB-er'!K5="Tw","Te weinig"))))</f>
        <v>Voldoende</v>
      </c>
      <c r="L6" s="25" t="str">
        <f>IF(Projectdocent!K5="G","Goed",IF(Projectdocent!K5="V","Voldoende",IF(Projectdocent!K5="Tv","Te veel",IF(Projectdocent!K5="Tw","Te weinig"))))</f>
        <v>Voldoende</v>
      </c>
      <c r="M6" s="25" t="str">
        <f>IF('SLB-er'!M5="G","Goed",IF('SLB-er'!M5="V","Voldoende",IF('SLB-er'!M5="Tv","Te veel",IF('SLB-er'!M5="Tw","Te weinig"))))</f>
        <v>Voldoende</v>
      </c>
      <c r="N6" s="25" t="str">
        <f>IF(Projectdocent!M5="G","Goed",IF(Projectdocent!M5="V","Voldoende",IF(Projectdocent!M5="Tv","Te veel",IF(Projectdocent!M5="Tw","Te weinig"))))</f>
        <v>Te weinig</v>
      </c>
      <c r="O6" s="26">
        <f t="shared" si="0"/>
        <v>9</v>
      </c>
      <c r="P6" s="26">
        <f t="shared" si="1"/>
        <v>0</v>
      </c>
      <c r="Q6" s="27">
        <f t="shared" si="2"/>
        <v>3</v>
      </c>
      <c r="R6" s="27">
        <f t="shared" si="3"/>
        <v>0</v>
      </c>
      <c r="S6" s="27">
        <f t="shared" si="4"/>
        <v>12</v>
      </c>
      <c r="T6" s="27">
        <f t="shared" si="5"/>
        <v>24</v>
      </c>
      <c r="U6" s="28">
        <f t="shared" si="6"/>
        <v>9</v>
      </c>
      <c r="V6" s="29">
        <f t="shared" si="12"/>
        <v>4.375</v>
      </c>
      <c r="W6" s="46">
        <f>Presentie!C6</f>
        <v>0</v>
      </c>
      <c r="X6" s="46">
        <f>Presentie!D6</f>
        <v>0</v>
      </c>
      <c r="Y6" s="30">
        <f t="shared" si="7"/>
        <v>0</v>
      </c>
      <c r="Z6" s="31">
        <v>0.9</v>
      </c>
      <c r="AA6" s="32">
        <f t="shared" si="8"/>
        <v>1</v>
      </c>
      <c r="AB6" s="32">
        <f t="shared" si="9"/>
        <v>-35</v>
      </c>
      <c r="AC6" s="59">
        <f t="shared" si="10"/>
        <v>1</v>
      </c>
      <c r="AD6" s="60">
        <f t="shared" si="11"/>
        <v>3.0249999999999999</v>
      </c>
      <c r="XFD6" s="20" t="s">
        <v>30</v>
      </c>
    </row>
    <row r="7" spans="1:30 16384:16384" s="12" customFormat="1">
      <c r="A7" s="2" t="str">
        <f>Presentie!A7</f>
        <v>7A</v>
      </c>
      <c r="B7" s="2" t="str">
        <f>Presentie!B7</f>
        <v>Joel Amarh</v>
      </c>
      <c r="C7" s="25" t="str">
        <f>IF('SLB-er'!C6="G","Goed",IF('SLB-er'!C6="V","Voldoende",IF('SLB-er'!C6="Tv","Te veel",IF('SLB-er'!C6="Tw","Te weinig"))))</f>
        <v>Voldoende</v>
      </c>
      <c r="D7" s="25" t="str">
        <f>IF(Projectdocent!C6="G","Goed",IF(Projectdocent!C6="V","Voldoende",IF(Projectdocent!C6="Tv","Te veel",IF(Projectdocent!C6="Tw","Te weinig"))))</f>
        <v>Goed</v>
      </c>
      <c r="E7" s="25" t="str">
        <f>IF('SLB-er'!E6="G","Goed",IF('SLB-er'!E6="V","Voldoende",IF('SLB-er'!E6="Tv","Te veel",IF('SLB-er'!E6="Tw","Te weinig"))))</f>
        <v>Voldoende</v>
      </c>
      <c r="F7" s="25" t="str">
        <f>IF(Projectdocent!E6="G","Goed",IF(Projectdocent!E6="V","Voldoende",IF(Projectdocent!E6="Tv","Te veel",IF(Projectdocent!E6="Tw","Te weinig"))))</f>
        <v>Voldoende</v>
      </c>
      <c r="G7" s="25" t="str">
        <f>IF('SLB-er'!G6="G","Goed",IF('SLB-er'!G6="V","Voldoende",IF('SLB-er'!G6="Tv","Te veel",IF('SLB-er'!G6="Tw","Te weinig"))))</f>
        <v>Voldoende</v>
      </c>
      <c r="H7" s="25" t="str">
        <f>IF(Projectdocent!G6="G","Goed",IF(Projectdocent!G6="V","Voldoende",IF(Projectdocent!G6="Tv","Te veel",IF(Projectdocent!G6="Tw","Te weinig"))))</f>
        <v>Te weinig</v>
      </c>
      <c r="I7" s="25" t="str">
        <f>IF('SLB-er'!I6="G","Goed",IF('SLB-er'!I6="V","Voldoende",IF('SLB-er'!I6="Tv","Te veel",IF('SLB-er'!I6="Tw","Te weinig"))))</f>
        <v>Voldoende</v>
      </c>
      <c r="J7" s="25" t="str">
        <f>IF(Projectdocent!I6="G","Goed",IF(Projectdocent!I6="V","Voldoende",IF(Projectdocent!I6="Tv","Te veel",IF(Projectdocent!I6="Tw","Te weinig"))))</f>
        <v>Voldoende</v>
      </c>
      <c r="K7" s="25" t="str">
        <f>IF('SLB-er'!K6="G","Goed",IF('SLB-er'!K6="V","Voldoende",IF('SLB-er'!K6="Tv","Te veel",IF('SLB-er'!K6="Tw","Te weinig"))))</f>
        <v>Voldoende</v>
      </c>
      <c r="L7" s="25" t="str">
        <f>IF(Projectdocent!K6="G","Goed",IF(Projectdocent!K6="V","Voldoende",IF(Projectdocent!K6="Tv","Te veel",IF(Projectdocent!K6="Tw","Te weinig"))))</f>
        <v>Voldoende</v>
      </c>
      <c r="M7" s="25" t="str">
        <f>IF('SLB-er'!M6="G","Goed",IF('SLB-er'!M6="V","Voldoende",IF('SLB-er'!M6="Tv","Te veel",IF('SLB-er'!M6="Tw","Te weinig"))))</f>
        <v>Voldoende</v>
      </c>
      <c r="N7" s="25" t="str">
        <f>IF(Projectdocent!M6="G","Goed",IF(Projectdocent!M6="V","Voldoende",IF(Projectdocent!M6="Tv","Te veel",IF(Projectdocent!M6="Tw","Te weinig"))))</f>
        <v>Te weinig</v>
      </c>
      <c r="O7" s="26">
        <f t="shared" si="0"/>
        <v>9</v>
      </c>
      <c r="P7" s="26">
        <f t="shared" si="1"/>
        <v>1</v>
      </c>
      <c r="Q7" s="27">
        <f t="shared" si="2"/>
        <v>2</v>
      </c>
      <c r="R7" s="27">
        <f t="shared" si="3"/>
        <v>0</v>
      </c>
      <c r="S7" s="27">
        <f t="shared" si="4"/>
        <v>12</v>
      </c>
      <c r="T7" s="27">
        <f t="shared" si="5"/>
        <v>24</v>
      </c>
      <c r="U7" s="28">
        <f t="shared" si="6"/>
        <v>11</v>
      </c>
      <c r="V7" s="29">
        <f t="shared" si="12"/>
        <v>5.125</v>
      </c>
      <c r="W7" s="46">
        <f>Presentie!C7</f>
        <v>0</v>
      </c>
      <c r="X7" s="46">
        <f>Presentie!D7</f>
        <v>0</v>
      </c>
      <c r="Y7" s="30">
        <f t="shared" si="7"/>
        <v>0</v>
      </c>
      <c r="Z7" s="31">
        <v>0.9</v>
      </c>
      <c r="AA7" s="32">
        <f t="shared" si="8"/>
        <v>1</v>
      </c>
      <c r="AB7" s="32">
        <f t="shared" si="9"/>
        <v>-35</v>
      </c>
      <c r="AC7" s="59">
        <f t="shared" si="10"/>
        <v>1</v>
      </c>
      <c r="AD7" s="60">
        <f t="shared" si="11"/>
        <v>3.4749999999999996</v>
      </c>
      <c r="XFD7" s="1"/>
    </row>
    <row r="8" spans="1:30 16384:16384" s="12" customFormat="1">
      <c r="A8" s="2" t="str">
        <f>Presentie!A8</f>
        <v>7A</v>
      </c>
      <c r="B8" s="2" t="str">
        <f>Presentie!B8</f>
        <v>Abdellah Amnad</v>
      </c>
      <c r="C8" s="25" t="str">
        <f>IF('SLB-er'!C7="G","Goed",IF('SLB-er'!C7="V","Voldoende",IF('SLB-er'!C7="Tv","Te veel",IF('SLB-er'!C7="Tw","Te weinig"))))</f>
        <v>Voldoende</v>
      </c>
      <c r="D8" s="25" t="str">
        <f>IF(Projectdocent!C7="G","Goed",IF(Projectdocent!C7="V","Voldoende",IF(Projectdocent!C7="Tv","Te veel",IF(Projectdocent!C7="Tw","Te weinig"))))</f>
        <v>Voldoende</v>
      </c>
      <c r="E8" s="25" t="str">
        <f>IF('SLB-er'!E7="G","Goed",IF('SLB-er'!E7="V","Voldoende",IF('SLB-er'!E7="Tv","Te veel",IF('SLB-er'!E7="Tw","Te weinig"))))</f>
        <v>Voldoende</v>
      </c>
      <c r="F8" s="25" t="str">
        <f>IF(Projectdocent!E7="G","Goed",IF(Projectdocent!E7="V","Voldoende",IF(Projectdocent!E7="Tv","Te veel",IF(Projectdocent!E7="Tw","Te weinig"))))</f>
        <v>Voldoende</v>
      </c>
      <c r="G8" s="25" t="str">
        <f>IF('SLB-er'!G7="G","Goed",IF('SLB-er'!G7="V","Voldoende",IF('SLB-er'!G7="Tv","Te veel",IF('SLB-er'!G7="Tw","Te weinig"))))</f>
        <v>Voldoende</v>
      </c>
      <c r="H8" s="25" t="str">
        <f>IF(Projectdocent!G7="G","Goed",IF(Projectdocent!G7="V","Voldoende",IF(Projectdocent!G7="Tv","Te veel",IF(Projectdocent!G7="Tw","Te weinig"))))</f>
        <v>Voldoende</v>
      </c>
      <c r="I8" s="25" t="str">
        <f>IF('SLB-er'!I7="G","Goed",IF('SLB-er'!I7="V","Voldoende",IF('SLB-er'!I7="Tv","Te veel",IF('SLB-er'!I7="Tw","Te weinig"))))</f>
        <v>Voldoende</v>
      </c>
      <c r="J8" s="25" t="str">
        <f>IF(Projectdocent!I7="G","Goed",IF(Projectdocent!I7="V","Voldoende",IF(Projectdocent!I7="Tv","Te veel",IF(Projectdocent!I7="Tw","Te weinig"))))</f>
        <v>Voldoende</v>
      </c>
      <c r="K8" s="25" t="str">
        <f>IF('SLB-er'!K7="G","Goed",IF('SLB-er'!K7="V","Voldoende",IF('SLB-er'!K7="Tv","Te veel",IF('SLB-er'!K7="Tw","Te weinig"))))</f>
        <v>Voldoende</v>
      </c>
      <c r="L8" s="25" t="str">
        <f>IF(Projectdocent!K7="G","Goed",IF(Projectdocent!K7="V","Voldoende",IF(Projectdocent!K7="Tv","Te veel",IF(Projectdocent!K7="Tw","Te weinig"))))</f>
        <v>Voldoende</v>
      </c>
      <c r="M8" s="25" t="str">
        <f>IF('SLB-er'!M7="G","Goed",IF('SLB-er'!M7="V","Voldoende",IF('SLB-er'!M7="Tv","Te veel",IF('SLB-er'!M7="Tw","Te weinig"))))</f>
        <v>Voldoende</v>
      </c>
      <c r="N8" s="25" t="str">
        <f>IF(Projectdocent!M7="G","Goed",IF(Projectdocent!M7="V","Voldoende",IF(Projectdocent!M7="Tv","Te veel",IF(Projectdocent!M7="Tw","Te weinig"))))</f>
        <v>Voldoende</v>
      </c>
      <c r="O8" s="26">
        <f t="shared" si="0"/>
        <v>12</v>
      </c>
      <c r="P8" s="26">
        <f t="shared" si="1"/>
        <v>0</v>
      </c>
      <c r="Q8" s="27">
        <f t="shared" si="2"/>
        <v>0</v>
      </c>
      <c r="R8" s="27">
        <f t="shared" si="3"/>
        <v>0</v>
      </c>
      <c r="S8" s="27">
        <f t="shared" si="4"/>
        <v>12</v>
      </c>
      <c r="T8" s="27">
        <f t="shared" si="5"/>
        <v>24</v>
      </c>
      <c r="U8" s="28">
        <f t="shared" si="6"/>
        <v>12</v>
      </c>
      <c r="V8" s="29">
        <f t="shared" si="12"/>
        <v>5.5</v>
      </c>
      <c r="W8" s="46">
        <f>Presentie!C8</f>
        <v>0</v>
      </c>
      <c r="X8" s="46">
        <f>Presentie!D8</f>
        <v>0</v>
      </c>
      <c r="Y8" s="30">
        <f t="shared" si="7"/>
        <v>0</v>
      </c>
      <c r="Z8" s="31">
        <v>0.9</v>
      </c>
      <c r="AA8" s="32">
        <f t="shared" si="8"/>
        <v>1</v>
      </c>
      <c r="AB8" s="32">
        <f t="shared" si="9"/>
        <v>-35</v>
      </c>
      <c r="AC8" s="59">
        <f t="shared" si="10"/>
        <v>1</v>
      </c>
      <c r="AD8" s="60">
        <f t="shared" si="11"/>
        <v>3.6999999999999997</v>
      </c>
      <c r="XFD8" s="1"/>
    </row>
    <row r="9" spans="1:30 16384:16384" s="12" customFormat="1">
      <c r="A9" s="2" t="str">
        <f>Presentie!A9</f>
        <v>7A</v>
      </c>
      <c r="B9" s="2" t="str">
        <f>Presentie!B9</f>
        <v>Enno Andel</v>
      </c>
      <c r="C9" s="25" t="str">
        <f>IF('SLB-er'!C8="G","Goed",IF('SLB-er'!C8="V","Voldoende",IF('SLB-er'!C8="Tv","Te veel",IF('SLB-er'!C8="Tw","Te weinig"))))</f>
        <v>Voldoende</v>
      </c>
      <c r="D9" s="25" t="str">
        <f>IF(Projectdocent!C8="G","Goed",IF(Projectdocent!C8="V","Voldoende",IF(Projectdocent!C8="Tv","Te veel",IF(Projectdocent!C8="Tw","Te weinig"))))</f>
        <v>Goed</v>
      </c>
      <c r="E9" s="25" t="str">
        <f>IF('SLB-er'!E8="G","Goed",IF('SLB-er'!E8="V","Voldoende",IF('SLB-er'!E8="Tv","Te veel",IF('SLB-er'!E8="Tw","Te weinig"))))</f>
        <v>Voldoende</v>
      </c>
      <c r="F9" s="25" t="str">
        <f>IF(Projectdocent!E8="G","Goed",IF(Projectdocent!E8="V","Voldoende",IF(Projectdocent!E8="Tv","Te veel",IF(Projectdocent!E8="Tw","Te weinig"))))</f>
        <v>Voldoende</v>
      </c>
      <c r="G9" s="25" t="str">
        <f>IF('SLB-er'!G8="G","Goed",IF('SLB-er'!G8="V","Voldoende",IF('SLB-er'!G8="Tv","Te veel",IF('SLB-er'!G8="Tw","Te weinig"))))</f>
        <v>Voldoende</v>
      </c>
      <c r="H9" s="25" t="str">
        <f>IF(Projectdocent!G8="G","Goed",IF(Projectdocent!G8="V","Voldoende",IF(Projectdocent!G8="Tv","Te veel",IF(Projectdocent!G8="Tw","Te weinig"))))</f>
        <v>Voldoende</v>
      </c>
      <c r="I9" s="25" t="str">
        <f>IF('SLB-er'!I8="G","Goed",IF('SLB-er'!I8="V","Voldoende",IF('SLB-er'!I8="Tv","Te veel",IF('SLB-er'!I8="Tw","Te weinig"))))</f>
        <v>Voldoende</v>
      </c>
      <c r="J9" s="25" t="str">
        <f>IF(Projectdocent!I8="G","Goed",IF(Projectdocent!I8="V","Voldoende",IF(Projectdocent!I8="Tv","Te veel",IF(Projectdocent!I8="Tw","Te weinig"))))</f>
        <v>Voldoende</v>
      </c>
      <c r="K9" s="25" t="str">
        <f>IF('SLB-er'!K8="G","Goed",IF('SLB-er'!K8="V","Voldoende",IF('SLB-er'!K8="Tv","Te veel",IF('SLB-er'!K8="Tw","Te weinig"))))</f>
        <v>Voldoende</v>
      </c>
      <c r="L9" s="25" t="str">
        <f>IF(Projectdocent!K8="G","Goed",IF(Projectdocent!K8="V","Voldoende",IF(Projectdocent!K8="Tv","Te veel",IF(Projectdocent!K8="Tw","Te weinig"))))</f>
        <v>Goed</v>
      </c>
      <c r="M9" s="25" t="str">
        <f>IF('SLB-er'!M8="G","Goed",IF('SLB-er'!M8="V","Voldoende",IF('SLB-er'!M8="Tv","Te veel",IF('SLB-er'!M8="Tw","Te weinig"))))</f>
        <v>Voldoende</v>
      </c>
      <c r="N9" s="25" t="str">
        <f>IF(Projectdocent!M8="G","Goed",IF(Projectdocent!M8="V","Voldoende",IF(Projectdocent!M8="Tv","Te veel",IF(Projectdocent!M8="Tw","Te weinig"))))</f>
        <v>Goed</v>
      </c>
      <c r="O9" s="26">
        <f t="shared" si="0"/>
        <v>9</v>
      </c>
      <c r="P9" s="26">
        <f t="shared" si="1"/>
        <v>3</v>
      </c>
      <c r="Q9" s="27">
        <f t="shared" si="2"/>
        <v>0</v>
      </c>
      <c r="R9" s="27">
        <f t="shared" si="3"/>
        <v>0</v>
      </c>
      <c r="S9" s="27">
        <f t="shared" si="4"/>
        <v>12</v>
      </c>
      <c r="T9" s="27">
        <f t="shared" si="5"/>
        <v>24</v>
      </c>
      <c r="U9" s="28">
        <f t="shared" si="6"/>
        <v>15</v>
      </c>
      <c r="V9" s="29">
        <f t="shared" si="12"/>
        <v>6.625</v>
      </c>
      <c r="W9" s="46">
        <f>Presentie!C9</f>
        <v>0</v>
      </c>
      <c r="X9" s="46">
        <f>Presentie!D9</f>
        <v>0</v>
      </c>
      <c r="Y9" s="30">
        <f t="shared" si="7"/>
        <v>0</v>
      </c>
      <c r="Z9" s="31">
        <v>0.9</v>
      </c>
      <c r="AA9" s="32">
        <f t="shared" si="8"/>
        <v>1</v>
      </c>
      <c r="AB9" s="32">
        <f t="shared" si="9"/>
        <v>-35</v>
      </c>
      <c r="AC9" s="59">
        <f t="shared" si="10"/>
        <v>1</v>
      </c>
      <c r="AD9" s="60">
        <f t="shared" si="11"/>
        <v>4.375</v>
      </c>
      <c r="XFD9" s="1"/>
    </row>
    <row r="10" spans="1:30 16384:16384" s="12" customFormat="1">
      <c r="A10" s="2" t="str">
        <f>Presentie!A10</f>
        <v>7A</v>
      </c>
      <c r="B10" s="2" t="str">
        <f>Presentie!B10</f>
        <v>Abhishek Attar</v>
      </c>
      <c r="C10" s="25" t="str">
        <f>IF('SLB-er'!C9="G","Goed",IF('SLB-er'!C9="V","Voldoende",IF('SLB-er'!C9="Tv","Te veel",IF('SLB-er'!C9="Tw","Te weinig"))))</f>
        <v>Voldoende</v>
      </c>
      <c r="D10" s="25" t="str">
        <f>IF(Projectdocent!C9="G","Goed",IF(Projectdocent!C9="V","Voldoende",IF(Projectdocent!C9="Tv","Te veel",IF(Projectdocent!C9="Tw","Te weinig"))))</f>
        <v>Goed</v>
      </c>
      <c r="E10" s="25" t="str">
        <f>IF('SLB-er'!E9="G","Goed",IF('SLB-er'!E9="V","Voldoende",IF('SLB-er'!E9="Tv","Te veel",IF('SLB-er'!E9="Tw","Te weinig"))))</f>
        <v>Voldoende</v>
      </c>
      <c r="F10" s="25" t="str">
        <f>IF(Projectdocent!E9="G","Goed",IF(Projectdocent!E9="V","Voldoende",IF(Projectdocent!E9="Tv","Te veel",IF(Projectdocent!E9="Tw","Te weinig"))))</f>
        <v>Goed</v>
      </c>
      <c r="G10" s="25" t="str">
        <f>IF('SLB-er'!G9="G","Goed",IF('SLB-er'!G9="V","Voldoende",IF('SLB-er'!G9="Tv","Te veel",IF('SLB-er'!G9="Tw","Te weinig"))))</f>
        <v>Voldoende</v>
      </c>
      <c r="H10" s="25" t="str">
        <f>IF(Projectdocent!G9="G","Goed",IF(Projectdocent!G9="V","Voldoende",IF(Projectdocent!G9="Tv","Te veel",IF(Projectdocent!G9="Tw","Te weinig"))))</f>
        <v>Te weinig</v>
      </c>
      <c r="I10" s="25" t="str">
        <f>IF('SLB-er'!I9="G","Goed",IF('SLB-er'!I9="V","Voldoende",IF('SLB-er'!I9="Tv","Te veel",IF('SLB-er'!I9="Tw","Te weinig"))))</f>
        <v>Voldoende</v>
      </c>
      <c r="J10" s="25" t="str">
        <f>IF(Projectdocent!I9="G","Goed",IF(Projectdocent!I9="V","Voldoende",IF(Projectdocent!I9="Tv","Te veel",IF(Projectdocent!I9="Tw","Te weinig"))))</f>
        <v>Goed</v>
      </c>
      <c r="K10" s="25" t="str">
        <f>IF('SLB-er'!K9="G","Goed",IF('SLB-er'!K9="V","Voldoende",IF('SLB-er'!K9="Tv","Te veel",IF('SLB-er'!K9="Tw","Te weinig"))))</f>
        <v>Voldoende</v>
      </c>
      <c r="L10" s="25" t="str">
        <f>IF(Projectdocent!K9="G","Goed",IF(Projectdocent!K9="V","Voldoende",IF(Projectdocent!K9="Tv","Te veel",IF(Projectdocent!K9="Tw","Te weinig"))))</f>
        <v>Voldoende</v>
      </c>
      <c r="M10" s="25" t="str">
        <f>IF('SLB-er'!M9="G","Goed",IF('SLB-er'!M9="V","Voldoende",IF('SLB-er'!M9="Tv","Te veel",IF('SLB-er'!M9="Tw","Te weinig"))))</f>
        <v>Voldoende</v>
      </c>
      <c r="N10" s="25" t="str">
        <f>IF(Projectdocent!M9="G","Goed",IF(Projectdocent!M9="V","Voldoende",IF(Projectdocent!M9="Tv","Te veel",IF(Projectdocent!M9="Tw","Te weinig"))))</f>
        <v>Voldoende</v>
      </c>
      <c r="O10" s="26">
        <f t="shared" si="0"/>
        <v>8</v>
      </c>
      <c r="P10" s="26">
        <f t="shared" si="1"/>
        <v>3</v>
      </c>
      <c r="Q10" s="27">
        <f t="shared" si="2"/>
        <v>1</v>
      </c>
      <c r="R10" s="27">
        <f t="shared" si="3"/>
        <v>0</v>
      </c>
      <c r="S10" s="27">
        <f t="shared" si="4"/>
        <v>12</v>
      </c>
      <c r="T10" s="27">
        <f t="shared" si="5"/>
        <v>24</v>
      </c>
      <c r="U10" s="28">
        <f t="shared" si="6"/>
        <v>14</v>
      </c>
      <c r="V10" s="29">
        <f t="shared" si="12"/>
        <v>6.25</v>
      </c>
      <c r="W10" s="46">
        <f>Presentie!C10</f>
        <v>0</v>
      </c>
      <c r="X10" s="46">
        <f>Presentie!D10</f>
        <v>0</v>
      </c>
      <c r="Y10" s="30">
        <f t="shared" si="7"/>
        <v>0</v>
      </c>
      <c r="Z10" s="31">
        <v>0.9</v>
      </c>
      <c r="AA10" s="32">
        <f t="shared" si="8"/>
        <v>1</v>
      </c>
      <c r="AB10" s="32">
        <f t="shared" si="9"/>
        <v>-35</v>
      </c>
      <c r="AC10" s="59">
        <f t="shared" si="10"/>
        <v>1</v>
      </c>
      <c r="AD10" s="60">
        <f t="shared" si="11"/>
        <v>4.1500000000000004</v>
      </c>
      <c r="XFD10" s="1"/>
    </row>
    <row r="11" spans="1:30 16384:16384" s="12" customFormat="1">
      <c r="A11" s="2" t="str">
        <f>Presentie!A11</f>
        <v>7A</v>
      </c>
      <c r="B11" s="2" t="str">
        <f>Presentie!B11</f>
        <v>Tijn Bakker</v>
      </c>
      <c r="C11" s="25" t="str">
        <f>IF('SLB-er'!C10="G","Goed",IF('SLB-er'!C10="V","Voldoende",IF('SLB-er'!C10="Tv","Te veel",IF('SLB-er'!C10="Tw","Te weinig"))))</f>
        <v>Voldoende</v>
      </c>
      <c r="D11" s="25" t="str">
        <f>IF(Projectdocent!C10="G","Goed",IF(Projectdocent!C10="V","Voldoende",IF(Projectdocent!C10="Tv","Te veel",IF(Projectdocent!C10="Tw","Te weinig"))))</f>
        <v>Voldoende</v>
      </c>
      <c r="E11" s="25" t="str">
        <f>IF('SLB-er'!E10="G","Goed",IF('SLB-er'!E10="V","Voldoende",IF('SLB-er'!E10="Tv","Te veel",IF('SLB-er'!E10="Tw","Te weinig"))))</f>
        <v>Voldoende</v>
      </c>
      <c r="F11" s="25" t="str">
        <f>IF(Projectdocent!E10="G","Goed",IF(Projectdocent!E10="V","Voldoende",IF(Projectdocent!E10="Tv","Te veel",IF(Projectdocent!E10="Tw","Te weinig"))))</f>
        <v>Voldoende</v>
      </c>
      <c r="G11" s="25" t="str">
        <f>IF('SLB-er'!G10="G","Goed",IF('SLB-er'!G10="V","Voldoende",IF('SLB-er'!G10="Tv","Te veel",IF('SLB-er'!G10="Tw","Te weinig"))))</f>
        <v>Voldoende</v>
      </c>
      <c r="H11" s="25" t="str">
        <f>IF(Projectdocent!G10="G","Goed",IF(Projectdocent!G10="V","Voldoende",IF(Projectdocent!G10="Tv","Te veel",IF(Projectdocent!G10="Tw","Te weinig"))))</f>
        <v>Voldoende</v>
      </c>
      <c r="I11" s="25" t="str">
        <f>IF('SLB-er'!I10="G","Goed",IF('SLB-er'!I10="V","Voldoende",IF('SLB-er'!I10="Tv","Te veel",IF('SLB-er'!I10="Tw","Te weinig"))))</f>
        <v>Voldoende</v>
      </c>
      <c r="J11" s="25" t="str">
        <f>IF(Projectdocent!I10="G","Goed",IF(Projectdocent!I10="V","Voldoende",IF(Projectdocent!I10="Tv","Te veel",IF(Projectdocent!I10="Tw","Te weinig"))))</f>
        <v>Voldoende</v>
      </c>
      <c r="K11" s="25" t="str">
        <f>IF('SLB-er'!K10="G","Goed",IF('SLB-er'!K10="V","Voldoende",IF('SLB-er'!K10="Tv","Te veel",IF('SLB-er'!K10="Tw","Te weinig"))))</f>
        <v>Voldoende</v>
      </c>
      <c r="L11" s="25" t="str">
        <f>IF(Projectdocent!K10="G","Goed",IF(Projectdocent!K10="V","Voldoende",IF(Projectdocent!K10="Tv","Te veel",IF(Projectdocent!K10="Tw","Te weinig"))))</f>
        <v>Voldoende</v>
      </c>
      <c r="M11" s="25" t="str">
        <f>IF('SLB-er'!M10="G","Goed",IF('SLB-er'!M10="V","Voldoende",IF('SLB-er'!M10="Tv","Te veel",IF('SLB-er'!M10="Tw","Te weinig"))))</f>
        <v>Voldoende</v>
      </c>
      <c r="N11" s="25" t="str">
        <f>IF(Projectdocent!M10="G","Goed",IF(Projectdocent!M10="V","Voldoende",IF(Projectdocent!M10="Tv","Te veel",IF(Projectdocent!M10="Tw","Te weinig"))))</f>
        <v>Voldoende</v>
      </c>
      <c r="O11" s="26">
        <f t="shared" si="0"/>
        <v>12</v>
      </c>
      <c r="P11" s="26">
        <f t="shared" si="1"/>
        <v>0</v>
      </c>
      <c r="Q11" s="27">
        <f t="shared" si="2"/>
        <v>0</v>
      </c>
      <c r="R11" s="27">
        <f t="shared" si="3"/>
        <v>0</v>
      </c>
      <c r="S11" s="27">
        <f t="shared" si="4"/>
        <v>12</v>
      </c>
      <c r="T11" s="27">
        <f t="shared" si="5"/>
        <v>24</v>
      </c>
      <c r="U11" s="28">
        <f t="shared" si="6"/>
        <v>12</v>
      </c>
      <c r="V11" s="29">
        <f t="shared" si="12"/>
        <v>5.5</v>
      </c>
      <c r="W11" s="46">
        <f>Presentie!C11</f>
        <v>0</v>
      </c>
      <c r="X11" s="46">
        <f>Presentie!D11</f>
        <v>0</v>
      </c>
      <c r="Y11" s="30">
        <f t="shared" si="7"/>
        <v>0</v>
      </c>
      <c r="Z11" s="31">
        <v>0.9</v>
      </c>
      <c r="AA11" s="32">
        <f t="shared" si="8"/>
        <v>1</v>
      </c>
      <c r="AB11" s="32">
        <f t="shared" si="9"/>
        <v>-35</v>
      </c>
      <c r="AC11" s="59">
        <f t="shared" si="10"/>
        <v>1</v>
      </c>
      <c r="AD11" s="60">
        <f t="shared" si="11"/>
        <v>3.6999999999999997</v>
      </c>
      <c r="XFD11" s="1"/>
    </row>
    <row r="12" spans="1:30 16384:16384" s="12" customFormat="1">
      <c r="A12" s="2" t="str">
        <f>Presentie!A12</f>
        <v>7A</v>
      </c>
      <c r="B12" s="2" t="str">
        <f>Presentie!B12</f>
        <v>Jermo Barbereaux Swaab</v>
      </c>
      <c r="C12" s="25" t="str">
        <f>IF('SLB-er'!C11="G","Goed",IF('SLB-er'!C11="V","Voldoende",IF('SLB-er'!C11="Tv","Te veel",IF('SLB-er'!C11="Tw","Te weinig"))))</f>
        <v>Voldoende</v>
      </c>
      <c r="D12" s="25" t="str">
        <f>IF(Projectdocent!C11="G","Goed",IF(Projectdocent!C11="V","Voldoende",IF(Projectdocent!C11="Tv","Te veel",IF(Projectdocent!C11="Tw","Te weinig"))))</f>
        <v>Goed</v>
      </c>
      <c r="E12" s="25" t="str">
        <f>IF('SLB-er'!E11="G","Goed",IF('SLB-er'!E11="V","Voldoende",IF('SLB-er'!E11="Tv","Te veel",IF('SLB-er'!E11="Tw","Te weinig"))))</f>
        <v>Voldoende</v>
      </c>
      <c r="F12" s="25" t="str">
        <f>IF(Projectdocent!E11="G","Goed",IF(Projectdocent!E11="V","Voldoende",IF(Projectdocent!E11="Tv","Te veel",IF(Projectdocent!E11="Tw","Te weinig"))))</f>
        <v>Goed</v>
      </c>
      <c r="G12" s="25" t="str">
        <f>IF('SLB-er'!G11="G","Goed",IF('SLB-er'!G11="V","Voldoende",IF('SLB-er'!G11="Tv","Te veel",IF('SLB-er'!G11="Tw","Te weinig"))))</f>
        <v>Voldoende</v>
      </c>
      <c r="H12" s="25" t="str">
        <f>IF(Projectdocent!G11="G","Goed",IF(Projectdocent!G11="V","Voldoende",IF(Projectdocent!G11="Tv","Te veel",IF(Projectdocent!G11="Tw","Te weinig"))))</f>
        <v>Goed</v>
      </c>
      <c r="I12" s="25" t="str">
        <f>IF('SLB-er'!I11="G","Goed",IF('SLB-er'!I11="V","Voldoende",IF('SLB-er'!I11="Tv","Te veel",IF('SLB-er'!I11="Tw","Te weinig"))))</f>
        <v>Voldoende</v>
      </c>
      <c r="J12" s="25" t="str">
        <f>IF(Projectdocent!I11="G","Goed",IF(Projectdocent!I11="V","Voldoende",IF(Projectdocent!I11="Tv","Te veel",IF(Projectdocent!I11="Tw","Te weinig"))))</f>
        <v>Goed</v>
      </c>
      <c r="K12" s="25" t="str">
        <f>IF('SLB-er'!K11="G","Goed",IF('SLB-er'!K11="V","Voldoende",IF('SLB-er'!K11="Tv","Te veel",IF('SLB-er'!K11="Tw","Te weinig"))))</f>
        <v>Voldoende</v>
      </c>
      <c r="L12" s="25" t="str">
        <f>IF(Projectdocent!K11="G","Goed",IF(Projectdocent!K11="V","Voldoende",IF(Projectdocent!K11="Tv","Te veel",IF(Projectdocent!K11="Tw","Te weinig"))))</f>
        <v>Voldoende</v>
      </c>
      <c r="M12" s="25" t="str">
        <f>IF('SLB-er'!M11="G","Goed",IF('SLB-er'!M11="V","Voldoende",IF('SLB-er'!M11="Tv","Te veel",IF('SLB-er'!M11="Tw","Te weinig"))))</f>
        <v>Voldoende</v>
      </c>
      <c r="N12" s="25" t="str">
        <f>IF(Projectdocent!M11="G","Goed",IF(Projectdocent!M11="V","Voldoende",IF(Projectdocent!M11="Tv","Te veel",IF(Projectdocent!M11="Tw","Te weinig"))))</f>
        <v>Goed</v>
      </c>
      <c r="O12" s="26">
        <f t="shared" si="0"/>
        <v>7</v>
      </c>
      <c r="P12" s="26">
        <f t="shared" si="1"/>
        <v>5</v>
      </c>
      <c r="Q12" s="27">
        <f t="shared" si="2"/>
        <v>0</v>
      </c>
      <c r="R12" s="27">
        <f t="shared" si="3"/>
        <v>0</v>
      </c>
      <c r="S12" s="27">
        <f t="shared" si="4"/>
        <v>12</v>
      </c>
      <c r="T12" s="27">
        <f t="shared" si="5"/>
        <v>24</v>
      </c>
      <c r="U12" s="28">
        <f t="shared" si="6"/>
        <v>17</v>
      </c>
      <c r="V12" s="29">
        <f t="shared" si="12"/>
        <v>7.375</v>
      </c>
      <c r="W12" s="46">
        <f>Presentie!C12</f>
        <v>0</v>
      </c>
      <c r="X12" s="46">
        <f>Presentie!D12</f>
        <v>0</v>
      </c>
      <c r="Y12" s="30">
        <f t="shared" si="7"/>
        <v>0</v>
      </c>
      <c r="Z12" s="31">
        <v>0.9</v>
      </c>
      <c r="AA12" s="32">
        <f t="shared" si="8"/>
        <v>1</v>
      </c>
      <c r="AB12" s="32">
        <f t="shared" si="9"/>
        <v>-35</v>
      </c>
      <c r="AC12" s="59">
        <f t="shared" si="10"/>
        <v>1</v>
      </c>
      <c r="AD12" s="60">
        <f t="shared" si="11"/>
        <v>4.8250000000000002</v>
      </c>
      <c r="XFD12" s="1"/>
    </row>
    <row r="13" spans="1:30 16384:16384" s="12" customFormat="1">
      <c r="A13" s="2" t="str">
        <f>Presentie!A13</f>
        <v>7A</v>
      </c>
      <c r="B13" s="2" t="str">
        <f>Presentie!B13</f>
        <v>Burak Baykara</v>
      </c>
      <c r="C13" s="25" t="str">
        <f>IF('SLB-er'!C12="G","Goed",IF('SLB-er'!C12="V","Voldoende",IF('SLB-er'!C12="Tv","Te veel",IF('SLB-er'!C12="Tw","Te weinig"))))</f>
        <v>Voldoende</v>
      </c>
      <c r="D13" s="25" t="str">
        <f>IF(Projectdocent!C12="G","Goed",IF(Projectdocent!C12="V","Voldoende",IF(Projectdocent!C12="Tv","Te veel",IF(Projectdocent!C12="Tw","Te weinig"))))</f>
        <v>Voldoende</v>
      </c>
      <c r="E13" s="25" t="str">
        <f>IF('SLB-er'!E12="G","Goed",IF('SLB-er'!E12="V","Voldoende",IF('SLB-er'!E12="Tv","Te veel",IF('SLB-er'!E12="Tw","Te weinig"))))</f>
        <v>Voldoende</v>
      </c>
      <c r="F13" s="25" t="str">
        <f>IF(Projectdocent!E12="G","Goed",IF(Projectdocent!E12="V","Voldoende",IF(Projectdocent!E12="Tv","Te veel",IF(Projectdocent!E12="Tw","Te weinig"))))</f>
        <v>Voldoende</v>
      </c>
      <c r="G13" s="25" t="str">
        <f>IF('SLB-er'!G12="G","Goed",IF('SLB-er'!G12="V","Voldoende",IF('SLB-er'!G12="Tv","Te veel",IF('SLB-er'!G12="Tw","Te weinig"))))</f>
        <v>Voldoende</v>
      </c>
      <c r="H13" s="25" t="str">
        <f>IF(Projectdocent!G12="G","Goed",IF(Projectdocent!G12="V","Voldoende",IF(Projectdocent!G12="Tv","Te veel",IF(Projectdocent!G12="Tw","Te weinig"))))</f>
        <v>Voldoende</v>
      </c>
      <c r="I13" s="25" t="str">
        <f>IF('SLB-er'!I12="G","Goed",IF('SLB-er'!I12="V","Voldoende",IF('SLB-er'!I12="Tv","Te veel",IF('SLB-er'!I12="Tw","Te weinig"))))</f>
        <v>Voldoende</v>
      </c>
      <c r="J13" s="25" t="str">
        <f>IF(Projectdocent!I12="G","Goed",IF(Projectdocent!I12="V","Voldoende",IF(Projectdocent!I12="Tv","Te veel",IF(Projectdocent!I12="Tw","Te weinig"))))</f>
        <v>Voldoende</v>
      </c>
      <c r="K13" s="25" t="str">
        <f>IF('SLB-er'!K12="G","Goed",IF('SLB-er'!K12="V","Voldoende",IF('SLB-er'!K12="Tv","Te veel",IF('SLB-er'!K12="Tw","Te weinig"))))</f>
        <v>Voldoende</v>
      </c>
      <c r="L13" s="25" t="str">
        <f>IF(Projectdocent!K12="G","Goed",IF(Projectdocent!K12="V","Voldoende",IF(Projectdocent!K12="Tv","Te veel",IF(Projectdocent!K12="Tw","Te weinig"))))</f>
        <v>Voldoende</v>
      </c>
      <c r="M13" s="25" t="str">
        <f>IF('SLB-er'!M12="G","Goed",IF('SLB-er'!M12="V","Voldoende",IF('SLB-er'!M12="Tv","Te veel",IF('SLB-er'!M12="Tw","Te weinig"))))</f>
        <v>Voldoende</v>
      </c>
      <c r="N13" s="25" t="str">
        <f>IF(Projectdocent!M12="G","Goed",IF(Projectdocent!M12="V","Voldoende",IF(Projectdocent!M12="Tv","Te veel",IF(Projectdocent!M12="Tw","Te weinig"))))</f>
        <v>Voldoende</v>
      </c>
      <c r="O13" s="26">
        <f t="shared" si="0"/>
        <v>12</v>
      </c>
      <c r="P13" s="26">
        <f t="shared" si="1"/>
        <v>0</v>
      </c>
      <c r="Q13" s="27">
        <f t="shared" si="2"/>
        <v>0</v>
      </c>
      <c r="R13" s="27">
        <f t="shared" si="3"/>
        <v>0</v>
      </c>
      <c r="S13" s="27">
        <f t="shared" si="4"/>
        <v>12</v>
      </c>
      <c r="T13" s="27">
        <f t="shared" si="5"/>
        <v>24</v>
      </c>
      <c r="U13" s="28">
        <f t="shared" si="6"/>
        <v>12</v>
      </c>
      <c r="V13" s="29">
        <f t="shared" si="12"/>
        <v>5.5</v>
      </c>
      <c r="W13" s="46">
        <f>Presentie!C13</f>
        <v>0</v>
      </c>
      <c r="X13" s="46">
        <f>Presentie!D13</f>
        <v>0</v>
      </c>
      <c r="Y13" s="30">
        <f t="shared" si="7"/>
        <v>0</v>
      </c>
      <c r="Z13" s="31">
        <v>0.9</v>
      </c>
      <c r="AA13" s="32">
        <f t="shared" si="8"/>
        <v>1</v>
      </c>
      <c r="AB13" s="32">
        <f t="shared" si="9"/>
        <v>-35</v>
      </c>
      <c r="AC13" s="59">
        <f t="shared" si="10"/>
        <v>1</v>
      </c>
      <c r="AD13" s="60">
        <f t="shared" si="11"/>
        <v>3.6999999999999997</v>
      </c>
      <c r="XFD13" s="1"/>
    </row>
    <row r="14" spans="1:30 16384:16384" s="12" customFormat="1">
      <c r="A14" s="2" t="str">
        <f>Presentie!A14</f>
        <v>7A</v>
      </c>
      <c r="B14" s="2" t="str">
        <f>Presentie!B14</f>
        <v>Tim Beer</v>
      </c>
      <c r="C14" s="25" t="str">
        <f>IF('SLB-er'!C13="G","Goed",IF('SLB-er'!C13="V","Voldoende",IF('SLB-er'!C13="Tv","Te veel",IF('SLB-er'!C13="Tw","Te weinig"))))</f>
        <v>Voldoende</v>
      </c>
      <c r="D14" s="25" t="str">
        <f>IF(Projectdocent!C13="G","Goed",IF(Projectdocent!C13="V","Voldoende",IF(Projectdocent!C13="Tv","Te veel",IF(Projectdocent!C13="Tw","Te weinig"))))</f>
        <v>Voldoende</v>
      </c>
      <c r="E14" s="25" t="str">
        <f>IF('SLB-er'!E13="G","Goed",IF('SLB-er'!E13="V","Voldoende",IF('SLB-er'!E13="Tv","Te veel",IF('SLB-er'!E13="Tw","Te weinig"))))</f>
        <v>Voldoende</v>
      </c>
      <c r="F14" s="25" t="str">
        <f>IF(Projectdocent!E13="G","Goed",IF(Projectdocent!E13="V","Voldoende",IF(Projectdocent!E13="Tv","Te veel",IF(Projectdocent!E13="Tw","Te weinig"))))</f>
        <v>Goed</v>
      </c>
      <c r="G14" s="25" t="str">
        <f>IF('SLB-er'!G13="G","Goed",IF('SLB-er'!G13="V","Voldoende",IF('SLB-er'!G13="Tv","Te veel",IF('SLB-er'!G13="Tw","Te weinig"))))</f>
        <v>Voldoende</v>
      </c>
      <c r="H14" s="25" t="str">
        <f>IF(Projectdocent!G13="G","Goed",IF(Projectdocent!G13="V","Voldoende",IF(Projectdocent!G13="Tv","Te veel",IF(Projectdocent!G13="Tw","Te weinig"))))</f>
        <v>Voldoende</v>
      </c>
      <c r="I14" s="25" t="str">
        <f>IF('SLB-er'!I13="G","Goed",IF('SLB-er'!I13="V","Voldoende",IF('SLB-er'!I13="Tv","Te veel",IF('SLB-er'!I13="Tw","Te weinig"))))</f>
        <v>Voldoende</v>
      </c>
      <c r="J14" s="25" t="str">
        <f>IF(Projectdocent!I13="G","Goed",IF(Projectdocent!I13="V","Voldoende",IF(Projectdocent!I13="Tv","Te veel",IF(Projectdocent!I13="Tw","Te weinig"))))</f>
        <v>Voldoende</v>
      </c>
      <c r="K14" s="25" t="str">
        <f>IF('SLB-er'!K13="G","Goed",IF('SLB-er'!K13="V","Voldoende",IF('SLB-er'!K13="Tv","Te veel",IF('SLB-er'!K13="Tw","Te weinig"))))</f>
        <v>Voldoende</v>
      </c>
      <c r="L14" s="25" t="str">
        <f>IF(Projectdocent!K13="G","Goed",IF(Projectdocent!K13="V","Voldoende",IF(Projectdocent!K13="Tv","Te veel",IF(Projectdocent!K13="Tw","Te weinig"))))</f>
        <v>Voldoende</v>
      </c>
      <c r="M14" s="25" t="str">
        <f>IF('SLB-er'!M13="G","Goed",IF('SLB-er'!M13="V","Voldoende",IF('SLB-er'!M13="Tv","Te veel",IF('SLB-er'!M13="Tw","Te weinig"))))</f>
        <v>Voldoende</v>
      </c>
      <c r="N14" s="25" t="str">
        <f>IF(Projectdocent!M13="G","Goed",IF(Projectdocent!M13="V","Voldoende",IF(Projectdocent!M13="Tv","Te veel",IF(Projectdocent!M13="Tw","Te weinig"))))</f>
        <v>Voldoende</v>
      </c>
      <c r="O14" s="26">
        <f t="shared" si="0"/>
        <v>11</v>
      </c>
      <c r="P14" s="26">
        <f t="shared" si="1"/>
        <v>1</v>
      </c>
      <c r="Q14" s="27">
        <f t="shared" si="2"/>
        <v>0</v>
      </c>
      <c r="R14" s="27">
        <f t="shared" si="3"/>
        <v>0</v>
      </c>
      <c r="S14" s="27">
        <f t="shared" si="4"/>
        <v>12</v>
      </c>
      <c r="T14" s="27">
        <f t="shared" si="5"/>
        <v>24</v>
      </c>
      <c r="U14" s="28">
        <f t="shared" si="6"/>
        <v>13</v>
      </c>
      <c r="V14" s="29">
        <f t="shared" si="12"/>
        <v>5.875</v>
      </c>
      <c r="W14" s="46">
        <f>Presentie!C14</f>
        <v>0</v>
      </c>
      <c r="X14" s="46">
        <f>Presentie!D14</f>
        <v>0</v>
      </c>
      <c r="Y14" s="30">
        <f t="shared" si="7"/>
        <v>0</v>
      </c>
      <c r="Z14" s="31">
        <v>0.9</v>
      </c>
      <c r="AA14" s="32">
        <f t="shared" si="8"/>
        <v>1</v>
      </c>
      <c r="AB14" s="32">
        <f t="shared" si="9"/>
        <v>-35</v>
      </c>
      <c r="AC14" s="59">
        <f t="shared" si="10"/>
        <v>1</v>
      </c>
      <c r="AD14" s="60">
        <f t="shared" si="11"/>
        <v>3.9249999999999998</v>
      </c>
      <c r="XFD14" s="1"/>
    </row>
    <row r="15" spans="1:30 16384:16384" s="12" customFormat="1">
      <c r="A15" s="2" t="str">
        <f>Presentie!A15</f>
        <v>7A</v>
      </c>
      <c r="B15" s="2" t="str">
        <f>Presentie!B15</f>
        <v>Faraz Bhatti</v>
      </c>
      <c r="C15" s="25" t="str">
        <f>IF('SLB-er'!C14="G","Goed",IF('SLB-er'!C14="V","Voldoende",IF('SLB-er'!C14="Tv","Te veel",IF('SLB-er'!C14="Tw","Te weinig"))))</f>
        <v>Voldoende</v>
      </c>
      <c r="D15" s="25" t="str">
        <f>IF(Projectdocent!C14="G","Goed",IF(Projectdocent!C14="V","Voldoende",IF(Projectdocent!C14="Tv","Te veel",IF(Projectdocent!C14="Tw","Te weinig"))))</f>
        <v>Voldoende</v>
      </c>
      <c r="E15" s="25" t="str">
        <f>IF('SLB-er'!E14="G","Goed",IF('SLB-er'!E14="V","Voldoende",IF('SLB-er'!E14="Tv","Te veel",IF('SLB-er'!E14="Tw","Te weinig"))))</f>
        <v>Voldoende</v>
      </c>
      <c r="F15" s="25" t="str">
        <f>IF(Projectdocent!E14="G","Goed",IF(Projectdocent!E14="V","Voldoende",IF(Projectdocent!E14="Tv","Te veel",IF(Projectdocent!E14="Tw","Te weinig"))))</f>
        <v>Voldoende</v>
      </c>
      <c r="G15" s="25" t="str">
        <f>IF('SLB-er'!G14="G","Goed",IF('SLB-er'!G14="V","Voldoende",IF('SLB-er'!G14="Tv","Te veel",IF('SLB-er'!G14="Tw","Te weinig"))))</f>
        <v>Voldoende</v>
      </c>
      <c r="H15" s="25" t="str">
        <f>IF(Projectdocent!G14="G","Goed",IF(Projectdocent!G14="V","Voldoende",IF(Projectdocent!G14="Tv","Te veel",IF(Projectdocent!G14="Tw","Te weinig"))))</f>
        <v>Voldoende</v>
      </c>
      <c r="I15" s="25" t="str">
        <f>IF('SLB-er'!I14="G","Goed",IF('SLB-er'!I14="V","Voldoende",IF('SLB-er'!I14="Tv","Te veel",IF('SLB-er'!I14="Tw","Te weinig"))))</f>
        <v>Voldoende</v>
      </c>
      <c r="J15" s="25" t="str">
        <f>IF(Projectdocent!I14="G","Goed",IF(Projectdocent!I14="V","Voldoende",IF(Projectdocent!I14="Tv","Te veel",IF(Projectdocent!I14="Tw","Te weinig"))))</f>
        <v>Voldoende</v>
      </c>
      <c r="K15" s="25" t="str">
        <f>IF('SLB-er'!K14="G","Goed",IF('SLB-er'!K14="V","Voldoende",IF('SLB-er'!K14="Tv","Te veel",IF('SLB-er'!K14="Tw","Te weinig"))))</f>
        <v>Voldoende</v>
      </c>
      <c r="L15" s="25" t="str">
        <f>IF(Projectdocent!K14="G","Goed",IF(Projectdocent!K14="V","Voldoende",IF(Projectdocent!K14="Tv","Te veel",IF(Projectdocent!K14="Tw","Te weinig"))))</f>
        <v>Voldoende</v>
      </c>
      <c r="M15" s="25" t="str">
        <f>IF('SLB-er'!M14="G","Goed",IF('SLB-er'!M14="V","Voldoende",IF('SLB-er'!M14="Tv","Te veel",IF('SLB-er'!M14="Tw","Te weinig"))))</f>
        <v>Voldoende</v>
      </c>
      <c r="N15" s="25" t="str">
        <f>IF(Projectdocent!M14="G","Goed",IF(Projectdocent!M14="V","Voldoende",IF(Projectdocent!M14="Tv","Te veel",IF(Projectdocent!M14="Tw","Te weinig"))))</f>
        <v>Voldoende</v>
      </c>
      <c r="O15" s="26">
        <f t="shared" si="0"/>
        <v>12</v>
      </c>
      <c r="P15" s="26">
        <f t="shared" si="1"/>
        <v>0</v>
      </c>
      <c r="Q15" s="27">
        <f t="shared" si="2"/>
        <v>0</v>
      </c>
      <c r="R15" s="27">
        <f t="shared" si="3"/>
        <v>0</v>
      </c>
      <c r="S15" s="27">
        <f t="shared" si="4"/>
        <v>12</v>
      </c>
      <c r="T15" s="27">
        <f t="shared" si="5"/>
        <v>24</v>
      </c>
      <c r="U15" s="28">
        <f t="shared" si="6"/>
        <v>12</v>
      </c>
      <c r="V15" s="29">
        <f t="shared" si="12"/>
        <v>5.5</v>
      </c>
      <c r="W15" s="46">
        <f>Presentie!C15</f>
        <v>0</v>
      </c>
      <c r="X15" s="46">
        <f>Presentie!D15</f>
        <v>0</v>
      </c>
      <c r="Y15" s="30">
        <f t="shared" si="7"/>
        <v>0</v>
      </c>
      <c r="Z15" s="31">
        <v>0.9</v>
      </c>
      <c r="AA15" s="32">
        <f t="shared" si="8"/>
        <v>1</v>
      </c>
      <c r="AB15" s="32">
        <f t="shared" si="9"/>
        <v>-35</v>
      </c>
      <c r="AC15" s="59">
        <f t="shared" si="10"/>
        <v>1</v>
      </c>
      <c r="AD15" s="60">
        <f t="shared" si="11"/>
        <v>3.6999999999999997</v>
      </c>
      <c r="XFD15" s="1"/>
    </row>
    <row r="16" spans="1:30 16384:16384" s="12" customFormat="1">
      <c r="A16" s="2" t="str">
        <f>Presentie!A16</f>
        <v>7A</v>
      </c>
      <c r="B16" s="2" t="str">
        <f>Presentie!B16</f>
        <v>Fabian Blanke</v>
      </c>
      <c r="C16" s="25" t="str">
        <f>IF('SLB-er'!C15="G","Goed",IF('SLB-er'!C15="V","Voldoende",IF('SLB-er'!C15="Tv","Te veel",IF('SLB-er'!C15="Tw","Te weinig"))))</f>
        <v>Voldoende</v>
      </c>
      <c r="D16" s="25" t="str">
        <f>IF(Projectdocent!C15="G","Goed",IF(Projectdocent!C15="V","Voldoende",IF(Projectdocent!C15="Tv","Te veel",IF(Projectdocent!C15="Tw","Te weinig"))))</f>
        <v>Voldoende</v>
      </c>
      <c r="E16" s="25" t="str">
        <f>IF('SLB-er'!E15="G","Goed",IF('SLB-er'!E15="V","Voldoende",IF('SLB-er'!E15="Tv","Te veel",IF('SLB-er'!E15="Tw","Te weinig"))))</f>
        <v>Voldoende</v>
      </c>
      <c r="F16" s="25" t="str">
        <f>IF(Projectdocent!E15="G","Goed",IF(Projectdocent!E15="V","Voldoende",IF(Projectdocent!E15="Tv","Te veel",IF(Projectdocent!E15="Tw","Te weinig"))))</f>
        <v>Te weinig</v>
      </c>
      <c r="G16" s="25" t="str">
        <f>IF('SLB-er'!G15="G","Goed",IF('SLB-er'!G15="V","Voldoende",IF('SLB-er'!G15="Tv","Te veel",IF('SLB-er'!G15="Tw","Te weinig"))))</f>
        <v>Voldoende</v>
      </c>
      <c r="H16" s="25" t="str">
        <f>IF(Projectdocent!G15="G","Goed",IF(Projectdocent!G15="V","Voldoende",IF(Projectdocent!G15="Tv","Te veel",IF(Projectdocent!G15="Tw","Te weinig"))))</f>
        <v>Voldoende</v>
      </c>
      <c r="I16" s="25" t="str">
        <f>IF('SLB-er'!I15="G","Goed",IF('SLB-er'!I15="V","Voldoende",IF('SLB-er'!I15="Tv","Te veel",IF('SLB-er'!I15="Tw","Te weinig"))))</f>
        <v>Voldoende</v>
      </c>
      <c r="J16" s="25" t="str">
        <f>IF(Projectdocent!I15="G","Goed",IF(Projectdocent!I15="V","Voldoende",IF(Projectdocent!I15="Tv","Te veel",IF(Projectdocent!I15="Tw","Te weinig"))))</f>
        <v>Voldoende</v>
      </c>
      <c r="K16" s="25" t="str">
        <f>IF('SLB-er'!K15="G","Goed",IF('SLB-er'!K15="V","Voldoende",IF('SLB-er'!K15="Tv","Te veel",IF('SLB-er'!K15="Tw","Te weinig"))))</f>
        <v>Voldoende</v>
      </c>
      <c r="L16" s="25" t="str">
        <f>IF(Projectdocent!K15="G","Goed",IF(Projectdocent!K15="V","Voldoende",IF(Projectdocent!K15="Tv","Te veel",IF(Projectdocent!K15="Tw","Te weinig"))))</f>
        <v>Voldoende</v>
      </c>
      <c r="M16" s="25" t="str">
        <f>IF('SLB-er'!M15="G","Goed",IF('SLB-er'!M15="V","Voldoende",IF('SLB-er'!M15="Tv","Te veel",IF('SLB-er'!M15="Tw","Te weinig"))))</f>
        <v>Voldoende</v>
      </c>
      <c r="N16" s="25" t="str">
        <f>IF(Projectdocent!M15="G","Goed",IF(Projectdocent!M15="V","Voldoende",IF(Projectdocent!M15="Tv","Te veel",IF(Projectdocent!M15="Tw","Te weinig"))))</f>
        <v>Voldoende</v>
      </c>
      <c r="O16" s="26">
        <f t="shared" si="0"/>
        <v>11</v>
      </c>
      <c r="P16" s="26">
        <f t="shared" si="1"/>
        <v>0</v>
      </c>
      <c r="Q16" s="27">
        <f t="shared" si="2"/>
        <v>1</v>
      </c>
      <c r="R16" s="27">
        <f t="shared" si="3"/>
        <v>0</v>
      </c>
      <c r="S16" s="27">
        <f t="shared" si="4"/>
        <v>12</v>
      </c>
      <c r="T16" s="27">
        <f t="shared" si="5"/>
        <v>24</v>
      </c>
      <c r="U16" s="28">
        <f t="shared" si="6"/>
        <v>11</v>
      </c>
      <c r="V16" s="29">
        <f t="shared" si="12"/>
        <v>5.125</v>
      </c>
      <c r="W16" s="46">
        <f>Presentie!C16</f>
        <v>0</v>
      </c>
      <c r="X16" s="46">
        <f>Presentie!D16</f>
        <v>0</v>
      </c>
      <c r="Y16" s="30">
        <f t="shared" si="7"/>
        <v>0</v>
      </c>
      <c r="Z16" s="31">
        <v>0.9</v>
      </c>
      <c r="AA16" s="32">
        <f t="shared" si="8"/>
        <v>1</v>
      </c>
      <c r="AB16" s="32">
        <f t="shared" si="9"/>
        <v>-35</v>
      </c>
      <c r="AC16" s="59">
        <f t="shared" si="10"/>
        <v>1</v>
      </c>
      <c r="AD16" s="60">
        <f t="shared" si="11"/>
        <v>3.4749999999999996</v>
      </c>
      <c r="XFD16" s="1"/>
    </row>
    <row r="17" spans="1:30" s="12" customFormat="1">
      <c r="A17" s="2" t="str">
        <f>Presentie!A17</f>
        <v>7A</v>
      </c>
      <c r="B17" s="2" t="str">
        <f>Presentie!B17</f>
        <v>Stephanie Boateng</v>
      </c>
      <c r="C17" s="25" t="str">
        <f>IF('SLB-er'!C16="G","Goed",IF('SLB-er'!C16="V","Voldoende",IF('SLB-er'!C16="Tv","Te veel",IF('SLB-er'!C16="Tw","Te weinig"))))</f>
        <v>Voldoende</v>
      </c>
      <c r="D17" s="25" t="str">
        <f>IF(Projectdocent!C16="G","Goed",IF(Projectdocent!C16="V","Voldoende",IF(Projectdocent!C16="Tv","Te veel",IF(Projectdocent!C16="Tw","Te weinig"))))</f>
        <v>Goed</v>
      </c>
      <c r="E17" s="25" t="str">
        <f>IF('SLB-er'!E16="G","Goed",IF('SLB-er'!E16="V","Voldoende",IF('SLB-er'!E16="Tv","Te veel",IF('SLB-er'!E16="Tw","Te weinig"))))</f>
        <v>Voldoende</v>
      </c>
      <c r="F17" s="25" t="str">
        <f>IF(Projectdocent!E16="G","Goed",IF(Projectdocent!E16="V","Voldoende",IF(Projectdocent!E16="Tv","Te veel",IF(Projectdocent!E16="Tw","Te weinig"))))</f>
        <v>Goed</v>
      </c>
      <c r="G17" s="25" t="str">
        <f>IF('SLB-er'!G16="G","Goed",IF('SLB-er'!G16="V","Voldoende",IF('SLB-er'!G16="Tv","Te veel",IF('SLB-er'!G16="Tw","Te weinig"))))</f>
        <v>Voldoende</v>
      </c>
      <c r="H17" s="25" t="str">
        <f>IF(Projectdocent!G16="G","Goed",IF(Projectdocent!G16="V","Voldoende",IF(Projectdocent!G16="Tv","Te veel",IF(Projectdocent!G16="Tw","Te weinig"))))</f>
        <v>Te weinig</v>
      </c>
      <c r="I17" s="25" t="str">
        <f>IF('SLB-er'!I16="G","Goed",IF('SLB-er'!I16="V","Voldoende",IF('SLB-er'!I16="Tv","Te veel",IF('SLB-er'!I16="Tw","Te weinig"))))</f>
        <v>Voldoende</v>
      </c>
      <c r="J17" s="25" t="str">
        <f>IF(Projectdocent!I16="G","Goed",IF(Projectdocent!I16="V","Voldoende",IF(Projectdocent!I16="Tv","Te veel",IF(Projectdocent!I16="Tw","Te weinig"))))</f>
        <v>Voldoende</v>
      </c>
      <c r="K17" s="25" t="str">
        <f>IF('SLB-er'!K16="G","Goed",IF('SLB-er'!K16="V","Voldoende",IF('SLB-er'!K16="Tv","Te veel",IF('SLB-er'!K16="Tw","Te weinig"))))</f>
        <v>Voldoende</v>
      </c>
      <c r="L17" s="25" t="str">
        <f>IF(Projectdocent!K16="G","Goed",IF(Projectdocent!K16="V","Voldoende",IF(Projectdocent!K16="Tv","Te veel",IF(Projectdocent!K16="Tw","Te weinig"))))</f>
        <v>Voldoende</v>
      </c>
      <c r="M17" s="25" t="str">
        <f>IF('SLB-er'!M16="G","Goed",IF('SLB-er'!M16="V","Voldoende",IF('SLB-er'!M16="Tv","Te veel",IF('SLB-er'!M16="Tw","Te weinig"))))</f>
        <v>Voldoende</v>
      </c>
      <c r="N17" s="25" t="str">
        <f>IF(Projectdocent!M16="G","Goed",IF(Projectdocent!M16="V","Voldoende",IF(Projectdocent!M16="Tv","Te veel",IF(Projectdocent!M16="Tw","Te weinig"))))</f>
        <v>Voldoende</v>
      </c>
      <c r="O17" s="26">
        <f t="shared" si="0"/>
        <v>9</v>
      </c>
      <c r="P17" s="26">
        <f t="shared" si="1"/>
        <v>2</v>
      </c>
      <c r="Q17" s="27">
        <f t="shared" si="2"/>
        <v>1</v>
      </c>
      <c r="R17" s="27">
        <f t="shared" si="3"/>
        <v>0</v>
      </c>
      <c r="S17" s="27">
        <f t="shared" si="4"/>
        <v>12</v>
      </c>
      <c r="T17" s="27">
        <f t="shared" si="5"/>
        <v>24</v>
      </c>
      <c r="U17" s="28">
        <f t="shared" si="6"/>
        <v>13</v>
      </c>
      <c r="V17" s="29">
        <f t="shared" si="12"/>
        <v>5.875</v>
      </c>
      <c r="W17" s="46">
        <f>Presentie!C17</f>
        <v>0</v>
      </c>
      <c r="X17" s="46">
        <f>Presentie!D17</f>
        <v>0</v>
      </c>
      <c r="Y17" s="30">
        <f t="shared" si="7"/>
        <v>0</v>
      </c>
      <c r="Z17" s="31">
        <v>0.9</v>
      </c>
      <c r="AA17" s="32">
        <f t="shared" si="8"/>
        <v>1</v>
      </c>
      <c r="AB17" s="32">
        <f t="shared" si="9"/>
        <v>-35</v>
      </c>
      <c r="AC17" s="59">
        <f t="shared" si="10"/>
        <v>1</v>
      </c>
      <c r="AD17" s="60">
        <f t="shared" si="11"/>
        <v>3.9249999999999998</v>
      </c>
    </row>
    <row r="18" spans="1:30" s="12" customFormat="1">
      <c r="A18" s="2" t="str">
        <f>Presentie!A18</f>
        <v>7A</v>
      </c>
      <c r="B18" s="2" t="str">
        <f>Presentie!B18</f>
        <v>Josri Bok</v>
      </c>
      <c r="C18" s="25" t="str">
        <f>IF('SLB-er'!C17="G","Goed",IF('SLB-er'!C17="V","Voldoende",IF('SLB-er'!C17="Tv","Te veel",IF('SLB-er'!C17="Tw","Te weinig"))))</f>
        <v>Voldoende</v>
      </c>
      <c r="D18" s="25" t="str">
        <f>IF(Projectdocent!C17="G","Goed",IF(Projectdocent!C17="V","Voldoende",IF(Projectdocent!C17="Tv","Te veel",IF(Projectdocent!C17="Tw","Te weinig"))))</f>
        <v>Goed</v>
      </c>
      <c r="E18" s="25" t="str">
        <f>IF('SLB-er'!E17="G","Goed",IF('SLB-er'!E17="V","Voldoende",IF('SLB-er'!E17="Tv","Te veel",IF('SLB-er'!E17="Tw","Te weinig"))))</f>
        <v>Voldoende</v>
      </c>
      <c r="F18" s="25" t="str">
        <f>IF(Projectdocent!E17="G","Goed",IF(Projectdocent!E17="V","Voldoende",IF(Projectdocent!E17="Tv","Te veel",IF(Projectdocent!E17="Tw","Te weinig"))))</f>
        <v>Voldoende</v>
      </c>
      <c r="G18" s="25" t="str">
        <f>IF('SLB-er'!G17="G","Goed",IF('SLB-er'!G17="V","Voldoende",IF('SLB-er'!G17="Tv","Te veel",IF('SLB-er'!G17="Tw","Te weinig"))))</f>
        <v>Voldoende</v>
      </c>
      <c r="H18" s="25" t="str">
        <f>IF(Projectdocent!G17="G","Goed",IF(Projectdocent!G17="V","Voldoende",IF(Projectdocent!G17="Tv","Te veel",IF(Projectdocent!G17="Tw","Te weinig"))))</f>
        <v>Voldoende</v>
      </c>
      <c r="I18" s="25" t="str">
        <f>IF('SLB-er'!I17="G","Goed",IF('SLB-er'!I17="V","Voldoende",IF('SLB-er'!I17="Tv","Te veel",IF('SLB-er'!I17="Tw","Te weinig"))))</f>
        <v>Voldoende</v>
      </c>
      <c r="J18" s="25" t="str">
        <f>IF(Projectdocent!I17="G","Goed",IF(Projectdocent!I17="V","Voldoende",IF(Projectdocent!I17="Tv","Te veel",IF(Projectdocent!I17="Tw","Te weinig"))))</f>
        <v>Voldoende</v>
      </c>
      <c r="K18" s="25" t="str">
        <f>IF('SLB-er'!K17="G","Goed",IF('SLB-er'!K17="V","Voldoende",IF('SLB-er'!K17="Tv","Te veel",IF('SLB-er'!K17="Tw","Te weinig"))))</f>
        <v>Voldoende</v>
      </c>
      <c r="L18" s="25" t="str">
        <f>IF(Projectdocent!K17="G","Goed",IF(Projectdocent!K17="V","Voldoende",IF(Projectdocent!K17="Tv","Te veel",IF(Projectdocent!K17="Tw","Te weinig"))))</f>
        <v>Voldoende</v>
      </c>
      <c r="M18" s="25" t="str">
        <f>IF('SLB-er'!M17="G","Goed",IF('SLB-er'!M17="V","Voldoende",IF('SLB-er'!M17="Tv","Te veel",IF('SLB-er'!M17="Tw","Te weinig"))))</f>
        <v>Voldoende</v>
      </c>
      <c r="N18" s="25" t="str">
        <f>IF(Projectdocent!M17="G","Goed",IF(Projectdocent!M17="V","Voldoende",IF(Projectdocent!M17="Tv","Te veel",IF(Projectdocent!M17="Tw","Te weinig"))))</f>
        <v>Voldoende</v>
      </c>
      <c r="O18" s="26">
        <f t="shared" si="0"/>
        <v>11</v>
      </c>
      <c r="P18" s="26">
        <f t="shared" si="1"/>
        <v>1</v>
      </c>
      <c r="Q18" s="27">
        <f t="shared" si="2"/>
        <v>0</v>
      </c>
      <c r="R18" s="27">
        <f t="shared" si="3"/>
        <v>0</v>
      </c>
      <c r="S18" s="27">
        <f t="shared" si="4"/>
        <v>12</v>
      </c>
      <c r="T18" s="27">
        <f t="shared" si="5"/>
        <v>24</v>
      </c>
      <c r="U18" s="28">
        <f t="shared" si="6"/>
        <v>13</v>
      </c>
      <c r="V18" s="29">
        <f t="shared" si="12"/>
        <v>5.875</v>
      </c>
      <c r="W18" s="46">
        <f>Presentie!C18</f>
        <v>0</v>
      </c>
      <c r="X18" s="46">
        <f>Presentie!D18</f>
        <v>0</v>
      </c>
      <c r="Y18" s="30">
        <f t="shared" si="7"/>
        <v>0</v>
      </c>
      <c r="Z18" s="31">
        <v>0.9</v>
      </c>
      <c r="AA18" s="32">
        <f t="shared" si="8"/>
        <v>1</v>
      </c>
      <c r="AB18" s="32">
        <f t="shared" si="9"/>
        <v>-35</v>
      </c>
      <c r="AC18" s="59">
        <f t="shared" si="10"/>
        <v>1</v>
      </c>
      <c r="AD18" s="60">
        <f t="shared" si="11"/>
        <v>3.9249999999999998</v>
      </c>
    </row>
    <row r="19" spans="1:30" s="12" customFormat="1">
      <c r="A19" s="2" t="str">
        <f>Presentie!A19</f>
        <v>7A</v>
      </c>
      <c r="B19" s="2" t="str">
        <f>Presentie!B19</f>
        <v>Clint Boogaard</v>
      </c>
      <c r="C19" s="25" t="str">
        <f>IF('SLB-er'!C18="G","Goed",IF('SLB-er'!C18="V","Voldoende",IF('SLB-er'!C18="Tv","Te veel",IF('SLB-er'!C18="Tw","Te weinig"))))</f>
        <v>Voldoende</v>
      </c>
      <c r="D19" s="25" t="str">
        <f>IF(Projectdocent!C18="G","Goed",IF(Projectdocent!C18="V","Voldoende",IF(Projectdocent!C18="Tv","Te veel",IF(Projectdocent!C18="Tw","Te weinig"))))</f>
        <v>Voldoende</v>
      </c>
      <c r="E19" s="25" t="str">
        <f>IF('SLB-er'!E18="G","Goed",IF('SLB-er'!E18="V","Voldoende",IF('SLB-er'!E18="Tv","Te veel",IF('SLB-er'!E18="Tw","Te weinig"))))</f>
        <v>Voldoende</v>
      </c>
      <c r="F19" s="25" t="str">
        <f>IF(Projectdocent!E18="G","Goed",IF(Projectdocent!E18="V","Voldoende",IF(Projectdocent!E18="Tv","Te veel",IF(Projectdocent!E18="Tw","Te weinig"))))</f>
        <v>Voldoende</v>
      </c>
      <c r="G19" s="25" t="str">
        <f>IF('SLB-er'!G18="G","Goed",IF('SLB-er'!G18="V","Voldoende",IF('SLB-er'!G18="Tv","Te veel",IF('SLB-er'!G18="Tw","Te weinig"))))</f>
        <v>Voldoende</v>
      </c>
      <c r="H19" s="25" t="str">
        <f>IF(Projectdocent!G18="G","Goed",IF(Projectdocent!G18="V","Voldoende",IF(Projectdocent!G18="Tv","Te veel",IF(Projectdocent!G18="Tw","Te weinig"))))</f>
        <v>Voldoende</v>
      </c>
      <c r="I19" s="25" t="str">
        <f>IF('SLB-er'!I18="G","Goed",IF('SLB-er'!I18="V","Voldoende",IF('SLB-er'!I18="Tv","Te veel",IF('SLB-er'!I18="Tw","Te weinig"))))</f>
        <v>Voldoende</v>
      </c>
      <c r="J19" s="25" t="str">
        <f>IF(Projectdocent!I18="G","Goed",IF(Projectdocent!I18="V","Voldoende",IF(Projectdocent!I18="Tv","Te veel",IF(Projectdocent!I18="Tw","Te weinig"))))</f>
        <v>Voldoende</v>
      </c>
      <c r="K19" s="25" t="str">
        <f>IF('SLB-er'!K18="G","Goed",IF('SLB-er'!K18="V","Voldoende",IF('SLB-er'!K18="Tv","Te veel",IF('SLB-er'!K18="Tw","Te weinig"))))</f>
        <v>Voldoende</v>
      </c>
      <c r="L19" s="25" t="str">
        <f>IF(Projectdocent!K18="G","Goed",IF(Projectdocent!K18="V","Voldoende",IF(Projectdocent!K18="Tv","Te veel",IF(Projectdocent!K18="Tw","Te weinig"))))</f>
        <v>Voldoende</v>
      </c>
      <c r="M19" s="25" t="str">
        <f>IF('SLB-er'!M18="G","Goed",IF('SLB-er'!M18="V","Voldoende",IF('SLB-er'!M18="Tv","Te veel",IF('SLB-er'!M18="Tw","Te weinig"))))</f>
        <v>Voldoende</v>
      </c>
      <c r="N19" s="25" t="str">
        <f>IF(Projectdocent!M18="G","Goed",IF(Projectdocent!M18="V","Voldoende",IF(Projectdocent!M18="Tv","Te veel",IF(Projectdocent!M18="Tw","Te weinig"))))</f>
        <v>Voldoende</v>
      </c>
      <c r="O19" s="26">
        <f t="shared" si="0"/>
        <v>12</v>
      </c>
      <c r="P19" s="26">
        <f t="shared" si="1"/>
        <v>0</v>
      </c>
      <c r="Q19" s="27">
        <f t="shared" si="2"/>
        <v>0</v>
      </c>
      <c r="R19" s="27">
        <f t="shared" si="3"/>
        <v>0</v>
      </c>
      <c r="S19" s="27">
        <f t="shared" si="4"/>
        <v>12</v>
      </c>
      <c r="T19" s="27">
        <f t="shared" si="5"/>
        <v>24</v>
      </c>
      <c r="U19" s="28">
        <f t="shared" si="6"/>
        <v>12</v>
      </c>
      <c r="V19" s="29">
        <f t="shared" si="12"/>
        <v>5.5</v>
      </c>
      <c r="W19" s="46">
        <f>Presentie!C19</f>
        <v>0</v>
      </c>
      <c r="X19" s="46">
        <f>Presentie!D19</f>
        <v>0</v>
      </c>
      <c r="Y19" s="30">
        <f t="shared" si="7"/>
        <v>0</v>
      </c>
      <c r="Z19" s="31">
        <v>0.9</v>
      </c>
      <c r="AA19" s="32">
        <f t="shared" si="8"/>
        <v>1</v>
      </c>
      <c r="AB19" s="32">
        <f t="shared" si="9"/>
        <v>-35</v>
      </c>
      <c r="AC19" s="59">
        <f t="shared" si="10"/>
        <v>1</v>
      </c>
      <c r="AD19" s="60">
        <f t="shared" si="11"/>
        <v>3.6999999999999997</v>
      </c>
    </row>
    <row r="20" spans="1:30" s="12" customFormat="1">
      <c r="A20" s="2" t="str">
        <f>Presentie!A20</f>
        <v>7A</v>
      </c>
      <c r="B20" s="2" t="str">
        <f>Presentie!B20</f>
        <v>Brian Bosma</v>
      </c>
      <c r="C20" s="25" t="str">
        <f>IF('SLB-er'!C19="G","Goed",IF('SLB-er'!C19="V","Voldoende",IF('SLB-er'!C19="Tv","Te veel",IF('SLB-er'!C19="Tw","Te weinig"))))</f>
        <v>Voldoende</v>
      </c>
      <c r="D20" s="25" t="str">
        <f>IF(Projectdocent!C19="G","Goed",IF(Projectdocent!C19="V","Voldoende",IF(Projectdocent!C19="Tv","Te veel",IF(Projectdocent!C19="Tw","Te weinig"))))</f>
        <v>Voldoende</v>
      </c>
      <c r="E20" s="25" t="str">
        <f>IF('SLB-er'!E19="G","Goed",IF('SLB-er'!E19="V","Voldoende",IF('SLB-er'!E19="Tv","Te veel",IF('SLB-er'!E19="Tw","Te weinig"))))</f>
        <v>Voldoende</v>
      </c>
      <c r="F20" s="25" t="str">
        <f>IF(Projectdocent!E19="G","Goed",IF(Projectdocent!E19="V","Voldoende",IF(Projectdocent!E19="Tv","Te veel",IF(Projectdocent!E19="Tw","Te weinig"))))</f>
        <v>Voldoende</v>
      </c>
      <c r="G20" s="25" t="str">
        <f>IF('SLB-er'!G19="G","Goed",IF('SLB-er'!G19="V","Voldoende",IF('SLB-er'!G19="Tv","Te veel",IF('SLB-er'!G19="Tw","Te weinig"))))</f>
        <v>Voldoende</v>
      </c>
      <c r="H20" s="25" t="str">
        <f>IF(Projectdocent!G19="G","Goed",IF(Projectdocent!G19="V","Voldoende",IF(Projectdocent!G19="Tv","Te veel",IF(Projectdocent!G19="Tw","Te weinig"))))</f>
        <v>Voldoende</v>
      </c>
      <c r="I20" s="25" t="str">
        <f>IF('SLB-er'!I19="G","Goed",IF('SLB-er'!I19="V","Voldoende",IF('SLB-er'!I19="Tv","Te veel",IF('SLB-er'!I19="Tw","Te weinig"))))</f>
        <v>Voldoende</v>
      </c>
      <c r="J20" s="25" t="str">
        <f>IF(Projectdocent!I19="G","Goed",IF(Projectdocent!I19="V","Voldoende",IF(Projectdocent!I19="Tv","Te veel",IF(Projectdocent!I19="Tw","Te weinig"))))</f>
        <v>Voldoende</v>
      </c>
      <c r="K20" s="25" t="str">
        <f>IF('SLB-er'!K19="G","Goed",IF('SLB-er'!K19="V","Voldoende",IF('SLB-er'!K19="Tv","Te veel",IF('SLB-er'!K19="Tw","Te weinig"))))</f>
        <v>Voldoende</v>
      </c>
      <c r="L20" s="25" t="str">
        <f>IF(Projectdocent!K19="G","Goed",IF(Projectdocent!K19="V","Voldoende",IF(Projectdocent!K19="Tv","Te veel",IF(Projectdocent!K19="Tw","Te weinig"))))</f>
        <v>Voldoende</v>
      </c>
      <c r="M20" s="25" t="str">
        <f>IF('SLB-er'!M19="G","Goed",IF('SLB-er'!M19="V","Voldoende",IF('SLB-er'!M19="Tv","Te veel",IF('SLB-er'!M19="Tw","Te weinig"))))</f>
        <v>Voldoende</v>
      </c>
      <c r="N20" s="25" t="str">
        <f>IF(Projectdocent!M19="G","Goed",IF(Projectdocent!M19="V","Voldoende",IF(Projectdocent!M19="Tv","Te veel",IF(Projectdocent!M19="Tw","Te weinig"))))</f>
        <v>Voldoende</v>
      </c>
      <c r="O20" s="26">
        <f t="shared" si="0"/>
        <v>12</v>
      </c>
      <c r="P20" s="26">
        <f t="shared" si="1"/>
        <v>0</v>
      </c>
      <c r="Q20" s="27">
        <f t="shared" si="2"/>
        <v>0</v>
      </c>
      <c r="R20" s="27">
        <f t="shared" si="3"/>
        <v>0</v>
      </c>
      <c r="S20" s="27">
        <f t="shared" si="4"/>
        <v>12</v>
      </c>
      <c r="T20" s="27">
        <f t="shared" si="5"/>
        <v>24</v>
      </c>
      <c r="U20" s="28">
        <f t="shared" si="6"/>
        <v>12</v>
      </c>
      <c r="V20" s="29">
        <f t="shared" si="12"/>
        <v>5.5</v>
      </c>
      <c r="W20" s="46">
        <f>Presentie!C20</f>
        <v>0</v>
      </c>
      <c r="X20" s="46">
        <f>Presentie!D20</f>
        <v>0</v>
      </c>
      <c r="Y20" s="30">
        <f t="shared" si="7"/>
        <v>0</v>
      </c>
      <c r="Z20" s="31">
        <v>0.9</v>
      </c>
      <c r="AA20" s="32">
        <f t="shared" si="8"/>
        <v>1</v>
      </c>
      <c r="AB20" s="32">
        <f t="shared" si="9"/>
        <v>-35</v>
      </c>
      <c r="AC20" s="59">
        <f t="shared" si="10"/>
        <v>1</v>
      </c>
      <c r="AD20" s="60">
        <f t="shared" si="11"/>
        <v>3.6999999999999997</v>
      </c>
    </row>
    <row r="21" spans="1:30" s="12" customFormat="1">
      <c r="A21" s="2" t="str">
        <f>Presentie!A21</f>
        <v>7A</v>
      </c>
      <c r="B21" s="2" t="str">
        <f>Presentie!B21</f>
        <v>Abdellah Bouhali</v>
      </c>
      <c r="C21" s="25" t="str">
        <f>IF('SLB-er'!C20="G","Goed",IF('SLB-er'!C20="V","Voldoende",IF('SLB-er'!C20="Tv","Te veel",IF('SLB-er'!C20="Tw","Te weinig"))))</f>
        <v>Voldoende</v>
      </c>
      <c r="D21" s="25" t="str">
        <f>IF(Projectdocent!C20="G","Goed",IF(Projectdocent!C20="V","Voldoende",IF(Projectdocent!C20="Tv","Te veel",IF(Projectdocent!C20="Tw","Te weinig"))))</f>
        <v>Voldoende</v>
      </c>
      <c r="E21" s="25" t="str">
        <f>IF('SLB-er'!E20="G","Goed",IF('SLB-er'!E20="V","Voldoende",IF('SLB-er'!E20="Tv","Te veel",IF('SLB-er'!E20="Tw","Te weinig"))))</f>
        <v>Voldoende</v>
      </c>
      <c r="F21" s="25" t="str">
        <f>IF(Projectdocent!E20="G","Goed",IF(Projectdocent!E20="V","Voldoende",IF(Projectdocent!E20="Tv","Te veel",IF(Projectdocent!E20="Tw","Te weinig"))))</f>
        <v>Goed</v>
      </c>
      <c r="G21" s="25" t="str">
        <f>IF('SLB-er'!G20="G","Goed",IF('SLB-er'!G20="V","Voldoende",IF('SLB-er'!G20="Tv","Te veel",IF('SLB-er'!G20="Tw","Te weinig"))))</f>
        <v>Voldoende</v>
      </c>
      <c r="H21" s="25" t="str">
        <f>IF(Projectdocent!G20="G","Goed",IF(Projectdocent!G20="V","Voldoende",IF(Projectdocent!G20="Tv","Te veel",IF(Projectdocent!G20="Tw","Te weinig"))))</f>
        <v>Te weinig</v>
      </c>
      <c r="I21" s="25" t="str">
        <f>IF('SLB-er'!I20="G","Goed",IF('SLB-er'!I20="V","Voldoende",IF('SLB-er'!I20="Tv","Te veel",IF('SLB-er'!I20="Tw","Te weinig"))))</f>
        <v>Voldoende</v>
      </c>
      <c r="J21" s="25" t="str">
        <f>IF(Projectdocent!I20="G","Goed",IF(Projectdocent!I20="V","Voldoende",IF(Projectdocent!I20="Tv","Te veel",IF(Projectdocent!I20="Tw","Te weinig"))))</f>
        <v>Voldoende</v>
      </c>
      <c r="K21" s="25" t="str">
        <f>IF('SLB-er'!K20="G","Goed",IF('SLB-er'!K20="V","Voldoende",IF('SLB-er'!K20="Tv","Te veel",IF('SLB-er'!K20="Tw","Te weinig"))))</f>
        <v>Voldoende</v>
      </c>
      <c r="L21" s="25" t="str">
        <f>IF(Projectdocent!K20="G","Goed",IF(Projectdocent!K20="V","Voldoende",IF(Projectdocent!K20="Tv","Te veel",IF(Projectdocent!K20="Tw","Te weinig"))))</f>
        <v>Te weinig</v>
      </c>
      <c r="M21" s="25" t="str">
        <f>IF('SLB-er'!M20="G","Goed",IF('SLB-er'!M20="V","Voldoende",IF('SLB-er'!M20="Tv","Te veel",IF('SLB-er'!M20="Tw","Te weinig"))))</f>
        <v>Voldoende</v>
      </c>
      <c r="N21" s="25" t="str">
        <f>IF(Projectdocent!M20="G","Goed",IF(Projectdocent!M20="V","Voldoende",IF(Projectdocent!M20="Tv","Te veel",IF(Projectdocent!M20="Tw","Te weinig"))))</f>
        <v>Te weinig</v>
      </c>
      <c r="O21" s="26">
        <f t="shared" si="0"/>
        <v>8</v>
      </c>
      <c r="P21" s="26">
        <f t="shared" si="1"/>
        <v>1</v>
      </c>
      <c r="Q21" s="27">
        <f t="shared" si="2"/>
        <v>3</v>
      </c>
      <c r="R21" s="27">
        <f t="shared" si="3"/>
        <v>0</v>
      </c>
      <c r="S21" s="27">
        <f t="shared" si="4"/>
        <v>12</v>
      </c>
      <c r="T21" s="27">
        <f t="shared" si="5"/>
        <v>24</v>
      </c>
      <c r="U21" s="28">
        <f t="shared" si="6"/>
        <v>10</v>
      </c>
      <c r="V21" s="29">
        <f t="shared" si="12"/>
        <v>4.75</v>
      </c>
      <c r="W21" s="46">
        <f>Presentie!C21</f>
        <v>0</v>
      </c>
      <c r="X21" s="46">
        <f>Presentie!D21</f>
        <v>0</v>
      </c>
      <c r="Y21" s="30">
        <f t="shared" si="7"/>
        <v>0</v>
      </c>
      <c r="Z21" s="31">
        <v>0.9</v>
      </c>
      <c r="AA21" s="32">
        <f t="shared" si="8"/>
        <v>1</v>
      </c>
      <c r="AB21" s="32">
        <f t="shared" si="9"/>
        <v>-35</v>
      </c>
      <c r="AC21" s="59">
        <f t="shared" si="10"/>
        <v>1</v>
      </c>
      <c r="AD21" s="60">
        <f t="shared" si="11"/>
        <v>3.25</v>
      </c>
    </row>
    <row r="22" spans="1:30" s="12" customFormat="1">
      <c r="A22" s="2" t="str">
        <f>Presentie!A22</f>
        <v>7A</v>
      </c>
      <c r="B22" s="2" t="str">
        <f>Presentie!B22</f>
        <v>Nordin Boukazim</v>
      </c>
      <c r="C22" s="25" t="str">
        <f>IF('SLB-er'!C21="G","Goed",IF('SLB-er'!C21="V","Voldoende",IF('SLB-er'!C21="Tv","Te veel",IF('SLB-er'!C21="Tw","Te weinig"))))</f>
        <v>Voldoende</v>
      </c>
      <c r="D22" s="25" t="str">
        <f>IF(Projectdocent!C21="G","Goed",IF(Projectdocent!C21="V","Voldoende",IF(Projectdocent!C21="Tv","Te veel",IF(Projectdocent!C21="Tw","Te weinig"))))</f>
        <v>Voldoende</v>
      </c>
      <c r="E22" s="25" t="str">
        <f>IF('SLB-er'!E21="G","Goed",IF('SLB-er'!E21="V","Voldoende",IF('SLB-er'!E21="Tv","Te veel",IF('SLB-er'!E21="Tw","Te weinig"))))</f>
        <v>Voldoende</v>
      </c>
      <c r="F22" s="25" t="str">
        <f>IF(Projectdocent!E21="G","Goed",IF(Projectdocent!E21="V","Voldoende",IF(Projectdocent!E21="Tv","Te veel",IF(Projectdocent!E21="Tw","Te weinig"))))</f>
        <v>Voldoende</v>
      </c>
      <c r="G22" s="25" t="str">
        <f>IF('SLB-er'!G21="G","Goed",IF('SLB-er'!G21="V","Voldoende",IF('SLB-er'!G21="Tv","Te veel",IF('SLB-er'!G21="Tw","Te weinig"))))</f>
        <v>Voldoende</v>
      </c>
      <c r="H22" s="25" t="str">
        <f>IF(Projectdocent!G21="G","Goed",IF(Projectdocent!G21="V","Voldoende",IF(Projectdocent!G21="Tv","Te veel",IF(Projectdocent!G21="Tw","Te weinig"))))</f>
        <v>Voldoende</v>
      </c>
      <c r="I22" s="25" t="str">
        <f>IF('SLB-er'!I21="G","Goed",IF('SLB-er'!I21="V","Voldoende",IF('SLB-er'!I21="Tv","Te veel",IF('SLB-er'!I21="Tw","Te weinig"))))</f>
        <v>Voldoende</v>
      </c>
      <c r="J22" s="25" t="str">
        <f>IF(Projectdocent!I21="G","Goed",IF(Projectdocent!I21="V","Voldoende",IF(Projectdocent!I21="Tv","Te veel",IF(Projectdocent!I21="Tw","Te weinig"))))</f>
        <v>Voldoende</v>
      </c>
      <c r="K22" s="25" t="str">
        <f>IF('SLB-er'!K21="G","Goed",IF('SLB-er'!K21="V","Voldoende",IF('SLB-er'!K21="Tv","Te veel",IF('SLB-er'!K21="Tw","Te weinig"))))</f>
        <v>Voldoende</v>
      </c>
      <c r="L22" s="25" t="str">
        <f>IF(Projectdocent!K21="G","Goed",IF(Projectdocent!K21="V","Voldoende",IF(Projectdocent!K21="Tv","Te veel",IF(Projectdocent!K21="Tw","Te weinig"))))</f>
        <v>Voldoende</v>
      </c>
      <c r="M22" s="25" t="str">
        <f>IF('SLB-er'!M21="G","Goed",IF('SLB-er'!M21="V","Voldoende",IF('SLB-er'!M21="Tv","Te veel",IF('SLB-er'!M21="Tw","Te weinig"))))</f>
        <v>Voldoende</v>
      </c>
      <c r="N22" s="25" t="str">
        <f>IF(Projectdocent!M21="G","Goed",IF(Projectdocent!M21="V","Voldoende",IF(Projectdocent!M21="Tv","Te veel",IF(Projectdocent!M21="Tw","Te weinig"))))</f>
        <v>Voldoende</v>
      </c>
      <c r="O22" s="26">
        <f t="shared" si="0"/>
        <v>12</v>
      </c>
      <c r="P22" s="26">
        <f t="shared" si="1"/>
        <v>0</v>
      </c>
      <c r="Q22" s="27">
        <f t="shared" si="2"/>
        <v>0</v>
      </c>
      <c r="R22" s="27">
        <f t="shared" si="3"/>
        <v>0</v>
      </c>
      <c r="S22" s="27">
        <f t="shared" si="4"/>
        <v>12</v>
      </c>
      <c r="T22" s="27">
        <f t="shared" si="5"/>
        <v>24</v>
      </c>
      <c r="U22" s="28">
        <f t="shared" si="6"/>
        <v>12</v>
      </c>
      <c r="V22" s="29">
        <f t="shared" si="12"/>
        <v>5.5</v>
      </c>
      <c r="W22" s="46">
        <f>Presentie!C22</f>
        <v>0</v>
      </c>
      <c r="X22" s="46">
        <f>Presentie!D22</f>
        <v>0</v>
      </c>
      <c r="Y22" s="30">
        <f t="shared" si="7"/>
        <v>0</v>
      </c>
      <c r="Z22" s="31">
        <v>0.9</v>
      </c>
      <c r="AA22" s="32">
        <f t="shared" si="8"/>
        <v>1</v>
      </c>
      <c r="AB22" s="32">
        <f t="shared" si="9"/>
        <v>-35</v>
      </c>
      <c r="AC22" s="59">
        <f t="shared" si="10"/>
        <v>1</v>
      </c>
      <c r="AD22" s="60">
        <f t="shared" si="11"/>
        <v>3.6999999999999997</v>
      </c>
    </row>
    <row r="23" spans="1:30" s="12" customFormat="1">
      <c r="A23" s="2" t="str">
        <f>Presentie!A23</f>
        <v>7A</v>
      </c>
      <c r="B23" s="2" t="str">
        <f>Presentie!B23</f>
        <v>Metehan Göçmenoğlu</v>
      </c>
      <c r="C23" s="25" t="str">
        <f>IF('SLB-er'!C22="G","Goed",IF('SLB-er'!C22="V","Voldoende",IF('SLB-er'!C22="Tv","Te veel",IF('SLB-er'!C22="Tw","Te weinig"))))</f>
        <v>Voldoende</v>
      </c>
      <c r="D23" s="25" t="str">
        <f>IF(Projectdocent!C22="G","Goed",IF(Projectdocent!C22="V","Voldoende",IF(Projectdocent!C22="Tv","Te veel",IF(Projectdocent!C22="Tw","Te weinig"))))</f>
        <v>Voldoende</v>
      </c>
      <c r="E23" s="25" t="str">
        <f>IF('SLB-er'!E22="G","Goed",IF('SLB-er'!E22="V","Voldoende",IF('SLB-er'!E22="Tv","Te veel",IF('SLB-er'!E22="Tw","Te weinig"))))</f>
        <v>Voldoende</v>
      </c>
      <c r="F23" s="25" t="str">
        <f>IF(Projectdocent!E22="G","Goed",IF(Projectdocent!E22="V","Voldoende",IF(Projectdocent!E22="Tv","Te veel",IF(Projectdocent!E22="Tw","Te weinig"))))</f>
        <v>Voldoende</v>
      </c>
      <c r="G23" s="25" t="str">
        <f>IF('SLB-er'!G22="G","Goed",IF('SLB-er'!G22="V","Voldoende",IF('SLB-er'!G22="Tv","Te veel",IF('SLB-er'!G22="Tw","Te weinig"))))</f>
        <v>Voldoende</v>
      </c>
      <c r="H23" s="25" t="str">
        <f>IF(Projectdocent!G22="G","Goed",IF(Projectdocent!G22="V","Voldoende",IF(Projectdocent!G22="Tv","Te veel",IF(Projectdocent!G22="Tw","Te weinig"))))</f>
        <v>Voldoende</v>
      </c>
      <c r="I23" s="25" t="str">
        <f>IF('SLB-er'!I22="G","Goed",IF('SLB-er'!I22="V","Voldoende",IF('SLB-er'!I22="Tv","Te veel",IF('SLB-er'!I22="Tw","Te weinig"))))</f>
        <v>Voldoende</v>
      </c>
      <c r="J23" s="25" t="str">
        <f>IF(Projectdocent!I22="G","Goed",IF(Projectdocent!I22="V","Voldoende",IF(Projectdocent!I22="Tv","Te veel",IF(Projectdocent!I22="Tw","Te weinig"))))</f>
        <v>Voldoende</v>
      </c>
      <c r="K23" s="25" t="str">
        <f>IF('SLB-er'!K22="G","Goed",IF('SLB-er'!K22="V","Voldoende",IF('SLB-er'!K22="Tv","Te veel",IF('SLB-er'!K22="Tw","Te weinig"))))</f>
        <v>Voldoende</v>
      </c>
      <c r="L23" s="25" t="str">
        <f>IF(Projectdocent!K22="G","Goed",IF(Projectdocent!K22="V","Voldoende",IF(Projectdocent!K22="Tv","Te veel",IF(Projectdocent!K22="Tw","Te weinig"))))</f>
        <v>Voldoende</v>
      </c>
      <c r="M23" s="25" t="str">
        <f>IF('SLB-er'!M22="G","Goed",IF('SLB-er'!M22="V","Voldoende",IF('SLB-er'!M22="Tv","Te veel",IF('SLB-er'!M22="Tw","Te weinig"))))</f>
        <v>Voldoende</v>
      </c>
      <c r="N23" s="25" t="str">
        <f>IF(Projectdocent!M22="G","Goed",IF(Projectdocent!M22="V","Voldoende",IF(Projectdocent!M22="Tv","Te veel",IF(Projectdocent!M22="Tw","Te weinig"))))</f>
        <v>Voldoende</v>
      </c>
      <c r="O23" s="26">
        <f t="shared" si="0"/>
        <v>12</v>
      </c>
      <c r="P23" s="26">
        <f t="shared" si="1"/>
        <v>0</v>
      </c>
      <c r="Q23" s="27">
        <f t="shared" si="2"/>
        <v>0</v>
      </c>
      <c r="R23" s="27">
        <f t="shared" si="3"/>
        <v>0</v>
      </c>
      <c r="S23" s="27">
        <f t="shared" si="4"/>
        <v>12</v>
      </c>
      <c r="T23" s="27">
        <f t="shared" si="5"/>
        <v>24</v>
      </c>
      <c r="U23" s="28">
        <f t="shared" si="6"/>
        <v>12</v>
      </c>
      <c r="V23" s="29">
        <f t="shared" si="12"/>
        <v>5.5</v>
      </c>
      <c r="W23" s="46">
        <f>Presentie!C23</f>
        <v>0</v>
      </c>
      <c r="X23" s="46">
        <f>Presentie!D23</f>
        <v>0</v>
      </c>
      <c r="Y23" s="30">
        <f t="shared" si="7"/>
        <v>0</v>
      </c>
      <c r="Z23" s="31">
        <v>0.9</v>
      </c>
      <c r="AA23" s="32">
        <f t="shared" si="8"/>
        <v>1</v>
      </c>
      <c r="AB23" s="32">
        <f t="shared" si="9"/>
        <v>-35</v>
      </c>
      <c r="AC23" s="59">
        <f t="shared" si="10"/>
        <v>1</v>
      </c>
      <c r="AD23" s="60">
        <f t="shared" si="11"/>
        <v>3.6999999999999997</v>
      </c>
    </row>
    <row r="24" spans="1:30" s="12" customFormat="1">
      <c r="A24" s="2" t="str">
        <f>Presentie!A24</f>
        <v>7A</v>
      </c>
      <c r="B24" s="2" t="str">
        <f>Presentie!B24</f>
        <v>Zainab Ouechten</v>
      </c>
      <c r="C24" s="25" t="str">
        <f>IF('SLB-er'!C23="G","Goed",IF('SLB-er'!C23="V","Voldoende",IF('SLB-er'!C23="Tv","Te veel",IF('SLB-er'!C23="Tw","Te weinig"))))</f>
        <v>Voldoende</v>
      </c>
      <c r="D24" s="25" t="str">
        <f>IF(Projectdocent!C23="G","Goed",IF(Projectdocent!C23="V","Voldoende",IF(Projectdocent!C23="Tv","Te veel",IF(Projectdocent!C23="Tw","Te weinig"))))</f>
        <v>Voldoende</v>
      </c>
      <c r="E24" s="25" t="str">
        <f>IF('SLB-er'!E23="G","Goed",IF('SLB-er'!E23="V","Voldoende",IF('SLB-er'!E23="Tv","Te veel",IF('SLB-er'!E23="Tw","Te weinig"))))</f>
        <v>Voldoende</v>
      </c>
      <c r="F24" s="25" t="str">
        <f>IF(Projectdocent!E23="G","Goed",IF(Projectdocent!E23="V","Voldoende",IF(Projectdocent!E23="Tv","Te veel",IF(Projectdocent!E23="Tw","Te weinig"))))</f>
        <v>Voldoende</v>
      </c>
      <c r="G24" s="25" t="str">
        <f>IF('SLB-er'!G23="G","Goed",IF('SLB-er'!G23="V","Voldoende",IF('SLB-er'!G23="Tv","Te veel",IF('SLB-er'!G23="Tw","Te weinig"))))</f>
        <v>Voldoende</v>
      </c>
      <c r="H24" s="25" t="str">
        <f>IF(Projectdocent!G23="G","Goed",IF(Projectdocent!G23="V","Voldoende",IF(Projectdocent!G23="Tv","Te veel",IF(Projectdocent!G23="Tw","Te weinig"))))</f>
        <v>Goed</v>
      </c>
      <c r="I24" s="25" t="str">
        <f>IF('SLB-er'!I23="G","Goed",IF('SLB-er'!I23="V","Voldoende",IF('SLB-er'!I23="Tv","Te veel",IF('SLB-er'!I23="Tw","Te weinig"))))</f>
        <v>Voldoende</v>
      </c>
      <c r="J24" s="25" t="str">
        <f>IF(Projectdocent!I23="G","Goed",IF(Projectdocent!I23="V","Voldoende",IF(Projectdocent!I23="Tv","Te veel",IF(Projectdocent!I23="Tw","Te weinig"))))</f>
        <v>Goed</v>
      </c>
      <c r="K24" s="25" t="str">
        <f>IF('SLB-er'!K23="G","Goed",IF('SLB-er'!K23="V","Voldoende",IF('SLB-er'!K23="Tv","Te veel",IF('SLB-er'!K23="Tw","Te weinig"))))</f>
        <v>Voldoende</v>
      </c>
      <c r="L24" s="25" t="str">
        <f>IF(Projectdocent!K23="G","Goed",IF(Projectdocent!K23="V","Voldoende",IF(Projectdocent!K23="Tv","Te veel",IF(Projectdocent!K23="Tw","Te weinig"))))</f>
        <v>Voldoende</v>
      </c>
      <c r="M24" s="25" t="str">
        <f>IF('SLB-er'!M23="G","Goed",IF('SLB-er'!M23="V","Voldoende",IF('SLB-er'!M23="Tv","Te veel",IF('SLB-er'!M23="Tw","Te weinig"))))</f>
        <v>Voldoende</v>
      </c>
      <c r="N24" s="25" t="str">
        <f>IF(Projectdocent!M23="G","Goed",IF(Projectdocent!M23="V","Voldoende",IF(Projectdocent!M23="Tv","Te veel",IF(Projectdocent!M23="Tw","Te weinig"))))</f>
        <v>Voldoende</v>
      </c>
      <c r="O24" s="26">
        <f t="shared" si="0"/>
        <v>10</v>
      </c>
      <c r="P24" s="26">
        <f t="shared" si="1"/>
        <v>2</v>
      </c>
      <c r="Q24" s="27">
        <f t="shared" si="2"/>
        <v>0</v>
      </c>
      <c r="R24" s="27">
        <f t="shared" si="3"/>
        <v>0</v>
      </c>
      <c r="S24" s="27">
        <f t="shared" si="4"/>
        <v>12</v>
      </c>
      <c r="T24" s="27">
        <f t="shared" si="5"/>
        <v>24</v>
      </c>
      <c r="U24" s="28">
        <f t="shared" si="6"/>
        <v>14</v>
      </c>
      <c r="V24" s="29">
        <f t="shared" si="12"/>
        <v>6.25</v>
      </c>
      <c r="W24" s="46">
        <f>Presentie!C24</f>
        <v>0</v>
      </c>
      <c r="X24" s="46">
        <f>Presentie!D24</f>
        <v>0</v>
      </c>
      <c r="Y24" s="30">
        <f t="shared" si="7"/>
        <v>0</v>
      </c>
      <c r="Z24" s="31">
        <v>0.9</v>
      </c>
      <c r="AA24" s="32">
        <f t="shared" si="8"/>
        <v>1</v>
      </c>
      <c r="AB24" s="32">
        <f t="shared" si="9"/>
        <v>-35</v>
      </c>
      <c r="AC24" s="59">
        <f t="shared" si="10"/>
        <v>1</v>
      </c>
      <c r="AD24" s="60">
        <f t="shared" si="11"/>
        <v>4.1500000000000004</v>
      </c>
    </row>
    <row r="25" spans="1:30" s="12" customFormat="1">
      <c r="A25" s="2" t="str">
        <f>Presentie!A25</f>
        <v>7B</v>
      </c>
      <c r="B25" s="2" t="str">
        <f>Presentie!B25</f>
        <v>Abdel Bousklati</v>
      </c>
      <c r="C25" s="25" t="str">
        <f>IF('SLB-er'!C24="G","Goed",IF('SLB-er'!C24="V","Voldoende",IF('SLB-er'!C24="Tv","Te veel",IF('SLB-er'!C24="Tw","Te weinig"))))</f>
        <v>Voldoende</v>
      </c>
      <c r="D25" s="25" t="str">
        <f>IF(Projectdocent!C24="G","Goed",IF(Projectdocent!C24="V","Voldoende",IF(Projectdocent!C24="Tv","Te veel",IF(Projectdocent!C24="Tw","Te weinig"))))</f>
        <v>Voldoende</v>
      </c>
      <c r="E25" s="25" t="str">
        <f>IF('SLB-er'!E24="G","Goed",IF('SLB-er'!E24="V","Voldoende",IF('SLB-er'!E24="Tv","Te veel",IF('SLB-er'!E24="Tw","Te weinig"))))</f>
        <v>Voldoende</v>
      </c>
      <c r="F25" s="25" t="str">
        <f>IF(Projectdocent!E24="G","Goed",IF(Projectdocent!E24="V","Voldoende",IF(Projectdocent!E24="Tv","Te veel",IF(Projectdocent!E24="Tw","Te weinig"))))</f>
        <v>Voldoende</v>
      </c>
      <c r="G25" s="25" t="str">
        <f>IF('SLB-er'!G24="G","Goed",IF('SLB-er'!G24="V","Voldoende",IF('SLB-er'!G24="Tv","Te veel",IF('SLB-er'!G24="Tw","Te weinig"))))</f>
        <v>Voldoende</v>
      </c>
      <c r="H25" s="25" t="str">
        <f>IF(Projectdocent!G24="G","Goed",IF(Projectdocent!G24="V","Voldoende",IF(Projectdocent!G24="Tv","Te veel",IF(Projectdocent!G24="Tw","Te weinig"))))</f>
        <v>Te weinig</v>
      </c>
      <c r="I25" s="25" t="str">
        <f>IF('SLB-er'!I24="G","Goed",IF('SLB-er'!I24="V","Voldoende",IF('SLB-er'!I24="Tv","Te veel",IF('SLB-er'!I24="Tw","Te weinig"))))</f>
        <v>Voldoende</v>
      </c>
      <c r="J25" s="25" t="str">
        <f>IF(Projectdocent!I24="G","Goed",IF(Projectdocent!I24="V","Voldoende",IF(Projectdocent!I24="Tv","Te veel",IF(Projectdocent!I24="Tw","Te weinig"))))</f>
        <v>Voldoende</v>
      </c>
      <c r="K25" s="25" t="str">
        <f>IF('SLB-er'!K24="G","Goed",IF('SLB-er'!K24="V","Voldoende",IF('SLB-er'!K24="Tv","Te veel",IF('SLB-er'!K24="Tw","Te weinig"))))</f>
        <v>Voldoende</v>
      </c>
      <c r="L25" s="25" t="str">
        <f>IF(Projectdocent!K24="G","Goed",IF(Projectdocent!K24="V","Voldoende",IF(Projectdocent!K24="Tv","Te veel",IF(Projectdocent!K24="Tw","Te weinig"))))</f>
        <v>Goed</v>
      </c>
      <c r="M25" s="25" t="str">
        <f>IF('SLB-er'!M24="G","Goed",IF('SLB-er'!M24="V","Voldoende",IF('SLB-er'!M24="Tv","Te veel",IF('SLB-er'!M24="Tw","Te weinig"))))</f>
        <v>Te weinig</v>
      </c>
      <c r="N25" s="25" t="str">
        <f>IF(Projectdocent!M24="G","Goed",IF(Projectdocent!M24="V","Voldoende",IF(Projectdocent!M24="Tv","Te veel",IF(Projectdocent!M24="Tw","Te weinig"))))</f>
        <v>Voldoende</v>
      </c>
      <c r="O25" s="26">
        <f t="shared" si="0"/>
        <v>9</v>
      </c>
      <c r="P25" s="26">
        <f t="shared" si="1"/>
        <v>1</v>
      </c>
      <c r="Q25" s="27">
        <f t="shared" si="2"/>
        <v>2</v>
      </c>
      <c r="R25" s="27">
        <f t="shared" si="3"/>
        <v>0</v>
      </c>
      <c r="S25" s="27">
        <f t="shared" si="4"/>
        <v>12</v>
      </c>
      <c r="T25" s="27">
        <f t="shared" si="5"/>
        <v>24</v>
      </c>
      <c r="U25" s="28">
        <f t="shared" si="6"/>
        <v>11</v>
      </c>
      <c r="V25" s="29">
        <f t="shared" si="12"/>
        <v>5.125</v>
      </c>
      <c r="W25" s="46">
        <f>Presentie!C25</f>
        <v>0</v>
      </c>
      <c r="X25" s="46">
        <f>Presentie!D25</f>
        <v>0</v>
      </c>
      <c r="Y25" s="30">
        <f t="shared" si="7"/>
        <v>0</v>
      </c>
      <c r="Z25" s="31">
        <v>0.9</v>
      </c>
      <c r="AA25" s="32">
        <f t="shared" si="8"/>
        <v>1</v>
      </c>
      <c r="AB25" s="32">
        <f t="shared" si="9"/>
        <v>-35</v>
      </c>
      <c r="AC25" s="59">
        <f t="shared" si="10"/>
        <v>1</v>
      </c>
      <c r="AD25" s="60">
        <f t="shared" si="11"/>
        <v>3.4749999999999996</v>
      </c>
    </row>
    <row r="26" spans="1:30" s="12" customFormat="1">
      <c r="A26" s="2" t="str">
        <f>Presentie!A26</f>
        <v>7B</v>
      </c>
      <c r="B26" s="2" t="str">
        <f>Presentie!B26</f>
        <v>Houssine Boutasghount Al Ghobzouri</v>
      </c>
      <c r="C26" s="25" t="str">
        <f>IF('SLB-er'!C25="G","Goed",IF('SLB-er'!C25="V","Voldoende",IF('SLB-er'!C25="Tv","Te veel",IF('SLB-er'!C25="Tw","Te weinig"))))</f>
        <v>Te weinig</v>
      </c>
      <c r="D26" s="25" t="str">
        <f>IF(Projectdocent!C25="G","Goed",IF(Projectdocent!C25="V","Voldoende",IF(Projectdocent!C25="Tv","Te veel",IF(Projectdocent!C25="Tw","Te weinig"))))</f>
        <v>Voldoende</v>
      </c>
      <c r="E26" s="25" t="str">
        <f>IF('SLB-er'!E25="G","Goed",IF('SLB-er'!E25="V","Voldoende",IF('SLB-er'!E25="Tv","Te veel",IF('SLB-er'!E25="Tw","Te weinig"))))</f>
        <v>Voldoende</v>
      </c>
      <c r="F26" s="25" t="str">
        <f>IF(Projectdocent!E25="G","Goed",IF(Projectdocent!E25="V","Voldoende",IF(Projectdocent!E25="Tv","Te veel",IF(Projectdocent!E25="Tw","Te weinig"))))</f>
        <v>Voldoende</v>
      </c>
      <c r="G26" s="25" t="str">
        <f>IF('SLB-er'!G25="G","Goed",IF('SLB-er'!G25="V","Voldoende",IF('SLB-er'!G25="Tv","Te veel",IF('SLB-er'!G25="Tw","Te weinig"))))</f>
        <v>Voldoende</v>
      </c>
      <c r="H26" s="25" t="str">
        <f>IF(Projectdocent!G25="G","Goed",IF(Projectdocent!G25="V","Voldoende",IF(Projectdocent!G25="Tv","Te veel",IF(Projectdocent!G25="Tw","Te weinig"))))</f>
        <v>Voldoende</v>
      </c>
      <c r="I26" s="25" t="str">
        <f>IF('SLB-er'!I25="G","Goed",IF('SLB-er'!I25="V","Voldoende",IF('SLB-er'!I25="Tv","Te veel",IF('SLB-er'!I25="Tw","Te weinig"))))</f>
        <v>Goed</v>
      </c>
      <c r="J26" s="25" t="str">
        <f>IF(Projectdocent!I25="G","Goed",IF(Projectdocent!I25="V","Voldoende",IF(Projectdocent!I25="Tv","Te veel",IF(Projectdocent!I25="Tw","Te weinig"))))</f>
        <v>Goed</v>
      </c>
      <c r="K26" s="25" t="str">
        <f>IF('SLB-er'!K25="G","Goed",IF('SLB-er'!K25="V","Voldoende",IF('SLB-er'!K25="Tv","Te veel",IF('SLB-er'!K25="Tw","Te weinig"))))</f>
        <v>Voldoende</v>
      </c>
      <c r="L26" s="25" t="str">
        <f>IF(Projectdocent!K25="G","Goed",IF(Projectdocent!K25="V","Voldoende",IF(Projectdocent!K25="Tv","Te veel",IF(Projectdocent!K25="Tw","Te weinig"))))</f>
        <v>Voldoende</v>
      </c>
      <c r="M26" s="25" t="str">
        <f>IF('SLB-er'!M25="G","Goed",IF('SLB-er'!M25="V","Voldoende",IF('SLB-er'!M25="Tv","Te veel",IF('SLB-er'!M25="Tw","Te weinig"))))</f>
        <v>Te veel</v>
      </c>
      <c r="N26" s="25" t="str">
        <f>IF(Projectdocent!M25="G","Goed",IF(Projectdocent!M25="V","Voldoende",IF(Projectdocent!M25="Tv","Te veel",IF(Projectdocent!M25="Tw","Te weinig"))))</f>
        <v>Goed</v>
      </c>
      <c r="O26" s="26">
        <f t="shared" si="0"/>
        <v>7</v>
      </c>
      <c r="P26" s="26">
        <f t="shared" si="1"/>
        <v>3</v>
      </c>
      <c r="Q26" s="27">
        <f t="shared" si="2"/>
        <v>1</v>
      </c>
      <c r="R26" s="27">
        <f t="shared" si="3"/>
        <v>1</v>
      </c>
      <c r="S26" s="27">
        <f t="shared" si="4"/>
        <v>12</v>
      </c>
      <c r="T26" s="27">
        <f t="shared" si="5"/>
        <v>24</v>
      </c>
      <c r="U26" s="28">
        <f t="shared" si="6"/>
        <v>13</v>
      </c>
      <c r="V26" s="29">
        <f t="shared" si="12"/>
        <v>5.875</v>
      </c>
      <c r="W26" s="46">
        <f>Presentie!C26</f>
        <v>0</v>
      </c>
      <c r="X26" s="46">
        <f>Presentie!D26</f>
        <v>0</v>
      </c>
      <c r="Y26" s="30">
        <f t="shared" si="7"/>
        <v>0</v>
      </c>
      <c r="Z26" s="31">
        <v>0.9</v>
      </c>
      <c r="AA26" s="32">
        <f t="shared" si="8"/>
        <v>1</v>
      </c>
      <c r="AB26" s="32">
        <f t="shared" si="9"/>
        <v>-35</v>
      </c>
      <c r="AC26" s="59">
        <f t="shared" si="10"/>
        <v>1</v>
      </c>
      <c r="AD26" s="60">
        <f t="shared" si="11"/>
        <v>3.9249999999999998</v>
      </c>
    </row>
    <row r="27" spans="1:30" s="12" customFormat="1">
      <c r="A27" s="2" t="str">
        <f>Presentie!A27</f>
        <v>7B</v>
      </c>
      <c r="B27" s="2" t="str">
        <f>Presentie!B27</f>
        <v>David Brands</v>
      </c>
      <c r="C27" s="25" t="str">
        <f>IF('SLB-er'!C26="G","Goed",IF('SLB-er'!C26="V","Voldoende",IF('SLB-er'!C26="Tv","Te veel",IF('SLB-er'!C26="Tw","Te weinig"))))</f>
        <v>Goed</v>
      </c>
      <c r="D27" s="25" t="str">
        <f>IF(Projectdocent!C26="G","Goed",IF(Projectdocent!C26="V","Voldoende",IF(Projectdocent!C26="Tv","Te veel",IF(Projectdocent!C26="Tw","Te weinig"))))</f>
        <v>Voldoende</v>
      </c>
      <c r="E27" s="25" t="str">
        <f>IF('SLB-er'!E26="G","Goed",IF('SLB-er'!E26="V","Voldoende",IF('SLB-er'!E26="Tv","Te veel",IF('SLB-er'!E26="Tw","Te weinig"))))</f>
        <v>Goed</v>
      </c>
      <c r="F27" s="25" t="str">
        <f>IF(Projectdocent!E26="G","Goed",IF(Projectdocent!E26="V","Voldoende",IF(Projectdocent!E26="Tv","Te veel",IF(Projectdocent!E26="Tw","Te weinig"))))</f>
        <v>Voldoende</v>
      </c>
      <c r="G27" s="25" t="str">
        <f>IF('SLB-er'!G26="G","Goed",IF('SLB-er'!G26="V","Voldoende",IF('SLB-er'!G26="Tv","Te veel",IF('SLB-er'!G26="Tw","Te weinig"))))</f>
        <v>Voldoende</v>
      </c>
      <c r="H27" s="25" t="str">
        <f>IF(Projectdocent!G26="G","Goed",IF(Projectdocent!G26="V","Voldoende",IF(Projectdocent!G26="Tv","Te veel",IF(Projectdocent!G26="Tw","Te weinig"))))</f>
        <v>Voldoende</v>
      </c>
      <c r="I27" s="25" t="str">
        <f>IF('SLB-er'!I26="G","Goed",IF('SLB-er'!I26="V","Voldoende",IF('SLB-er'!I26="Tv","Te veel",IF('SLB-er'!I26="Tw","Te weinig"))))</f>
        <v>Goed</v>
      </c>
      <c r="J27" s="25" t="str">
        <f>IF(Projectdocent!I26="G","Goed",IF(Projectdocent!I26="V","Voldoende",IF(Projectdocent!I26="Tv","Te veel",IF(Projectdocent!I26="Tw","Te weinig"))))</f>
        <v>Goed</v>
      </c>
      <c r="K27" s="25" t="str">
        <f>IF('SLB-er'!K26="G","Goed",IF('SLB-er'!K26="V","Voldoende",IF('SLB-er'!K26="Tv","Te veel",IF('SLB-er'!K26="Tw","Te weinig"))))</f>
        <v>Voldoende</v>
      </c>
      <c r="L27" s="25" t="str">
        <f>IF(Projectdocent!K26="G","Goed",IF(Projectdocent!K26="V","Voldoende",IF(Projectdocent!K26="Tv","Te veel",IF(Projectdocent!K26="Tw","Te weinig"))))</f>
        <v>Voldoende</v>
      </c>
      <c r="M27" s="25" t="str">
        <f>IF('SLB-er'!M26="G","Goed",IF('SLB-er'!M26="V","Voldoende",IF('SLB-er'!M26="Tv","Te veel",IF('SLB-er'!M26="Tw","Te weinig"))))</f>
        <v>Voldoende</v>
      </c>
      <c r="N27" s="25" t="str">
        <f>IF(Projectdocent!M26="G","Goed",IF(Projectdocent!M26="V","Voldoende",IF(Projectdocent!M26="Tv","Te veel",IF(Projectdocent!M26="Tw","Te weinig"))))</f>
        <v>Goed</v>
      </c>
      <c r="O27" s="26">
        <f t="shared" si="0"/>
        <v>7</v>
      </c>
      <c r="P27" s="26">
        <f t="shared" si="1"/>
        <v>5</v>
      </c>
      <c r="Q27" s="27">
        <f t="shared" si="2"/>
        <v>0</v>
      </c>
      <c r="R27" s="27">
        <f t="shared" si="3"/>
        <v>0</v>
      </c>
      <c r="S27" s="27">
        <f t="shared" si="4"/>
        <v>12</v>
      </c>
      <c r="T27" s="27">
        <f t="shared" si="5"/>
        <v>24</v>
      </c>
      <c r="U27" s="28">
        <f t="shared" si="6"/>
        <v>17</v>
      </c>
      <c r="V27" s="33">
        <f t="shared" si="12"/>
        <v>7.375</v>
      </c>
      <c r="W27" s="46">
        <f>Presentie!C27</f>
        <v>0</v>
      </c>
      <c r="X27" s="46">
        <f>Presentie!D27</f>
        <v>0</v>
      </c>
      <c r="Y27" s="34">
        <f t="shared" si="7"/>
        <v>0</v>
      </c>
      <c r="Z27" s="35">
        <v>0.9</v>
      </c>
      <c r="AA27" s="36">
        <f t="shared" si="8"/>
        <v>1</v>
      </c>
      <c r="AB27" s="36">
        <f t="shared" si="9"/>
        <v>-35</v>
      </c>
      <c r="AC27" s="52">
        <f t="shared" si="10"/>
        <v>1</v>
      </c>
      <c r="AD27" s="53">
        <f t="shared" si="11"/>
        <v>4.8250000000000002</v>
      </c>
    </row>
    <row r="28" spans="1:30">
      <c r="A28" s="2" t="str">
        <f>Presentie!A28</f>
        <v>7D</v>
      </c>
      <c r="B28" s="2" t="str">
        <f>Presentie!B28</f>
        <v>Boy Brugman</v>
      </c>
      <c r="C28" s="25" t="str">
        <f>IF('SLB-er'!C27="G","Goed",IF('SLB-er'!C27="V","Voldoende",IF('SLB-er'!C27="Tv","Te veel",IF('SLB-er'!C27="Tw","Te weinig"))))</f>
        <v>Voldoende</v>
      </c>
      <c r="D28" s="25" t="str">
        <f>IF(Projectdocent!C27="G","Goed",IF(Projectdocent!C27="V","Voldoende",IF(Projectdocent!C27="Tv","Te veel",IF(Projectdocent!C27="Tw","Te weinig"))))</f>
        <v>Voldoende</v>
      </c>
      <c r="E28" s="25" t="str">
        <f>IF('SLB-er'!E27="G","Goed",IF('SLB-er'!E27="V","Voldoende",IF('SLB-er'!E27="Tv","Te veel",IF('SLB-er'!E27="Tw","Te weinig"))))</f>
        <v>Voldoende</v>
      </c>
      <c r="F28" s="25" t="str">
        <f>IF(Projectdocent!E27="G","Goed",IF(Projectdocent!E27="V","Voldoende",IF(Projectdocent!E27="Tv","Te veel",IF(Projectdocent!E27="Tw","Te weinig"))))</f>
        <v>Voldoende</v>
      </c>
      <c r="G28" s="25" t="str">
        <f>IF('SLB-er'!G27="G","Goed",IF('SLB-er'!G27="V","Voldoende",IF('SLB-er'!G27="Tv","Te veel",IF('SLB-er'!G27="Tw","Te weinig"))))</f>
        <v>Voldoende</v>
      </c>
      <c r="H28" s="25" t="str">
        <f>IF(Projectdocent!G27="G","Goed",IF(Projectdocent!G27="V","Voldoende",IF(Projectdocent!G27="Tv","Te veel",IF(Projectdocent!G27="Tw","Te weinig"))))</f>
        <v>Voldoende</v>
      </c>
      <c r="I28" s="25" t="str">
        <f>IF('SLB-er'!I27="G","Goed",IF('SLB-er'!I27="V","Voldoende",IF('SLB-er'!I27="Tv","Te veel",IF('SLB-er'!I27="Tw","Te weinig"))))</f>
        <v>Voldoende</v>
      </c>
      <c r="J28" s="25" t="str">
        <f>IF(Projectdocent!I27="G","Goed",IF(Projectdocent!I27="V","Voldoende",IF(Projectdocent!I27="Tv","Te veel",IF(Projectdocent!I27="Tw","Te weinig"))))</f>
        <v>Voldoende</v>
      </c>
      <c r="K28" s="25" t="str">
        <f>IF('SLB-er'!K27="G","Goed",IF('SLB-er'!K27="V","Voldoende",IF('SLB-er'!K27="Tv","Te veel",IF('SLB-er'!K27="Tw","Te weinig"))))</f>
        <v>Voldoende</v>
      </c>
      <c r="L28" s="25" t="str">
        <f>IF(Projectdocent!K27="G","Goed",IF(Projectdocent!K27="V","Voldoende",IF(Projectdocent!K27="Tv","Te veel",IF(Projectdocent!K27="Tw","Te weinig"))))</f>
        <v>Voldoende</v>
      </c>
      <c r="M28" s="25" t="str">
        <f>IF('SLB-er'!M27="G","Goed",IF('SLB-er'!M27="V","Voldoende",IF('SLB-er'!M27="Tv","Te veel",IF('SLB-er'!M27="Tw","Te weinig"))))</f>
        <v>Voldoende</v>
      </c>
      <c r="N28" s="25" t="str">
        <f>IF(Projectdocent!M27="G","Goed",IF(Projectdocent!M27="V","Voldoende",IF(Projectdocent!M27="Tv","Te veel",IF(Projectdocent!M27="Tw","Te weinig"))))</f>
        <v>Voldoende</v>
      </c>
      <c r="O28" s="26">
        <f t="shared" si="0"/>
        <v>12</v>
      </c>
      <c r="P28" s="26">
        <f t="shared" si="1"/>
        <v>0</v>
      </c>
      <c r="Q28" s="27">
        <f t="shared" si="2"/>
        <v>0</v>
      </c>
      <c r="R28" s="27">
        <f t="shared" si="3"/>
        <v>0</v>
      </c>
      <c r="S28" s="27">
        <f t="shared" si="4"/>
        <v>12</v>
      </c>
      <c r="T28" s="27">
        <f t="shared" si="5"/>
        <v>24</v>
      </c>
      <c r="U28" s="28">
        <f t="shared" si="6"/>
        <v>12</v>
      </c>
      <c r="V28" s="57">
        <f t="shared" si="12"/>
        <v>5.5</v>
      </c>
      <c r="W28" s="46">
        <f>Presentie!C28</f>
        <v>0</v>
      </c>
      <c r="X28" s="46">
        <f>Presentie!D28</f>
        <v>0</v>
      </c>
      <c r="Y28" s="34">
        <f t="shared" si="7"/>
        <v>0</v>
      </c>
      <c r="Z28" s="35">
        <v>0.9</v>
      </c>
      <c r="AA28" s="36">
        <f t="shared" si="8"/>
        <v>1</v>
      </c>
      <c r="AB28" s="36">
        <f t="shared" si="9"/>
        <v>-35</v>
      </c>
      <c r="AC28" s="52">
        <f t="shared" si="10"/>
        <v>1</v>
      </c>
      <c r="AD28" s="53">
        <f t="shared" si="11"/>
        <v>3.6999999999999997</v>
      </c>
    </row>
    <row r="29" spans="1:30">
      <c r="A29" s="2" t="str">
        <f>Presentie!A29</f>
        <v>7B</v>
      </c>
      <c r="B29" s="2" t="str">
        <f>Presentie!B29</f>
        <v>Timothy Chin Kon Loi</v>
      </c>
      <c r="C29" s="25" t="str">
        <f>IF('SLB-er'!C28="G","Goed",IF('SLB-er'!C28="V","Voldoende",IF('SLB-er'!C28="Tv","Te veel",IF('SLB-er'!C28="Tw","Te weinig"))))</f>
        <v>Voldoende</v>
      </c>
      <c r="D29" s="25" t="str">
        <f>IF(Projectdocent!C28="G","Goed",IF(Projectdocent!C28="V","Voldoende",IF(Projectdocent!C28="Tv","Te veel",IF(Projectdocent!C28="Tw","Te weinig"))))</f>
        <v>Voldoende</v>
      </c>
      <c r="E29" s="25" t="str">
        <f>IF('SLB-er'!E28="G","Goed",IF('SLB-er'!E28="V","Voldoende",IF('SLB-er'!E28="Tv","Te veel",IF('SLB-er'!E28="Tw","Te weinig"))))</f>
        <v>Goed</v>
      </c>
      <c r="F29" s="25" t="str">
        <f>IF(Projectdocent!E28="G","Goed",IF(Projectdocent!E28="V","Voldoende",IF(Projectdocent!E28="Tv","Te veel",IF(Projectdocent!E28="Tw","Te weinig"))))</f>
        <v>Voldoende</v>
      </c>
      <c r="G29" s="25" t="str">
        <f>IF('SLB-er'!G28="G","Goed",IF('SLB-er'!G28="V","Voldoende",IF('SLB-er'!G28="Tv","Te veel",IF('SLB-er'!G28="Tw","Te weinig"))))</f>
        <v>Voldoende</v>
      </c>
      <c r="H29" s="25" t="str">
        <f>IF(Projectdocent!G28="G","Goed",IF(Projectdocent!G28="V","Voldoende",IF(Projectdocent!G28="Tv","Te veel",IF(Projectdocent!G28="Tw","Te weinig"))))</f>
        <v>Te weinig</v>
      </c>
      <c r="I29" s="25" t="str">
        <f>IF('SLB-er'!I28="G","Goed",IF('SLB-er'!I28="V","Voldoende",IF('SLB-er'!I28="Tv","Te veel",IF('SLB-er'!I28="Tw","Te weinig"))))</f>
        <v>Voldoende</v>
      </c>
      <c r="J29" s="25" t="str">
        <f>IF(Projectdocent!I28="G","Goed",IF(Projectdocent!I28="V","Voldoende",IF(Projectdocent!I28="Tv","Te veel",IF(Projectdocent!I28="Tw","Te weinig"))))</f>
        <v>Voldoende</v>
      </c>
      <c r="K29" s="25" t="str">
        <f>IF('SLB-er'!K28="G","Goed",IF('SLB-er'!K28="V","Voldoende",IF('SLB-er'!K28="Tv","Te veel",IF('SLB-er'!K28="Tw","Te weinig"))))</f>
        <v>Te weinig</v>
      </c>
      <c r="L29" s="25" t="str">
        <f>IF(Projectdocent!K28="G","Goed",IF(Projectdocent!K28="V","Voldoende",IF(Projectdocent!K28="Tv","Te veel",IF(Projectdocent!K28="Tw","Te weinig"))))</f>
        <v>Voldoende</v>
      </c>
      <c r="M29" s="25" t="str">
        <f>IF('SLB-er'!M28="G","Goed",IF('SLB-er'!M28="V","Voldoende",IF('SLB-er'!M28="Tv","Te veel",IF('SLB-er'!M28="Tw","Te weinig"))))</f>
        <v>Voldoende</v>
      </c>
      <c r="N29" s="25" t="str">
        <f>IF(Projectdocent!M28="G","Goed",IF(Projectdocent!M28="V","Voldoende",IF(Projectdocent!M28="Tv","Te veel",IF(Projectdocent!M28="Tw","Te weinig"))))</f>
        <v>Voldoende</v>
      </c>
      <c r="O29" s="26">
        <f t="shared" si="0"/>
        <v>9</v>
      </c>
      <c r="P29" s="26">
        <f t="shared" si="1"/>
        <v>1</v>
      </c>
      <c r="Q29" s="27">
        <f t="shared" si="2"/>
        <v>2</v>
      </c>
      <c r="R29" s="27">
        <f t="shared" si="3"/>
        <v>0</v>
      </c>
      <c r="S29" s="27">
        <f t="shared" si="4"/>
        <v>12</v>
      </c>
      <c r="T29" s="27">
        <f t="shared" si="5"/>
        <v>24</v>
      </c>
      <c r="U29" s="28">
        <f t="shared" si="6"/>
        <v>11</v>
      </c>
      <c r="V29" s="33">
        <f t="shared" si="12"/>
        <v>5.125</v>
      </c>
      <c r="W29" s="46">
        <f>Presentie!C29</f>
        <v>0</v>
      </c>
      <c r="X29" s="46">
        <f>Presentie!D29</f>
        <v>0</v>
      </c>
      <c r="Y29" s="34">
        <f t="shared" si="7"/>
        <v>0</v>
      </c>
      <c r="Z29" s="31">
        <v>0.9</v>
      </c>
      <c r="AA29" s="36">
        <f t="shared" si="8"/>
        <v>1</v>
      </c>
      <c r="AB29" s="36">
        <f t="shared" si="9"/>
        <v>-35</v>
      </c>
      <c r="AC29" s="52">
        <f t="shared" si="10"/>
        <v>1</v>
      </c>
      <c r="AD29" s="53">
        <f t="shared" si="11"/>
        <v>3.4749999999999996</v>
      </c>
    </row>
    <row r="30" spans="1:30">
      <c r="A30" s="2" t="str">
        <f>Presentie!A30</f>
        <v>7B</v>
      </c>
      <c r="B30" s="2" t="str">
        <f>Presentie!B30</f>
        <v>Laurens Coeverden</v>
      </c>
      <c r="C30" s="25" t="str">
        <f>IF('SLB-er'!C29="G","Goed",IF('SLB-er'!C29="V","Voldoende",IF('SLB-er'!C29="Tv","Te veel",IF('SLB-er'!C29="Tw","Te weinig"))))</f>
        <v>Voldoende</v>
      </c>
      <c r="D30" s="25" t="str">
        <f>IF(Projectdocent!C29="G","Goed",IF(Projectdocent!C29="V","Voldoende",IF(Projectdocent!C29="Tv","Te veel",IF(Projectdocent!C29="Tw","Te weinig"))))</f>
        <v>Voldoende</v>
      </c>
      <c r="E30" s="25" t="str">
        <f>IF('SLB-er'!E29="G","Goed",IF('SLB-er'!E29="V","Voldoende",IF('SLB-er'!E29="Tv","Te veel",IF('SLB-er'!E29="Tw","Te weinig"))))</f>
        <v>Voldoende</v>
      </c>
      <c r="F30" s="25" t="str">
        <f>IF(Projectdocent!E29="G","Goed",IF(Projectdocent!E29="V","Voldoende",IF(Projectdocent!E29="Tv","Te veel",IF(Projectdocent!E29="Tw","Te weinig"))))</f>
        <v>Te weinig</v>
      </c>
      <c r="G30" s="25" t="str">
        <f>IF('SLB-er'!G29="G","Goed",IF('SLB-er'!G29="V","Voldoende",IF('SLB-er'!G29="Tv","Te veel",IF('SLB-er'!G29="Tw","Te weinig"))))</f>
        <v>Voldoende</v>
      </c>
      <c r="H30" s="25" t="str">
        <f>IF(Projectdocent!G29="G","Goed",IF(Projectdocent!G29="V","Voldoende",IF(Projectdocent!G29="Tv","Te veel",IF(Projectdocent!G29="Tw","Te weinig"))))</f>
        <v>Voldoende</v>
      </c>
      <c r="I30" s="25" t="str">
        <f>IF('SLB-er'!I29="G","Goed",IF('SLB-er'!I29="V","Voldoende",IF('SLB-er'!I29="Tv","Te veel",IF('SLB-er'!I29="Tw","Te weinig"))))</f>
        <v>Goed</v>
      </c>
      <c r="J30" s="25" t="str">
        <f>IF(Projectdocent!I29="G","Goed",IF(Projectdocent!I29="V","Voldoende",IF(Projectdocent!I29="Tv","Te veel",IF(Projectdocent!I29="Tw","Te weinig"))))</f>
        <v>Goed</v>
      </c>
      <c r="K30" s="25" t="str">
        <f>IF('SLB-er'!K29="G","Goed",IF('SLB-er'!K29="V","Voldoende",IF('SLB-er'!K29="Tv","Te veel",IF('SLB-er'!K29="Tw","Te weinig"))))</f>
        <v>Voldoende</v>
      </c>
      <c r="L30" s="25" t="str">
        <f>IF(Projectdocent!K29="G","Goed",IF(Projectdocent!K29="V","Voldoende",IF(Projectdocent!K29="Tv","Te veel",IF(Projectdocent!K29="Tw","Te weinig"))))</f>
        <v>Voldoende</v>
      </c>
      <c r="M30" s="25" t="str">
        <f>IF('SLB-er'!M29="G","Goed",IF('SLB-er'!M29="V","Voldoende",IF('SLB-er'!M29="Tv","Te veel",IF('SLB-er'!M29="Tw","Te weinig"))))</f>
        <v>Voldoende</v>
      </c>
      <c r="N30" s="25" t="str">
        <f>IF(Projectdocent!M29="G","Goed",IF(Projectdocent!M29="V","Voldoende",IF(Projectdocent!M29="Tv","Te veel",IF(Projectdocent!M29="Tw","Te weinig"))))</f>
        <v>Goed</v>
      </c>
      <c r="O30" s="26">
        <f t="shared" si="0"/>
        <v>8</v>
      </c>
      <c r="P30" s="26">
        <f t="shared" si="1"/>
        <v>3</v>
      </c>
      <c r="Q30" s="27">
        <f t="shared" si="2"/>
        <v>1</v>
      </c>
      <c r="R30" s="27">
        <f t="shared" si="3"/>
        <v>0</v>
      </c>
      <c r="S30" s="27">
        <f t="shared" si="4"/>
        <v>12</v>
      </c>
      <c r="T30" s="27">
        <f t="shared" si="5"/>
        <v>24</v>
      </c>
      <c r="U30" s="28">
        <f t="shared" si="6"/>
        <v>14</v>
      </c>
      <c r="V30" s="33">
        <f t="shared" si="12"/>
        <v>6.25</v>
      </c>
      <c r="W30" s="46">
        <f>Presentie!C30</f>
        <v>0</v>
      </c>
      <c r="X30" s="46">
        <f>Presentie!D30</f>
        <v>0</v>
      </c>
      <c r="Y30" s="34">
        <f t="shared" si="7"/>
        <v>0</v>
      </c>
      <c r="Z30" s="31">
        <v>0.9</v>
      </c>
      <c r="AA30" s="36">
        <f t="shared" si="8"/>
        <v>1</v>
      </c>
      <c r="AB30" s="36">
        <f t="shared" si="9"/>
        <v>-35</v>
      </c>
      <c r="AC30" s="52">
        <f t="shared" si="10"/>
        <v>1</v>
      </c>
      <c r="AD30" s="53">
        <f t="shared" si="11"/>
        <v>4.1500000000000004</v>
      </c>
    </row>
    <row r="31" spans="1:30">
      <c r="A31" s="2" t="str">
        <f>Presentie!A31</f>
        <v>7B</v>
      </c>
      <c r="B31" s="2" t="str">
        <f>Presentie!B31</f>
        <v>Amber Coppens</v>
      </c>
      <c r="C31" s="25" t="str">
        <f>IF('SLB-er'!C30="G","Goed",IF('SLB-er'!C30="V","Voldoende",IF('SLB-er'!C30="Tv","Te veel",IF('SLB-er'!C30="Tw","Te weinig"))))</f>
        <v>Voldoende</v>
      </c>
      <c r="D31" s="25" t="str">
        <f>IF(Projectdocent!C30="G","Goed",IF(Projectdocent!C30="V","Voldoende",IF(Projectdocent!C30="Tv","Te veel",IF(Projectdocent!C30="Tw","Te weinig"))))</f>
        <v>Goed</v>
      </c>
      <c r="E31" s="25" t="str">
        <f>IF('SLB-er'!E30="G","Goed",IF('SLB-er'!E30="V","Voldoende",IF('SLB-er'!E30="Tv","Te veel",IF('SLB-er'!E30="Tw","Te weinig"))))</f>
        <v>Goed</v>
      </c>
      <c r="F31" s="25" t="str">
        <f>IF(Projectdocent!E30="G","Goed",IF(Projectdocent!E30="V","Voldoende",IF(Projectdocent!E30="Tv","Te veel",IF(Projectdocent!E30="Tw","Te weinig"))))</f>
        <v>Goed</v>
      </c>
      <c r="G31" s="25" t="str">
        <f>IF('SLB-er'!G30="G","Goed",IF('SLB-er'!G30="V","Voldoende",IF('SLB-er'!G30="Tv","Te veel",IF('SLB-er'!G30="Tw","Te weinig"))))</f>
        <v>Voldoende</v>
      </c>
      <c r="H31" s="25" t="str">
        <f>IF(Projectdocent!G30="G","Goed",IF(Projectdocent!G30="V","Voldoende",IF(Projectdocent!G30="Tv","Te veel",IF(Projectdocent!G30="Tw","Te weinig"))))</f>
        <v>Goed</v>
      </c>
      <c r="I31" s="25" t="str">
        <f>IF('SLB-er'!I30="G","Goed",IF('SLB-er'!I30="V","Voldoende",IF('SLB-er'!I30="Tv","Te veel",IF('SLB-er'!I30="Tw","Te weinig"))))</f>
        <v>Goed</v>
      </c>
      <c r="J31" s="25" t="str">
        <f>IF(Projectdocent!I30="G","Goed",IF(Projectdocent!I30="V","Voldoende",IF(Projectdocent!I30="Tv","Te veel",IF(Projectdocent!I30="Tw","Te weinig"))))</f>
        <v>Goed</v>
      </c>
      <c r="K31" s="25" t="str">
        <f>IF('SLB-er'!K30="G","Goed",IF('SLB-er'!K30="V","Voldoende",IF('SLB-er'!K30="Tv","Te veel",IF('SLB-er'!K30="Tw","Te weinig"))))</f>
        <v>Voldoende</v>
      </c>
      <c r="L31" s="25" t="str">
        <f>IF(Projectdocent!K30="G","Goed",IF(Projectdocent!K30="V","Voldoende",IF(Projectdocent!K30="Tv","Te veel",IF(Projectdocent!K30="Tw","Te weinig"))))</f>
        <v>Goed</v>
      </c>
      <c r="M31" s="25" t="str">
        <f>IF('SLB-er'!M30="G","Goed",IF('SLB-er'!M30="V","Voldoende",IF('SLB-er'!M30="Tv","Te veel",IF('SLB-er'!M30="Tw","Te weinig"))))</f>
        <v>Voldoende</v>
      </c>
      <c r="N31" s="25" t="str">
        <f>IF(Projectdocent!M30="G","Goed",IF(Projectdocent!M30="V","Voldoende",IF(Projectdocent!M30="Tv","Te veel",IF(Projectdocent!M30="Tw","Te weinig"))))</f>
        <v>Goed</v>
      </c>
      <c r="O31" s="26">
        <f t="shared" si="0"/>
        <v>4</v>
      </c>
      <c r="P31" s="26">
        <f t="shared" si="1"/>
        <v>8</v>
      </c>
      <c r="Q31" s="27">
        <f t="shared" si="2"/>
        <v>0</v>
      </c>
      <c r="R31" s="27">
        <f t="shared" si="3"/>
        <v>0</v>
      </c>
      <c r="S31" s="27">
        <f t="shared" si="4"/>
        <v>12</v>
      </c>
      <c r="T31" s="27">
        <f t="shared" si="5"/>
        <v>24</v>
      </c>
      <c r="U31" s="28">
        <f t="shared" si="6"/>
        <v>20</v>
      </c>
      <c r="V31" s="33">
        <f t="shared" si="12"/>
        <v>8.5</v>
      </c>
      <c r="W31" s="46">
        <f>Presentie!C31</f>
        <v>0</v>
      </c>
      <c r="X31" s="46">
        <f>Presentie!D31</f>
        <v>0</v>
      </c>
      <c r="Y31" s="34">
        <f t="shared" si="7"/>
        <v>0</v>
      </c>
      <c r="Z31" s="31">
        <v>0.9</v>
      </c>
      <c r="AA31" s="36">
        <f t="shared" si="8"/>
        <v>1</v>
      </c>
      <c r="AB31" s="36">
        <f t="shared" si="9"/>
        <v>-35</v>
      </c>
      <c r="AC31" s="52">
        <f t="shared" si="10"/>
        <v>1</v>
      </c>
      <c r="AD31" s="53">
        <f t="shared" si="11"/>
        <v>5.5</v>
      </c>
    </row>
    <row r="32" spans="1:30">
      <c r="A32" s="2" t="str">
        <f>Presentie!A32</f>
        <v>7B</v>
      </c>
      <c r="B32" s="2" t="str">
        <f>Presentie!B32</f>
        <v>Miguel Da Silva Crespim</v>
      </c>
      <c r="C32" s="25" t="str">
        <f>IF('SLB-er'!C31="G","Goed",IF('SLB-er'!C31="V","Voldoende",IF('SLB-er'!C31="Tv","Te veel",IF('SLB-er'!C31="Tw","Te weinig"))))</f>
        <v>Goed</v>
      </c>
      <c r="D32" s="25" t="str">
        <f>IF(Projectdocent!C31="G","Goed",IF(Projectdocent!C31="V","Voldoende",IF(Projectdocent!C31="Tv","Te veel",IF(Projectdocent!C31="Tw","Te weinig"))))</f>
        <v>Voldoende</v>
      </c>
      <c r="E32" s="25" t="str">
        <f>IF('SLB-er'!E31="G","Goed",IF('SLB-er'!E31="V","Voldoende",IF('SLB-er'!E31="Tv","Te veel",IF('SLB-er'!E31="Tw","Te weinig"))))</f>
        <v>Goed</v>
      </c>
      <c r="F32" s="25" t="str">
        <f>IF(Projectdocent!E31="G","Goed",IF(Projectdocent!E31="V","Voldoende",IF(Projectdocent!E31="Tv","Te veel",IF(Projectdocent!E31="Tw","Te weinig"))))</f>
        <v>Voldoende</v>
      </c>
      <c r="G32" s="25" t="str">
        <f>IF('SLB-er'!G31="G","Goed",IF('SLB-er'!G31="V","Voldoende",IF('SLB-er'!G31="Tv","Te veel",IF('SLB-er'!G31="Tw","Te weinig"))))</f>
        <v>Voldoende</v>
      </c>
      <c r="H32" s="25" t="str">
        <f>IF(Projectdocent!G31="G","Goed",IF(Projectdocent!G31="V","Voldoende",IF(Projectdocent!G31="Tv","Te veel",IF(Projectdocent!G31="Tw","Te weinig"))))</f>
        <v>Goed</v>
      </c>
      <c r="I32" s="25" t="str">
        <f>IF('SLB-er'!I31="G","Goed",IF('SLB-er'!I31="V","Voldoende",IF('SLB-er'!I31="Tv","Te veel",IF('SLB-er'!I31="Tw","Te weinig"))))</f>
        <v>Goed</v>
      </c>
      <c r="J32" s="25" t="str">
        <f>IF(Projectdocent!I31="G","Goed",IF(Projectdocent!I31="V","Voldoende",IF(Projectdocent!I31="Tv","Te veel",IF(Projectdocent!I31="Tw","Te weinig"))))</f>
        <v>Goed</v>
      </c>
      <c r="K32" s="25" t="str">
        <f>IF('SLB-er'!K31="G","Goed",IF('SLB-er'!K31="V","Voldoende",IF('SLB-er'!K31="Tv","Te veel",IF('SLB-er'!K31="Tw","Te weinig"))))</f>
        <v>Voldoende</v>
      </c>
      <c r="L32" s="25" t="str">
        <f>IF(Projectdocent!K31="G","Goed",IF(Projectdocent!K31="V","Voldoende",IF(Projectdocent!K31="Tv","Te veel",IF(Projectdocent!K31="Tw","Te weinig"))))</f>
        <v>Voldoende</v>
      </c>
      <c r="M32" s="25" t="str">
        <f>IF('SLB-er'!M31="G","Goed",IF('SLB-er'!M31="V","Voldoende",IF('SLB-er'!M31="Tv","Te veel",IF('SLB-er'!M31="Tw","Te weinig"))))</f>
        <v>Goed</v>
      </c>
      <c r="N32" s="25" t="str">
        <f>IF(Projectdocent!M31="G","Goed",IF(Projectdocent!M31="V","Voldoende",IF(Projectdocent!M31="Tv","Te veel",IF(Projectdocent!M31="Tw","Te weinig"))))</f>
        <v>Goed</v>
      </c>
      <c r="O32" s="26">
        <f t="shared" si="0"/>
        <v>5</v>
      </c>
      <c r="P32" s="26">
        <f t="shared" si="1"/>
        <v>7</v>
      </c>
      <c r="Q32" s="27">
        <f t="shared" si="2"/>
        <v>0</v>
      </c>
      <c r="R32" s="27">
        <f t="shared" si="3"/>
        <v>0</v>
      </c>
      <c r="S32" s="27">
        <f t="shared" si="4"/>
        <v>12</v>
      </c>
      <c r="T32" s="27">
        <f t="shared" si="5"/>
        <v>24</v>
      </c>
      <c r="U32" s="28">
        <f t="shared" si="6"/>
        <v>19</v>
      </c>
      <c r="V32" s="33">
        <f t="shared" si="12"/>
        <v>8.125</v>
      </c>
      <c r="W32" s="46">
        <f>Presentie!C32</f>
        <v>0</v>
      </c>
      <c r="X32" s="46">
        <f>Presentie!D32</f>
        <v>0</v>
      </c>
      <c r="Y32" s="34">
        <f t="shared" si="7"/>
        <v>0</v>
      </c>
      <c r="Z32" s="31">
        <v>0.9</v>
      </c>
      <c r="AA32" s="36">
        <f t="shared" si="8"/>
        <v>1</v>
      </c>
      <c r="AB32" s="36">
        <f t="shared" si="9"/>
        <v>-35</v>
      </c>
      <c r="AC32" s="52">
        <f t="shared" si="10"/>
        <v>1</v>
      </c>
      <c r="AD32" s="53">
        <f t="shared" si="11"/>
        <v>5.2750000000000004</v>
      </c>
    </row>
    <row r="33" spans="1:30">
      <c r="A33" s="2" t="str">
        <f>Presentie!A33</f>
        <v>7B</v>
      </c>
      <c r="B33" s="2" t="str">
        <f>Presentie!B33</f>
        <v>Zamorano Dankfort</v>
      </c>
      <c r="C33" s="25" t="str">
        <f>IF('SLB-er'!C32="G","Goed",IF('SLB-er'!C32="V","Voldoende",IF('SLB-er'!C32="Tv","Te veel",IF('SLB-er'!C32="Tw","Te weinig"))))</f>
        <v>Voldoende</v>
      </c>
      <c r="D33" s="25" t="str">
        <f>IF(Projectdocent!C32="G","Goed",IF(Projectdocent!C32="V","Voldoende",IF(Projectdocent!C32="Tv","Te veel",IF(Projectdocent!C32="Tw","Te weinig"))))</f>
        <v>Voldoende</v>
      </c>
      <c r="E33" s="25" t="str">
        <f>IF('SLB-er'!E32="G","Goed",IF('SLB-er'!E32="V","Voldoende",IF('SLB-er'!E32="Tv","Te veel",IF('SLB-er'!E32="Tw","Te weinig"))))</f>
        <v>Voldoende</v>
      </c>
      <c r="F33" s="25" t="str">
        <f>IF(Projectdocent!E32="G","Goed",IF(Projectdocent!E32="V","Voldoende",IF(Projectdocent!E32="Tv","Te veel",IF(Projectdocent!E32="Tw","Te weinig"))))</f>
        <v>Voldoende</v>
      </c>
      <c r="G33" s="25" t="str">
        <f>IF('SLB-er'!G32="G","Goed",IF('SLB-er'!G32="V","Voldoende",IF('SLB-er'!G32="Tv","Te veel",IF('SLB-er'!G32="Tw","Te weinig"))))</f>
        <v>Voldoende</v>
      </c>
      <c r="H33" s="25" t="str">
        <f>IF(Projectdocent!G32="G","Goed",IF(Projectdocent!G32="V","Voldoende",IF(Projectdocent!G32="Tv","Te veel",IF(Projectdocent!G32="Tw","Te weinig"))))</f>
        <v>Te weinig</v>
      </c>
      <c r="I33" s="25" t="str">
        <f>IF('SLB-er'!I32="G","Goed",IF('SLB-er'!I32="V","Voldoende",IF('SLB-er'!I32="Tv","Te veel",IF('SLB-er'!I32="Tw","Te weinig"))))</f>
        <v>Goed</v>
      </c>
      <c r="J33" s="25" t="str">
        <f>IF(Projectdocent!I32="G","Goed",IF(Projectdocent!I32="V","Voldoende",IF(Projectdocent!I32="Tv","Te veel",IF(Projectdocent!I32="Tw","Te weinig"))))</f>
        <v>Voldoende</v>
      </c>
      <c r="K33" s="25" t="str">
        <f>IF('SLB-er'!K32="G","Goed",IF('SLB-er'!K32="V","Voldoende",IF('SLB-er'!K32="Tv","Te veel",IF('SLB-er'!K32="Tw","Te weinig"))))</f>
        <v>Voldoende</v>
      </c>
      <c r="L33" s="25" t="str">
        <f>IF(Projectdocent!K32="G","Goed",IF(Projectdocent!K32="V","Voldoende",IF(Projectdocent!K32="Tv","Te veel",IF(Projectdocent!K32="Tw","Te weinig"))))</f>
        <v>Voldoende</v>
      </c>
      <c r="M33" s="25" t="str">
        <f>IF('SLB-er'!M32="G","Goed",IF('SLB-er'!M32="V","Voldoende",IF('SLB-er'!M32="Tv","Te veel",IF('SLB-er'!M32="Tw","Te weinig"))))</f>
        <v>Voldoende</v>
      </c>
      <c r="N33" s="25" t="str">
        <f>IF(Projectdocent!M32="G","Goed",IF(Projectdocent!M32="V","Voldoende",IF(Projectdocent!M32="Tv","Te veel",IF(Projectdocent!M32="Tw","Te weinig"))))</f>
        <v>Voldoende</v>
      </c>
      <c r="O33" s="26">
        <f t="shared" si="0"/>
        <v>10</v>
      </c>
      <c r="P33" s="26">
        <f t="shared" si="1"/>
        <v>1</v>
      </c>
      <c r="Q33" s="27">
        <f t="shared" si="2"/>
        <v>1</v>
      </c>
      <c r="R33" s="27">
        <f t="shared" si="3"/>
        <v>0</v>
      </c>
      <c r="S33" s="27">
        <f t="shared" si="4"/>
        <v>12</v>
      </c>
      <c r="T33" s="27">
        <f t="shared" si="5"/>
        <v>24</v>
      </c>
      <c r="U33" s="28">
        <f t="shared" si="6"/>
        <v>12</v>
      </c>
      <c r="V33" s="33">
        <f t="shared" si="12"/>
        <v>5.5</v>
      </c>
      <c r="W33" s="46">
        <f>Presentie!C33</f>
        <v>0</v>
      </c>
      <c r="X33" s="46">
        <f>Presentie!D33</f>
        <v>0</v>
      </c>
      <c r="Y33" s="34">
        <f t="shared" si="7"/>
        <v>0</v>
      </c>
      <c r="Z33" s="31">
        <v>0.9</v>
      </c>
      <c r="AA33" s="36">
        <f t="shared" si="8"/>
        <v>1</v>
      </c>
      <c r="AB33" s="36">
        <f t="shared" si="9"/>
        <v>-35</v>
      </c>
      <c r="AC33" s="52">
        <f t="shared" si="10"/>
        <v>1</v>
      </c>
      <c r="AD33" s="53">
        <f t="shared" si="11"/>
        <v>3.6999999999999997</v>
      </c>
    </row>
    <row r="34" spans="1:30">
      <c r="A34" s="2" t="str">
        <f>Presentie!A34</f>
        <v>7B</v>
      </c>
      <c r="B34" s="2" t="str">
        <f>Presentie!B34</f>
        <v>Kerim Demirci</v>
      </c>
      <c r="C34" s="25" t="str">
        <f>IF('SLB-er'!C33="G","Goed",IF('SLB-er'!C33="V","Voldoende",IF('SLB-er'!C33="Tv","Te veel",IF('SLB-er'!C33="Tw","Te weinig"))))</f>
        <v>Goed</v>
      </c>
      <c r="D34" s="25" t="str">
        <f>IF(Projectdocent!C33="G","Goed",IF(Projectdocent!C33="V","Voldoende",IF(Projectdocent!C33="Tv","Te veel",IF(Projectdocent!C33="Tw","Te weinig"))))</f>
        <v>Voldoende</v>
      </c>
      <c r="E34" s="25" t="str">
        <f>IF('SLB-er'!E33="G","Goed",IF('SLB-er'!E33="V","Voldoende",IF('SLB-er'!E33="Tv","Te veel",IF('SLB-er'!E33="Tw","Te weinig"))))</f>
        <v>Voldoende</v>
      </c>
      <c r="F34" s="25" t="str">
        <f>IF(Projectdocent!E33="G","Goed",IF(Projectdocent!E33="V","Voldoende",IF(Projectdocent!E33="Tv","Te veel",IF(Projectdocent!E33="Tw","Te weinig"))))</f>
        <v>Voldoende</v>
      </c>
      <c r="G34" s="25" t="str">
        <f>IF('SLB-er'!G33="G","Goed",IF('SLB-er'!G33="V","Voldoende",IF('SLB-er'!G33="Tv","Te veel",IF('SLB-er'!G33="Tw","Te weinig"))))</f>
        <v>Voldoende</v>
      </c>
      <c r="H34" s="25" t="str">
        <f>IF(Projectdocent!G33="G","Goed",IF(Projectdocent!G33="V","Voldoende",IF(Projectdocent!G33="Tv","Te veel",IF(Projectdocent!G33="Tw","Te weinig"))))</f>
        <v>Te weinig</v>
      </c>
      <c r="I34" s="25" t="str">
        <f>IF('SLB-er'!I33="G","Goed",IF('SLB-er'!I33="V","Voldoende",IF('SLB-er'!I33="Tv","Te veel",IF('SLB-er'!I33="Tw","Te weinig"))))</f>
        <v>Goed</v>
      </c>
      <c r="J34" s="25" t="str">
        <f>IF(Projectdocent!I33="G","Goed",IF(Projectdocent!I33="V","Voldoende",IF(Projectdocent!I33="Tv","Te veel",IF(Projectdocent!I33="Tw","Te weinig"))))</f>
        <v>Goed</v>
      </c>
      <c r="K34" s="25" t="str">
        <f>IF('SLB-er'!K33="G","Goed",IF('SLB-er'!K33="V","Voldoende",IF('SLB-er'!K33="Tv","Te veel",IF('SLB-er'!K33="Tw","Te weinig"))))</f>
        <v>Voldoende</v>
      </c>
      <c r="L34" s="25" t="str">
        <f>IF(Projectdocent!K33="G","Goed",IF(Projectdocent!K33="V","Voldoende",IF(Projectdocent!K33="Tv","Te veel",IF(Projectdocent!K33="Tw","Te weinig"))))</f>
        <v>Voldoende</v>
      </c>
      <c r="M34" s="25" t="str">
        <f>IF('SLB-er'!M33="G","Goed",IF('SLB-er'!M33="V","Voldoende",IF('SLB-er'!M33="Tv","Te veel",IF('SLB-er'!M33="Tw","Te weinig"))))</f>
        <v>Voldoende</v>
      </c>
      <c r="N34" s="25" t="str">
        <f>IF(Projectdocent!M33="G","Goed",IF(Projectdocent!M33="V","Voldoende",IF(Projectdocent!M33="Tv","Te veel",IF(Projectdocent!M33="Tw","Te weinig"))))</f>
        <v>Goed</v>
      </c>
      <c r="O34" s="26">
        <f t="shared" si="0"/>
        <v>7</v>
      </c>
      <c r="P34" s="26">
        <f t="shared" si="1"/>
        <v>4</v>
      </c>
      <c r="Q34" s="27">
        <f t="shared" si="2"/>
        <v>1</v>
      </c>
      <c r="R34" s="27">
        <f t="shared" si="3"/>
        <v>0</v>
      </c>
      <c r="S34" s="27">
        <f t="shared" si="4"/>
        <v>12</v>
      </c>
      <c r="T34" s="27">
        <f t="shared" si="5"/>
        <v>24</v>
      </c>
      <c r="U34" s="28">
        <f t="shared" si="6"/>
        <v>15</v>
      </c>
      <c r="V34" s="33">
        <f t="shared" si="12"/>
        <v>6.625</v>
      </c>
      <c r="W34" s="46">
        <f>Presentie!C34</f>
        <v>0</v>
      </c>
      <c r="X34" s="46">
        <f>Presentie!D34</f>
        <v>0</v>
      </c>
      <c r="Y34" s="34">
        <f t="shared" si="7"/>
        <v>0</v>
      </c>
      <c r="Z34" s="31">
        <v>0.9</v>
      </c>
      <c r="AA34" s="36">
        <f t="shared" si="8"/>
        <v>1</v>
      </c>
      <c r="AB34" s="36">
        <f t="shared" si="9"/>
        <v>-35</v>
      </c>
      <c r="AC34" s="52">
        <f t="shared" si="10"/>
        <v>1</v>
      </c>
      <c r="AD34" s="53">
        <f t="shared" si="11"/>
        <v>4.375</v>
      </c>
    </row>
    <row r="35" spans="1:30">
      <c r="A35" s="2" t="str">
        <f>Presentie!A35</f>
        <v>7B</v>
      </c>
      <c r="B35" s="2" t="str">
        <f>Presentie!B35</f>
        <v>Roberto Di Summa</v>
      </c>
      <c r="C35" s="25" t="str">
        <f>IF('SLB-er'!C34="G","Goed",IF('SLB-er'!C34="V","Voldoende",IF('SLB-er'!C34="Tv","Te veel",IF('SLB-er'!C34="Tw","Te weinig"))))</f>
        <v>Goed</v>
      </c>
      <c r="D35" s="25" t="str">
        <f>IF(Projectdocent!C34="G","Goed",IF(Projectdocent!C34="V","Voldoende",IF(Projectdocent!C34="Tv","Te veel",IF(Projectdocent!C34="Tw","Te weinig"))))</f>
        <v>Voldoende</v>
      </c>
      <c r="E35" s="25" t="str">
        <f>IF('SLB-er'!E34="G","Goed",IF('SLB-er'!E34="V","Voldoende",IF('SLB-er'!E34="Tv","Te veel",IF('SLB-er'!E34="Tw","Te weinig"))))</f>
        <v>Goed</v>
      </c>
      <c r="F35" s="25" t="str">
        <f>IF(Projectdocent!E34="G","Goed",IF(Projectdocent!E34="V","Voldoende",IF(Projectdocent!E34="Tv","Te veel",IF(Projectdocent!E34="Tw","Te weinig"))))</f>
        <v>Voldoende</v>
      </c>
      <c r="G35" s="25" t="str">
        <f>IF('SLB-er'!G34="G","Goed",IF('SLB-er'!G34="V","Voldoende",IF('SLB-er'!G34="Tv","Te veel",IF('SLB-er'!G34="Tw","Te weinig"))))</f>
        <v>Voldoende</v>
      </c>
      <c r="H35" s="25" t="str">
        <f>IF(Projectdocent!G34="G","Goed",IF(Projectdocent!G34="V","Voldoende",IF(Projectdocent!G34="Tv","Te veel",IF(Projectdocent!G34="Tw","Te weinig"))))</f>
        <v>Goed</v>
      </c>
      <c r="I35" s="25" t="str">
        <f>IF('SLB-er'!I34="G","Goed",IF('SLB-er'!I34="V","Voldoende",IF('SLB-er'!I34="Tv","Te veel",IF('SLB-er'!I34="Tw","Te weinig"))))</f>
        <v>Goed</v>
      </c>
      <c r="J35" s="25" t="str">
        <f>IF(Projectdocent!I34="G","Goed",IF(Projectdocent!I34="V","Voldoende",IF(Projectdocent!I34="Tv","Te veel",IF(Projectdocent!I34="Tw","Te weinig"))))</f>
        <v>Goed</v>
      </c>
      <c r="K35" s="25" t="str">
        <f>IF('SLB-er'!K34="G","Goed",IF('SLB-er'!K34="V","Voldoende",IF('SLB-er'!K34="Tv","Te veel",IF('SLB-er'!K34="Tw","Te weinig"))))</f>
        <v>Voldoende</v>
      </c>
      <c r="L35" s="25" t="str">
        <f>IF(Projectdocent!K34="G","Goed",IF(Projectdocent!K34="V","Voldoende",IF(Projectdocent!K34="Tv","Te veel",IF(Projectdocent!K34="Tw","Te weinig"))))</f>
        <v>Voldoende</v>
      </c>
      <c r="M35" s="25" t="str">
        <f>IF('SLB-er'!M34="G","Goed",IF('SLB-er'!M34="V","Voldoende",IF('SLB-er'!M34="Tv","Te veel",IF('SLB-er'!M34="Tw","Te weinig"))))</f>
        <v>Voldoende</v>
      </c>
      <c r="N35" s="25" t="str">
        <f>IF(Projectdocent!M34="G","Goed",IF(Projectdocent!M34="V","Voldoende",IF(Projectdocent!M34="Tv","Te veel",IF(Projectdocent!M34="Tw","Te weinig"))))</f>
        <v>Goed</v>
      </c>
      <c r="O35" s="26">
        <f t="shared" si="0"/>
        <v>6</v>
      </c>
      <c r="P35" s="26">
        <f t="shared" si="1"/>
        <v>6</v>
      </c>
      <c r="Q35" s="27">
        <f t="shared" si="2"/>
        <v>0</v>
      </c>
      <c r="R35" s="27">
        <f t="shared" si="3"/>
        <v>0</v>
      </c>
      <c r="S35" s="27">
        <f t="shared" si="4"/>
        <v>12</v>
      </c>
      <c r="T35" s="27">
        <f t="shared" si="5"/>
        <v>24</v>
      </c>
      <c r="U35" s="28">
        <f t="shared" si="6"/>
        <v>18</v>
      </c>
      <c r="V35" s="33">
        <f t="shared" si="12"/>
        <v>7.75</v>
      </c>
      <c r="W35" s="46">
        <f>Presentie!C35</f>
        <v>0</v>
      </c>
      <c r="X35" s="46">
        <f>Presentie!D35</f>
        <v>0</v>
      </c>
      <c r="Y35" s="34">
        <f t="shared" si="7"/>
        <v>0</v>
      </c>
      <c r="Z35" s="31">
        <v>0.9</v>
      </c>
      <c r="AA35" s="36">
        <f t="shared" si="8"/>
        <v>1</v>
      </c>
      <c r="AB35" s="36">
        <f t="shared" si="9"/>
        <v>-35</v>
      </c>
      <c r="AC35" s="52">
        <f t="shared" si="10"/>
        <v>1</v>
      </c>
      <c r="AD35" s="53">
        <f t="shared" si="11"/>
        <v>5.05</v>
      </c>
    </row>
    <row r="36" spans="1:30">
      <c r="A36" s="2" t="str">
        <f>Presentie!A36</f>
        <v>7B</v>
      </c>
      <c r="B36" s="2" t="str">
        <f>Presentie!B36</f>
        <v>Shivam Doekharan</v>
      </c>
      <c r="C36" s="25" t="str">
        <f>IF('SLB-er'!C35="G","Goed",IF('SLB-er'!C35="V","Voldoende",IF('SLB-er'!C35="Tv","Te veel",IF('SLB-er'!C35="Tw","Te weinig"))))</f>
        <v>Goed</v>
      </c>
      <c r="D36" s="25" t="str">
        <f>IF(Projectdocent!C35="G","Goed",IF(Projectdocent!C35="V","Voldoende",IF(Projectdocent!C35="Tv","Te veel",IF(Projectdocent!C35="Tw","Te weinig"))))</f>
        <v>Voldoende</v>
      </c>
      <c r="E36" s="25" t="str">
        <f>IF('SLB-er'!E35="G","Goed",IF('SLB-er'!E35="V","Voldoende",IF('SLB-er'!E35="Tv","Te veel",IF('SLB-er'!E35="Tw","Te weinig"))))</f>
        <v>Goed</v>
      </c>
      <c r="F36" s="25" t="str">
        <f>IF(Projectdocent!E35="G","Goed",IF(Projectdocent!E35="V","Voldoende",IF(Projectdocent!E35="Tv","Te veel",IF(Projectdocent!E35="Tw","Te weinig"))))</f>
        <v>Voldoende</v>
      </c>
      <c r="G36" s="25" t="str">
        <f>IF('SLB-er'!G35="G","Goed",IF('SLB-er'!G35="V","Voldoende",IF('SLB-er'!G35="Tv","Te veel",IF('SLB-er'!G35="Tw","Te weinig"))))</f>
        <v>Voldoende</v>
      </c>
      <c r="H36" s="25" t="str">
        <f>IF(Projectdocent!G35="G","Goed",IF(Projectdocent!G35="V","Voldoende",IF(Projectdocent!G35="Tv","Te veel",IF(Projectdocent!G35="Tw","Te weinig"))))</f>
        <v>Te weinig</v>
      </c>
      <c r="I36" s="25" t="str">
        <f>IF('SLB-er'!I35="G","Goed",IF('SLB-er'!I35="V","Voldoende",IF('SLB-er'!I35="Tv","Te veel",IF('SLB-er'!I35="Tw","Te weinig"))))</f>
        <v>Goed</v>
      </c>
      <c r="J36" s="25" t="str">
        <f>IF(Projectdocent!I35="G","Goed",IF(Projectdocent!I35="V","Voldoende",IF(Projectdocent!I35="Tv","Te veel",IF(Projectdocent!I35="Tw","Te weinig"))))</f>
        <v>Goed</v>
      </c>
      <c r="K36" s="25" t="str">
        <f>IF('SLB-er'!K35="G","Goed",IF('SLB-er'!K35="V","Voldoende",IF('SLB-er'!K35="Tv","Te veel",IF('SLB-er'!K35="Tw","Te weinig"))))</f>
        <v>Voldoende</v>
      </c>
      <c r="L36" s="25" t="str">
        <f>IF(Projectdocent!K35="G","Goed",IF(Projectdocent!K35="V","Voldoende",IF(Projectdocent!K35="Tv","Te veel",IF(Projectdocent!K35="Tw","Te weinig"))))</f>
        <v>Voldoende</v>
      </c>
      <c r="M36" s="25" t="str">
        <f>IF('SLB-er'!M35="G","Goed",IF('SLB-er'!M35="V","Voldoende",IF('SLB-er'!M35="Tv","Te veel",IF('SLB-er'!M35="Tw","Te weinig"))))</f>
        <v>Voldoende</v>
      </c>
      <c r="N36" s="25" t="str">
        <f>IF(Projectdocent!M35="G","Goed",IF(Projectdocent!M35="V","Voldoende",IF(Projectdocent!M35="Tv","Te veel",IF(Projectdocent!M35="Tw","Te weinig"))))</f>
        <v>Goed</v>
      </c>
      <c r="O36" s="26">
        <f t="shared" si="0"/>
        <v>6</v>
      </c>
      <c r="P36" s="26">
        <f t="shared" si="1"/>
        <v>5</v>
      </c>
      <c r="Q36" s="27">
        <f t="shared" si="2"/>
        <v>1</v>
      </c>
      <c r="R36" s="27">
        <f t="shared" si="3"/>
        <v>0</v>
      </c>
      <c r="S36" s="27">
        <f t="shared" si="4"/>
        <v>12</v>
      </c>
      <c r="T36" s="27">
        <f t="shared" si="5"/>
        <v>24</v>
      </c>
      <c r="U36" s="28">
        <f t="shared" si="6"/>
        <v>16</v>
      </c>
      <c r="V36" s="33">
        <f t="shared" si="12"/>
        <v>7</v>
      </c>
      <c r="W36" s="46">
        <f>Presentie!C36</f>
        <v>0</v>
      </c>
      <c r="X36" s="46">
        <f>Presentie!D36</f>
        <v>0</v>
      </c>
      <c r="Y36" s="34">
        <f t="shared" si="7"/>
        <v>0</v>
      </c>
      <c r="Z36" s="31">
        <v>0.9</v>
      </c>
      <c r="AA36" s="36">
        <f t="shared" si="8"/>
        <v>1</v>
      </c>
      <c r="AB36" s="36">
        <f t="shared" si="9"/>
        <v>-35</v>
      </c>
      <c r="AC36" s="52">
        <f t="shared" si="10"/>
        <v>1</v>
      </c>
      <c r="AD36" s="53">
        <f t="shared" si="11"/>
        <v>4.6000000000000005</v>
      </c>
    </row>
    <row r="37" spans="1:30">
      <c r="A37" s="2" t="str">
        <f>Presentie!A37</f>
        <v>7B</v>
      </c>
      <c r="B37" s="2" t="str">
        <f>Presentie!B37</f>
        <v>Nick Droppert</v>
      </c>
      <c r="C37" s="25" t="str">
        <f>IF('SLB-er'!C36="G","Goed",IF('SLB-er'!C36="V","Voldoende",IF('SLB-er'!C36="Tv","Te veel",IF('SLB-er'!C36="Tw","Te weinig"))))</f>
        <v>Voldoende</v>
      </c>
      <c r="D37" s="25" t="str">
        <f>IF(Projectdocent!C36="G","Goed",IF(Projectdocent!C36="V","Voldoende",IF(Projectdocent!C36="Tv","Te veel",IF(Projectdocent!C36="Tw","Te weinig"))))</f>
        <v>Voldoende</v>
      </c>
      <c r="E37" s="25" t="str">
        <f>IF('SLB-er'!E36="G","Goed",IF('SLB-er'!E36="V","Voldoende",IF('SLB-er'!E36="Tv","Te veel",IF('SLB-er'!E36="Tw","Te weinig"))))</f>
        <v>Voldoende</v>
      </c>
      <c r="F37" s="25" t="str">
        <f>IF(Projectdocent!E36="G","Goed",IF(Projectdocent!E36="V","Voldoende",IF(Projectdocent!E36="Tv","Te veel",IF(Projectdocent!E36="Tw","Te weinig"))))</f>
        <v>Voldoende</v>
      </c>
      <c r="G37" s="25" t="str">
        <f>IF('SLB-er'!G36="G","Goed",IF('SLB-er'!G36="V","Voldoende",IF('SLB-er'!G36="Tv","Te veel",IF('SLB-er'!G36="Tw","Te weinig"))))</f>
        <v>Voldoende</v>
      </c>
      <c r="H37" s="25" t="str">
        <f>IF(Projectdocent!G36="G","Goed",IF(Projectdocent!G36="V","Voldoende",IF(Projectdocent!G36="Tv","Te veel",IF(Projectdocent!G36="Tw","Te weinig"))))</f>
        <v>Goed</v>
      </c>
      <c r="I37" s="25" t="str">
        <f>IF('SLB-er'!I36="G","Goed",IF('SLB-er'!I36="V","Voldoende",IF('SLB-er'!I36="Tv","Te veel",IF('SLB-er'!I36="Tw","Te weinig"))))</f>
        <v>Goed</v>
      </c>
      <c r="J37" s="25" t="str">
        <f>IF(Projectdocent!I36="G","Goed",IF(Projectdocent!I36="V","Voldoende",IF(Projectdocent!I36="Tv","Te veel",IF(Projectdocent!I36="Tw","Te weinig"))))</f>
        <v>Goed</v>
      </c>
      <c r="K37" s="25" t="str">
        <f>IF('SLB-er'!K36="G","Goed",IF('SLB-er'!K36="V","Voldoende",IF('SLB-er'!K36="Tv","Te veel",IF('SLB-er'!K36="Tw","Te weinig"))))</f>
        <v>Voldoende</v>
      </c>
      <c r="L37" s="25" t="str">
        <f>IF(Projectdocent!K36="G","Goed",IF(Projectdocent!K36="V","Voldoende",IF(Projectdocent!K36="Tv","Te veel",IF(Projectdocent!K36="Tw","Te weinig"))))</f>
        <v>Voldoende</v>
      </c>
      <c r="M37" s="25" t="str">
        <f>IF('SLB-er'!M36="G","Goed",IF('SLB-er'!M36="V","Voldoende",IF('SLB-er'!M36="Tv","Te veel",IF('SLB-er'!M36="Tw","Te weinig"))))</f>
        <v>Voldoende</v>
      </c>
      <c r="N37" s="25" t="str">
        <f>IF(Projectdocent!M36="G","Goed",IF(Projectdocent!M36="V","Voldoende",IF(Projectdocent!M36="Tv","Te veel",IF(Projectdocent!M36="Tw","Te weinig"))))</f>
        <v>Goed</v>
      </c>
      <c r="O37" s="26">
        <f t="shared" si="0"/>
        <v>8</v>
      </c>
      <c r="P37" s="26">
        <f t="shared" si="1"/>
        <v>4</v>
      </c>
      <c r="Q37" s="27">
        <f t="shared" si="2"/>
        <v>0</v>
      </c>
      <c r="R37" s="27">
        <f t="shared" si="3"/>
        <v>0</v>
      </c>
      <c r="S37" s="27">
        <f t="shared" si="4"/>
        <v>12</v>
      </c>
      <c r="T37" s="27">
        <f t="shared" si="5"/>
        <v>24</v>
      </c>
      <c r="U37" s="28">
        <f t="shared" si="6"/>
        <v>16</v>
      </c>
      <c r="V37" s="33">
        <f t="shared" si="12"/>
        <v>7</v>
      </c>
      <c r="W37" s="46">
        <f>Presentie!C37</f>
        <v>0</v>
      </c>
      <c r="X37" s="46">
        <f>Presentie!D37</f>
        <v>0</v>
      </c>
      <c r="Y37" s="34">
        <f t="shared" si="7"/>
        <v>0</v>
      </c>
      <c r="Z37" s="31">
        <v>0.9</v>
      </c>
      <c r="AA37" s="36">
        <f t="shared" si="8"/>
        <v>1</v>
      </c>
      <c r="AB37" s="36">
        <f t="shared" si="9"/>
        <v>-35</v>
      </c>
      <c r="AC37" s="52">
        <f t="shared" si="10"/>
        <v>1</v>
      </c>
      <c r="AD37" s="53">
        <f t="shared" si="11"/>
        <v>4.6000000000000005</v>
      </c>
    </row>
    <row r="38" spans="1:30">
      <c r="A38" s="2" t="str">
        <f>Presentie!A38</f>
        <v>7B</v>
      </c>
      <c r="B38" s="2" t="str">
        <f>Presentie!B38</f>
        <v>Angela Duah</v>
      </c>
      <c r="C38" s="25" t="str">
        <f>IF('SLB-er'!C37="G","Goed",IF('SLB-er'!C37="V","Voldoende",IF('SLB-er'!C37="Tv","Te veel",IF('SLB-er'!C37="Tw","Te weinig"))))</f>
        <v>Voldoende</v>
      </c>
      <c r="D38" s="25" t="str">
        <f>IF(Projectdocent!C37="G","Goed",IF(Projectdocent!C37="V","Voldoende",IF(Projectdocent!C37="Tv","Te veel",IF(Projectdocent!C37="Tw","Te weinig"))))</f>
        <v>Voldoende</v>
      </c>
      <c r="E38" s="25" t="str">
        <f>IF('SLB-er'!E37="G","Goed",IF('SLB-er'!E37="V","Voldoende",IF('SLB-er'!E37="Tv","Te veel",IF('SLB-er'!E37="Tw","Te weinig"))))</f>
        <v>Goed</v>
      </c>
      <c r="F38" s="25" t="str">
        <f>IF(Projectdocent!E37="G","Goed",IF(Projectdocent!E37="V","Voldoende",IF(Projectdocent!E37="Tv","Te veel",IF(Projectdocent!E37="Tw","Te weinig"))))</f>
        <v>Voldoende</v>
      </c>
      <c r="G38" s="25" t="str">
        <f>IF('SLB-er'!G37="G","Goed",IF('SLB-er'!G37="V","Voldoende",IF('SLB-er'!G37="Tv","Te veel",IF('SLB-er'!G37="Tw","Te weinig"))))</f>
        <v>Voldoende</v>
      </c>
      <c r="H38" s="25" t="str">
        <f>IF(Projectdocent!G37="G","Goed",IF(Projectdocent!G37="V","Voldoende",IF(Projectdocent!G37="Tv","Te veel",IF(Projectdocent!G37="Tw","Te weinig"))))</f>
        <v>Te weinig</v>
      </c>
      <c r="I38" s="25" t="str">
        <f>IF('SLB-er'!I37="G","Goed",IF('SLB-er'!I37="V","Voldoende",IF('SLB-er'!I37="Tv","Te veel",IF('SLB-er'!I37="Tw","Te weinig"))))</f>
        <v>Goed</v>
      </c>
      <c r="J38" s="25" t="str">
        <f>IF(Projectdocent!I37="G","Goed",IF(Projectdocent!I37="V","Voldoende",IF(Projectdocent!I37="Tv","Te veel",IF(Projectdocent!I37="Tw","Te weinig"))))</f>
        <v>Goed</v>
      </c>
      <c r="K38" s="25" t="str">
        <f>IF('SLB-er'!K37="G","Goed",IF('SLB-er'!K37="V","Voldoende",IF('SLB-er'!K37="Tv","Te veel",IF('SLB-er'!K37="Tw","Te weinig"))))</f>
        <v>Voldoende</v>
      </c>
      <c r="L38" s="25" t="str">
        <f>IF(Projectdocent!K37="G","Goed",IF(Projectdocent!K37="V","Voldoende",IF(Projectdocent!K37="Tv","Te veel",IF(Projectdocent!K37="Tw","Te weinig"))))</f>
        <v>Voldoende</v>
      </c>
      <c r="M38" s="25" t="str">
        <f>IF('SLB-er'!M37="G","Goed",IF('SLB-er'!M37="V","Voldoende",IF('SLB-er'!M37="Tv","Te veel",IF('SLB-er'!M37="Tw","Te weinig"))))</f>
        <v>Voldoende</v>
      </c>
      <c r="N38" s="25" t="str">
        <f>IF(Projectdocent!M37="G","Goed",IF(Projectdocent!M37="V","Voldoende",IF(Projectdocent!M37="Tv","Te veel",IF(Projectdocent!M37="Tw","Te weinig"))))</f>
        <v>Goed</v>
      </c>
      <c r="O38" s="26">
        <f t="shared" si="0"/>
        <v>7</v>
      </c>
      <c r="P38" s="26">
        <f t="shared" si="1"/>
        <v>4</v>
      </c>
      <c r="Q38" s="27">
        <f t="shared" si="2"/>
        <v>1</v>
      </c>
      <c r="R38" s="27">
        <f t="shared" si="3"/>
        <v>0</v>
      </c>
      <c r="S38" s="27">
        <f t="shared" si="4"/>
        <v>12</v>
      </c>
      <c r="T38" s="27">
        <f t="shared" si="5"/>
        <v>24</v>
      </c>
      <c r="U38" s="28">
        <f t="shared" si="6"/>
        <v>15</v>
      </c>
      <c r="V38" s="33">
        <f t="shared" si="12"/>
        <v>6.625</v>
      </c>
      <c r="W38" s="46">
        <f>Presentie!C38</f>
        <v>0</v>
      </c>
      <c r="X38" s="46">
        <f>Presentie!D38</f>
        <v>0</v>
      </c>
      <c r="Y38" s="34">
        <f t="shared" si="7"/>
        <v>0</v>
      </c>
      <c r="Z38" s="31">
        <v>0.9</v>
      </c>
      <c r="AA38" s="36">
        <f t="shared" si="8"/>
        <v>1</v>
      </c>
      <c r="AB38" s="36">
        <f t="shared" si="9"/>
        <v>-35</v>
      </c>
      <c r="AC38" s="52">
        <f t="shared" si="10"/>
        <v>1</v>
      </c>
      <c r="AD38" s="53">
        <f t="shared" si="11"/>
        <v>4.375</v>
      </c>
    </row>
    <row r="39" spans="1:30">
      <c r="A39" s="2" t="str">
        <f>Presentie!A39</f>
        <v>7B</v>
      </c>
      <c r="B39" s="2" t="str">
        <f>Presentie!B39</f>
        <v>Thomas Eddyson</v>
      </c>
      <c r="C39" s="25" t="str">
        <f>IF('SLB-er'!C38="G","Goed",IF('SLB-er'!C38="V","Voldoende",IF('SLB-er'!C38="Tv","Te veel",IF('SLB-er'!C38="Tw","Te weinig"))))</f>
        <v>Goed</v>
      </c>
      <c r="D39" s="25" t="str">
        <f>IF(Projectdocent!C38="G","Goed",IF(Projectdocent!C38="V","Voldoende",IF(Projectdocent!C38="Tv","Te veel",IF(Projectdocent!C38="Tw","Te weinig"))))</f>
        <v>Voldoende</v>
      </c>
      <c r="E39" s="25" t="str">
        <f>IF('SLB-er'!E38="G","Goed",IF('SLB-er'!E38="V","Voldoende",IF('SLB-er'!E38="Tv","Te veel",IF('SLB-er'!E38="Tw","Te weinig"))))</f>
        <v>Goed</v>
      </c>
      <c r="F39" s="25" t="str">
        <f>IF(Projectdocent!E38="G","Goed",IF(Projectdocent!E38="V","Voldoende",IF(Projectdocent!E38="Tv","Te veel",IF(Projectdocent!E38="Tw","Te weinig"))))</f>
        <v>Voldoende</v>
      </c>
      <c r="G39" s="25" t="str">
        <f>IF('SLB-er'!G38="G","Goed",IF('SLB-er'!G38="V","Voldoende",IF('SLB-er'!G38="Tv","Te veel",IF('SLB-er'!G38="Tw","Te weinig"))))</f>
        <v>Voldoende</v>
      </c>
      <c r="H39" s="25" t="str">
        <f>IF(Projectdocent!G38="G","Goed",IF(Projectdocent!G38="V","Voldoende",IF(Projectdocent!G38="Tv","Te veel",IF(Projectdocent!G38="Tw","Te weinig"))))</f>
        <v>Goed</v>
      </c>
      <c r="I39" s="25" t="str">
        <f>IF('SLB-er'!I38="G","Goed",IF('SLB-er'!I38="V","Voldoende",IF('SLB-er'!I38="Tv","Te veel",IF('SLB-er'!I38="Tw","Te weinig"))))</f>
        <v>Goed</v>
      </c>
      <c r="J39" s="25" t="str">
        <f>IF(Projectdocent!I38="G","Goed",IF(Projectdocent!I38="V","Voldoende",IF(Projectdocent!I38="Tv","Te veel",IF(Projectdocent!I38="Tw","Te weinig"))))</f>
        <v>Goed</v>
      </c>
      <c r="K39" s="25" t="str">
        <f>IF('SLB-er'!K38="G","Goed",IF('SLB-er'!K38="V","Voldoende",IF('SLB-er'!K38="Tv","Te veel",IF('SLB-er'!K38="Tw","Te weinig"))))</f>
        <v>Voldoende</v>
      </c>
      <c r="L39" s="25" t="str">
        <f>IF(Projectdocent!K38="G","Goed",IF(Projectdocent!K38="V","Voldoende",IF(Projectdocent!K38="Tv","Te veel",IF(Projectdocent!K38="Tw","Te weinig"))))</f>
        <v>Voldoende</v>
      </c>
      <c r="M39" s="25" t="str">
        <f>IF('SLB-er'!M38="G","Goed",IF('SLB-er'!M38="V","Voldoende",IF('SLB-er'!M38="Tv","Te veel",IF('SLB-er'!M38="Tw","Te weinig"))))</f>
        <v>Voldoende</v>
      </c>
      <c r="N39" s="25" t="str">
        <f>IF(Projectdocent!M38="G","Goed",IF(Projectdocent!M38="V","Voldoende",IF(Projectdocent!M38="Tv","Te veel",IF(Projectdocent!M38="Tw","Te weinig"))))</f>
        <v>Goed</v>
      </c>
      <c r="O39" s="26">
        <f t="shared" ref="O39:O48" si="13">COUNTIF(C39:N39,"Voldoende")</f>
        <v>6</v>
      </c>
      <c r="P39" s="26">
        <f t="shared" ref="P39:P48" si="14">COUNTIF(C39:N39,"Goed")</f>
        <v>6</v>
      </c>
      <c r="Q39" s="27">
        <f t="shared" ref="Q39:Q48" si="15">COUNTIF(C39:N39,"Te weinig")</f>
        <v>0</v>
      </c>
      <c r="R39" s="27">
        <f t="shared" ref="R39:R48" si="16">COUNTIF(C39:N39,"Te veel")</f>
        <v>0</v>
      </c>
      <c r="S39" s="27">
        <f t="shared" ref="S39:S48" si="17">COUNTA(C39:N39)</f>
        <v>12</v>
      </c>
      <c r="T39" s="27">
        <f t="shared" ref="T39:T102" si="18">S39*2</f>
        <v>24</v>
      </c>
      <c r="U39" s="28">
        <f t="shared" ref="U39:U48" si="19">O39+2*P39</f>
        <v>18</v>
      </c>
      <c r="V39" s="33">
        <f t="shared" ref="V39:V48" si="20">1+(U39/T39)*9</f>
        <v>7.75</v>
      </c>
      <c r="W39" s="46">
        <f>Presentie!C39</f>
        <v>0</v>
      </c>
      <c r="X39" s="46">
        <f>Presentie!D39</f>
        <v>0</v>
      </c>
      <c r="Y39" s="34">
        <f t="shared" ref="Y39:Y48" si="21">W39+X39*0.5</f>
        <v>0</v>
      </c>
      <c r="Z39" s="31">
        <v>0.9</v>
      </c>
      <c r="AA39" s="36">
        <f t="shared" ref="AA39:AA48" si="22">1+Y39/Z39*4.5</f>
        <v>1</v>
      </c>
      <c r="AB39" s="36">
        <f t="shared" ref="AB39:AB48" si="23">5.5+(Y39-Z39)*45</f>
        <v>-35</v>
      </c>
      <c r="AC39" s="52">
        <f t="shared" ref="AC39:AC48" si="24">IF(Y39&gt;Z39,AB39,AA39)</f>
        <v>1</v>
      </c>
      <c r="AD39" s="53">
        <f t="shared" ref="AD39:AD48" si="25">0.4*AC39+0.6*V39</f>
        <v>5.05</v>
      </c>
    </row>
    <row r="40" spans="1:30">
      <c r="A40" s="2" t="str">
        <f>Presentie!A40</f>
        <v>7B</v>
      </c>
      <c r="B40" s="2" t="str">
        <f>Presentie!B40</f>
        <v>Lahcen Errachidi</v>
      </c>
      <c r="C40" s="25" t="str">
        <f>IF('SLB-er'!C39="G","Goed",IF('SLB-er'!C39="V","Voldoende",IF('SLB-er'!C39="Tv","Te veel",IF('SLB-er'!C39="Tw","Te weinig"))))</f>
        <v>Voldoende</v>
      </c>
      <c r="D40" s="25" t="str">
        <f>IF(Projectdocent!C39="G","Goed",IF(Projectdocent!C39="V","Voldoende",IF(Projectdocent!C39="Tv","Te veel",IF(Projectdocent!C39="Tw","Te weinig"))))</f>
        <v>Voldoende</v>
      </c>
      <c r="E40" s="25" t="str">
        <f>IF('SLB-er'!E39="G","Goed",IF('SLB-er'!E39="V","Voldoende",IF('SLB-er'!E39="Tv","Te veel",IF('SLB-er'!E39="Tw","Te weinig"))))</f>
        <v>Voldoende</v>
      </c>
      <c r="F40" s="25" t="str">
        <f>IF(Projectdocent!E39="G","Goed",IF(Projectdocent!E39="V","Voldoende",IF(Projectdocent!E39="Tv","Te veel",IF(Projectdocent!E39="Tw","Te weinig"))))</f>
        <v>Voldoende</v>
      </c>
      <c r="G40" s="25" t="str">
        <f>IF('SLB-er'!G39="G","Goed",IF('SLB-er'!G39="V","Voldoende",IF('SLB-er'!G39="Tv","Te veel",IF('SLB-er'!G39="Tw","Te weinig"))))</f>
        <v>Te weinig</v>
      </c>
      <c r="H40" s="25" t="str">
        <f>IF(Projectdocent!G39="G","Goed",IF(Projectdocent!G39="V","Voldoende",IF(Projectdocent!G39="Tv","Te veel",IF(Projectdocent!G39="Tw","Te weinig"))))</f>
        <v>Voldoende</v>
      </c>
      <c r="I40" s="25" t="str">
        <f>IF('SLB-er'!I39="G","Goed",IF('SLB-er'!I39="V","Voldoende",IF('SLB-er'!I39="Tv","Te veel",IF('SLB-er'!I39="Tw","Te weinig"))))</f>
        <v>Goed</v>
      </c>
      <c r="J40" s="25" t="str">
        <f>IF(Projectdocent!I39="G","Goed",IF(Projectdocent!I39="V","Voldoende",IF(Projectdocent!I39="Tv","Te veel",IF(Projectdocent!I39="Tw","Te weinig"))))</f>
        <v>Goed</v>
      </c>
      <c r="K40" s="25" t="str">
        <f>IF('SLB-er'!K39="G","Goed",IF('SLB-er'!K39="V","Voldoende",IF('SLB-er'!K39="Tv","Te veel",IF('SLB-er'!K39="Tw","Te weinig"))))</f>
        <v>Voldoende</v>
      </c>
      <c r="L40" s="25" t="str">
        <f>IF(Projectdocent!K39="G","Goed",IF(Projectdocent!K39="V","Voldoende",IF(Projectdocent!K39="Tv","Te veel",IF(Projectdocent!K39="Tw","Te weinig"))))</f>
        <v>Voldoende</v>
      </c>
      <c r="M40" s="25" t="str">
        <f>IF('SLB-er'!M39="G","Goed",IF('SLB-er'!M39="V","Voldoende",IF('SLB-er'!M39="Tv","Te veel",IF('SLB-er'!M39="Tw","Te weinig"))))</f>
        <v>Voldoende</v>
      </c>
      <c r="N40" s="25" t="str">
        <f>IF(Projectdocent!M39="G","Goed",IF(Projectdocent!M39="V","Voldoende",IF(Projectdocent!M39="Tv","Te veel",IF(Projectdocent!M39="Tw","Te weinig"))))</f>
        <v>Goed</v>
      </c>
      <c r="O40" s="26">
        <f t="shared" si="13"/>
        <v>8</v>
      </c>
      <c r="P40" s="26">
        <f t="shared" si="14"/>
        <v>3</v>
      </c>
      <c r="Q40" s="27">
        <f t="shared" si="15"/>
        <v>1</v>
      </c>
      <c r="R40" s="27">
        <f t="shared" si="16"/>
        <v>0</v>
      </c>
      <c r="S40" s="27">
        <f t="shared" si="17"/>
        <v>12</v>
      </c>
      <c r="T40" s="27">
        <f t="shared" si="18"/>
        <v>24</v>
      </c>
      <c r="U40" s="28">
        <f t="shared" si="19"/>
        <v>14</v>
      </c>
      <c r="V40" s="33">
        <f t="shared" si="20"/>
        <v>6.25</v>
      </c>
      <c r="W40" s="46">
        <f>Presentie!C40</f>
        <v>0</v>
      </c>
      <c r="X40" s="46">
        <f>Presentie!D40</f>
        <v>0</v>
      </c>
      <c r="Y40" s="34">
        <f t="shared" si="21"/>
        <v>0</v>
      </c>
      <c r="Z40" s="31">
        <v>0.9</v>
      </c>
      <c r="AA40" s="36">
        <f t="shared" si="22"/>
        <v>1</v>
      </c>
      <c r="AB40" s="36">
        <f t="shared" si="23"/>
        <v>-35</v>
      </c>
      <c r="AC40" s="52">
        <f t="shared" si="24"/>
        <v>1</v>
      </c>
      <c r="AD40" s="53">
        <f t="shared" si="25"/>
        <v>4.1500000000000004</v>
      </c>
    </row>
    <row r="41" spans="1:30">
      <c r="A41" s="2" t="str">
        <f>Presentie!A41</f>
        <v>7B</v>
      </c>
      <c r="B41" s="2" t="str">
        <f>Presentie!B41</f>
        <v>Arturo Espinoza Quiroz</v>
      </c>
      <c r="C41" s="25" t="str">
        <f>IF('SLB-er'!C40="G","Goed",IF('SLB-er'!C40="V","Voldoende",IF('SLB-er'!C40="Tv","Te veel",IF('SLB-er'!C40="Tw","Te weinig"))))</f>
        <v>Te weinig</v>
      </c>
      <c r="D41" s="25" t="str">
        <f>IF(Projectdocent!C40="G","Goed",IF(Projectdocent!C40="V","Voldoende",IF(Projectdocent!C40="Tv","Te veel",IF(Projectdocent!C40="Tw","Te weinig"))))</f>
        <v>Voldoende</v>
      </c>
      <c r="E41" s="25" t="str">
        <f>IF('SLB-er'!E40="G","Goed",IF('SLB-er'!E40="V","Voldoende",IF('SLB-er'!E40="Tv","Te veel",IF('SLB-er'!E40="Tw","Te weinig"))))</f>
        <v>Te weinig</v>
      </c>
      <c r="F41" s="25" t="str">
        <f>IF(Projectdocent!E40="G","Goed",IF(Projectdocent!E40="V","Voldoende",IF(Projectdocent!E40="Tv","Te veel",IF(Projectdocent!E40="Tw","Te weinig"))))</f>
        <v>Voldoende</v>
      </c>
      <c r="G41" s="25" t="str">
        <f>IF('SLB-er'!G40="G","Goed",IF('SLB-er'!G40="V","Voldoende",IF('SLB-er'!G40="Tv","Te veel",IF('SLB-er'!G40="Tw","Te weinig"))))</f>
        <v>Voldoende</v>
      </c>
      <c r="H41" s="25" t="str">
        <f>IF(Projectdocent!G40="G","Goed",IF(Projectdocent!G40="V","Voldoende",IF(Projectdocent!G40="Tv","Te veel",IF(Projectdocent!G40="Tw","Te weinig"))))</f>
        <v>Te weinig</v>
      </c>
      <c r="I41" s="25" t="str">
        <f>IF('SLB-er'!I40="G","Goed",IF('SLB-er'!I40="V","Voldoende",IF('SLB-er'!I40="Tv","Te veel",IF('SLB-er'!I40="Tw","Te weinig"))))</f>
        <v>Voldoende</v>
      </c>
      <c r="J41" s="25" t="str">
        <f>IF(Projectdocent!I40="G","Goed",IF(Projectdocent!I40="V","Voldoende",IF(Projectdocent!I40="Tv","Te veel",IF(Projectdocent!I40="Tw","Te weinig"))))</f>
        <v>Goed</v>
      </c>
      <c r="K41" s="25" t="str">
        <f>IF('SLB-er'!K40="G","Goed",IF('SLB-er'!K40="V","Voldoende",IF('SLB-er'!K40="Tv","Te veel",IF('SLB-er'!K40="Tw","Te weinig"))))</f>
        <v>Voldoende</v>
      </c>
      <c r="L41" s="25" t="str">
        <f>IF(Projectdocent!K40="G","Goed",IF(Projectdocent!K40="V","Voldoende",IF(Projectdocent!K40="Tv","Te veel",IF(Projectdocent!K40="Tw","Te weinig"))))</f>
        <v>Voldoende</v>
      </c>
      <c r="M41" s="25" t="str">
        <f>IF('SLB-er'!M40="G","Goed",IF('SLB-er'!M40="V","Voldoende",IF('SLB-er'!M40="Tv","Te veel",IF('SLB-er'!M40="Tw","Te weinig"))))</f>
        <v>Te weinig</v>
      </c>
      <c r="N41" s="25" t="str">
        <f>IF(Projectdocent!M40="G","Goed",IF(Projectdocent!M40="V","Voldoende",IF(Projectdocent!M40="Tv","Te veel",IF(Projectdocent!M40="Tw","Te weinig"))))</f>
        <v>Goed</v>
      </c>
      <c r="O41" s="26">
        <f t="shared" si="13"/>
        <v>6</v>
      </c>
      <c r="P41" s="26">
        <f t="shared" si="14"/>
        <v>2</v>
      </c>
      <c r="Q41" s="27">
        <f t="shared" si="15"/>
        <v>4</v>
      </c>
      <c r="R41" s="27">
        <f t="shared" si="16"/>
        <v>0</v>
      </c>
      <c r="S41" s="27">
        <f t="shared" si="17"/>
        <v>12</v>
      </c>
      <c r="T41" s="27">
        <f t="shared" si="18"/>
        <v>24</v>
      </c>
      <c r="U41" s="28">
        <f t="shared" si="19"/>
        <v>10</v>
      </c>
      <c r="V41" s="33">
        <f t="shared" si="20"/>
        <v>4.75</v>
      </c>
      <c r="W41" s="46">
        <f>Presentie!C41</f>
        <v>0</v>
      </c>
      <c r="X41" s="46">
        <f>Presentie!D41</f>
        <v>0</v>
      </c>
      <c r="Y41" s="34">
        <f t="shared" si="21"/>
        <v>0</v>
      </c>
      <c r="Z41" s="31">
        <v>0.9</v>
      </c>
      <c r="AA41" s="36">
        <f t="shared" si="22"/>
        <v>1</v>
      </c>
      <c r="AB41" s="36">
        <f t="shared" si="23"/>
        <v>-35</v>
      </c>
      <c r="AC41" s="52">
        <f t="shared" si="24"/>
        <v>1</v>
      </c>
      <c r="AD41" s="53">
        <f t="shared" si="25"/>
        <v>3.25</v>
      </c>
    </row>
    <row r="42" spans="1:30">
      <c r="A42" s="2" t="str">
        <f>Presentie!A42</f>
        <v>7B</v>
      </c>
      <c r="B42" s="2" t="str">
        <f>Presentie!B42</f>
        <v>Fouad Faiz</v>
      </c>
      <c r="C42" s="25" t="str">
        <f>IF('SLB-er'!C41="G","Goed",IF('SLB-er'!C41="V","Voldoende",IF('SLB-er'!C41="Tv","Te veel",IF('SLB-er'!C41="Tw","Te weinig"))))</f>
        <v>Voldoende</v>
      </c>
      <c r="D42" s="25" t="str">
        <f>IF(Projectdocent!C41="G","Goed",IF(Projectdocent!C41="V","Voldoende",IF(Projectdocent!C41="Tv","Te veel",IF(Projectdocent!C41="Tw","Te weinig"))))</f>
        <v>Voldoende</v>
      </c>
      <c r="E42" s="25" t="str">
        <f>IF('SLB-er'!E41="G","Goed",IF('SLB-er'!E41="V","Voldoende",IF('SLB-er'!E41="Tv","Te veel",IF('SLB-er'!E41="Tw","Te weinig"))))</f>
        <v>Voldoende</v>
      </c>
      <c r="F42" s="25" t="str">
        <f>IF(Projectdocent!E41="G","Goed",IF(Projectdocent!E41="V","Voldoende",IF(Projectdocent!E41="Tv","Te veel",IF(Projectdocent!E41="Tw","Te weinig"))))</f>
        <v>Goed</v>
      </c>
      <c r="G42" s="25" t="str">
        <f>IF('SLB-er'!G41="G","Goed",IF('SLB-er'!G41="V","Voldoende",IF('SLB-er'!G41="Tv","Te veel",IF('SLB-er'!G41="Tw","Te weinig"))))</f>
        <v>Voldoende</v>
      </c>
      <c r="H42" s="25" t="str">
        <f>IF(Projectdocent!G41="G","Goed",IF(Projectdocent!G41="V","Voldoende",IF(Projectdocent!G41="Tv","Te veel",IF(Projectdocent!G41="Tw","Te weinig"))))</f>
        <v>Voldoende</v>
      </c>
      <c r="I42" s="25" t="str">
        <f>IF('SLB-er'!I41="G","Goed",IF('SLB-er'!I41="V","Voldoende",IF('SLB-er'!I41="Tv","Te veel",IF('SLB-er'!I41="Tw","Te weinig"))))</f>
        <v>Goed</v>
      </c>
      <c r="J42" s="25" t="str">
        <f>IF(Projectdocent!I41="G","Goed",IF(Projectdocent!I41="V","Voldoende",IF(Projectdocent!I41="Tv","Te veel",IF(Projectdocent!I41="Tw","Te weinig"))))</f>
        <v>Goed</v>
      </c>
      <c r="K42" s="25" t="str">
        <f>IF('SLB-er'!K41="G","Goed",IF('SLB-er'!K41="V","Voldoende",IF('SLB-er'!K41="Tv","Te veel",IF('SLB-er'!K41="Tw","Te weinig"))))</f>
        <v>Goed</v>
      </c>
      <c r="L42" s="25" t="str">
        <f>IF(Projectdocent!K41="G","Goed",IF(Projectdocent!K41="V","Voldoende",IF(Projectdocent!K41="Tv","Te veel",IF(Projectdocent!K41="Tw","Te weinig"))))</f>
        <v>Voldoende</v>
      </c>
      <c r="M42" s="25" t="str">
        <f>IF('SLB-er'!M41="G","Goed",IF('SLB-er'!M41="V","Voldoende",IF('SLB-er'!M41="Tv","Te veel",IF('SLB-er'!M41="Tw","Te weinig"))))</f>
        <v>Te weinig</v>
      </c>
      <c r="N42" s="25" t="str">
        <f>IF(Projectdocent!M41="G","Goed",IF(Projectdocent!M41="V","Voldoende",IF(Projectdocent!M41="Tv","Te veel",IF(Projectdocent!M41="Tw","Te weinig"))))</f>
        <v>Voldoende</v>
      </c>
      <c r="O42" s="26">
        <f t="shared" si="13"/>
        <v>7</v>
      </c>
      <c r="P42" s="26">
        <f t="shared" si="14"/>
        <v>4</v>
      </c>
      <c r="Q42" s="27">
        <f t="shared" si="15"/>
        <v>1</v>
      </c>
      <c r="R42" s="27">
        <f t="shared" si="16"/>
        <v>0</v>
      </c>
      <c r="S42" s="27">
        <f t="shared" si="17"/>
        <v>12</v>
      </c>
      <c r="T42" s="27">
        <f t="shared" si="18"/>
        <v>24</v>
      </c>
      <c r="U42" s="28">
        <f t="shared" si="19"/>
        <v>15</v>
      </c>
      <c r="V42" s="33">
        <f t="shared" si="20"/>
        <v>6.625</v>
      </c>
      <c r="W42" s="46">
        <f>Presentie!C42</f>
        <v>0</v>
      </c>
      <c r="X42" s="46">
        <f>Presentie!D42</f>
        <v>0</v>
      </c>
      <c r="Y42" s="34">
        <f t="shared" si="21"/>
        <v>0</v>
      </c>
      <c r="Z42" s="31">
        <v>0.9</v>
      </c>
      <c r="AA42" s="36">
        <f t="shared" si="22"/>
        <v>1</v>
      </c>
      <c r="AB42" s="36">
        <f t="shared" si="23"/>
        <v>-35</v>
      </c>
      <c r="AC42" s="52">
        <f t="shared" si="24"/>
        <v>1</v>
      </c>
      <c r="AD42" s="53">
        <f t="shared" si="25"/>
        <v>4.375</v>
      </c>
    </row>
    <row r="43" spans="1:30">
      <c r="A43" s="2" t="str">
        <f>Presentie!A43</f>
        <v>7B</v>
      </c>
      <c r="B43" s="2" t="str">
        <f>Presentie!B43</f>
        <v>Zineddine Gessel</v>
      </c>
      <c r="C43" s="25" t="str">
        <f>IF('SLB-er'!C42="G","Goed",IF('SLB-er'!C42="V","Voldoende",IF('SLB-er'!C42="Tv","Te veel",IF('SLB-er'!C42="Tw","Te weinig"))))</f>
        <v>Voldoende</v>
      </c>
      <c r="D43" s="25" t="str">
        <f>IF(Projectdocent!C42="G","Goed",IF(Projectdocent!C42="V","Voldoende",IF(Projectdocent!C42="Tv","Te veel",IF(Projectdocent!C42="Tw","Te weinig"))))</f>
        <v>Voldoende</v>
      </c>
      <c r="E43" s="25" t="str">
        <f>IF('SLB-er'!E42="G","Goed",IF('SLB-er'!E42="V","Voldoende",IF('SLB-er'!E42="Tv","Te veel",IF('SLB-er'!E42="Tw","Te weinig"))))</f>
        <v>Voldoende</v>
      </c>
      <c r="F43" s="25" t="str">
        <f>IF(Projectdocent!E42="G","Goed",IF(Projectdocent!E42="V","Voldoende",IF(Projectdocent!E42="Tv","Te veel",IF(Projectdocent!E42="Tw","Te weinig"))))</f>
        <v>Voldoende</v>
      </c>
      <c r="G43" s="25" t="str">
        <f>IF('SLB-er'!G42="G","Goed",IF('SLB-er'!G42="V","Voldoende",IF('SLB-er'!G42="Tv","Te veel",IF('SLB-er'!G42="Tw","Te weinig"))))</f>
        <v>Voldoende</v>
      </c>
      <c r="H43" s="25" t="str">
        <f>IF(Projectdocent!G42="G","Goed",IF(Projectdocent!G42="V","Voldoende",IF(Projectdocent!G42="Tv","Te veel",IF(Projectdocent!G42="Tw","Te weinig"))))</f>
        <v>Te weinig</v>
      </c>
      <c r="I43" s="25" t="str">
        <f>IF('SLB-er'!I42="G","Goed",IF('SLB-er'!I42="V","Voldoende",IF('SLB-er'!I42="Tv","Te veel",IF('SLB-er'!I42="Tw","Te weinig"))))</f>
        <v>Voldoende</v>
      </c>
      <c r="J43" s="25" t="str">
        <f>IF(Projectdocent!I42="G","Goed",IF(Projectdocent!I42="V","Voldoende",IF(Projectdocent!I42="Tv","Te veel",IF(Projectdocent!I42="Tw","Te weinig"))))</f>
        <v>Goed</v>
      </c>
      <c r="K43" s="25" t="str">
        <f>IF('SLB-er'!K42="G","Goed",IF('SLB-er'!K42="V","Voldoende",IF('SLB-er'!K42="Tv","Te veel",IF('SLB-er'!K42="Tw","Te weinig"))))</f>
        <v>Te weinig</v>
      </c>
      <c r="L43" s="25" t="str">
        <f>IF(Projectdocent!K42="G","Goed",IF(Projectdocent!K42="V","Voldoende",IF(Projectdocent!K42="Tv","Te veel",IF(Projectdocent!K42="Tw","Te weinig"))))</f>
        <v>Voldoende</v>
      </c>
      <c r="M43" s="25" t="str">
        <f>IF('SLB-er'!M42="G","Goed",IF('SLB-er'!M42="V","Voldoende",IF('SLB-er'!M42="Tv","Te veel",IF('SLB-er'!M42="Tw","Te weinig"))))</f>
        <v>Te weinig</v>
      </c>
      <c r="N43" s="25" t="str">
        <f>IF(Projectdocent!M42="G","Goed",IF(Projectdocent!M42="V","Voldoende",IF(Projectdocent!M42="Tv","Te veel",IF(Projectdocent!M42="Tw","Te weinig"))))</f>
        <v>Voldoende</v>
      </c>
      <c r="O43" s="26">
        <f t="shared" si="13"/>
        <v>8</v>
      </c>
      <c r="P43" s="26">
        <f t="shared" si="14"/>
        <v>1</v>
      </c>
      <c r="Q43" s="27">
        <f t="shared" si="15"/>
        <v>3</v>
      </c>
      <c r="R43" s="27">
        <f t="shared" si="16"/>
        <v>0</v>
      </c>
      <c r="S43" s="27">
        <f t="shared" si="17"/>
        <v>12</v>
      </c>
      <c r="T43" s="27">
        <f t="shared" si="18"/>
        <v>24</v>
      </c>
      <c r="U43" s="28">
        <f t="shared" si="19"/>
        <v>10</v>
      </c>
      <c r="V43" s="33">
        <f t="shared" si="20"/>
        <v>4.75</v>
      </c>
      <c r="W43" s="46">
        <f>Presentie!C43</f>
        <v>0</v>
      </c>
      <c r="X43" s="46">
        <f>Presentie!D43</f>
        <v>0</v>
      </c>
      <c r="Y43" s="34">
        <f t="shared" si="21"/>
        <v>0</v>
      </c>
      <c r="Z43" s="31">
        <v>0.9</v>
      </c>
      <c r="AA43" s="36">
        <f t="shared" si="22"/>
        <v>1</v>
      </c>
      <c r="AB43" s="36">
        <f t="shared" si="23"/>
        <v>-35</v>
      </c>
      <c r="AC43" s="52">
        <f t="shared" si="24"/>
        <v>1</v>
      </c>
      <c r="AD43" s="53">
        <f t="shared" si="25"/>
        <v>3.25</v>
      </c>
    </row>
    <row r="44" spans="1:30">
      <c r="A44" s="2" t="str">
        <f>Presentie!A44</f>
        <v>7B</v>
      </c>
      <c r="B44" s="2" t="str">
        <f>Presentie!B44</f>
        <v>Johan Groot</v>
      </c>
      <c r="C44" s="25" t="str">
        <f>IF('SLB-er'!C43="G","Goed",IF('SLB-er'!C43="V","Voldoende",IF('SLB-er'!C43="Tv","Te veel",IF('SLB-er'!C43="Tw","Te weinig"))))</f>
        <v>Voldoende</v>
      </c>
      <c r="D44" s="25" t="str">
        <f>IF(Projectdocent!C43="G","Goed",IF(Projectdocent!C43="V","Voldoende",IF(Projectdocent!C43="Tv","Te veel",IF(Projectdocent!C43="Tw","Te weinig"))))</f>
        <v>Voldoende</v>
      </c>
      <c r="E44" s="25" t="str">
        <f>IF('SLB-er'!E43="G","Goed",IF('SLB-er'!E43="V","Voldoende",IF('SLB-er'!E43="Tv","Te veel",IF('SLB-er'!E43="Tw","Te weinig"))))</f>
        <v>Voldoende</v>
      </c>
      <c r="F44" s="25" t="str">
        <f>IF(Projectdocent!E43="G","Goed",IF(Projectdocent!E43="V","Voldoende",IF(Projectdocent!E43="Tv","Te veel",IF(Projectdocent!E43="Tw","Te weinig"))))</f>
        <v>Voldoende</v>
      </c>
      <c r="G44" s="25" t="str">
        <f>IF('SLB-er'!G43="G","Goed",IF('SLB-er'!G43="V","Voldoende",IF('SLB-er'!G43="Tv","Te veel",IF('SLB-er'!G43="Tw","Te weinig"))))</f>
        <v>Voldoende</v>
      </c>
      <c r="H44" s="25" t="str">
        <f>IF(Projectdocent!G43="G","Goed",IF(Projectdocent!G43="V","Voldoende",IF(Projectdocent!G43="Tv","Te veel",IF(Projectdocent!G43="Tw","Te weinig"))))</f>
        <v>Te weinig</v>
      </c>
      <c r="I44" s="25" t="str">
        <f>IF('SLB-er'!I43="G","Goed",IF('SLB-er'!I43="V","Voldoende",IF('SLB-er'!I43="Tv","Te veel",IF('SLB-er'!I43="Tw","Te weinig"))))</f>
        <v>Goed</v>
      </c>
      <c r="J44" s="25" t="str">
        <f>IF(Projectdocent!I43="G","Goed",IF(Projectdocent!I43="V","Voldoende",IF(Projectdocent!I43="Tv","Te veel",IF(Projectdocent!I43="Tw","Te weinig"))))</f>
        <v>Voldoende</v>
      </c>
      <c r="K44" s="25" t="str">
        <f>IF('SLB-er'!K43="G","Goed",IF('SLB-er'!K43="V","Voldoende",IF('SLB-er'!K43="Tv","Te veel",IF('SLB-er'!K43="Tw","Te weinig"))))</f>
        <v>Voldoende</v>
      </c>
      <c r="L44" s="25" t="str">
        <f>IF(Projectdocent!K43="G","Goed",IF(Projectdocent!K43="V","Voldoende",IF(Projectdocent!K43="Tv","Te veel",IF(Projectdocent!K43="Tw","Te weinig"))))</f>
        <v>Voldoende</v>
      </c>
      <c r="M44" s="25" t="str">
        <f>IF('SLB-er'!M43="G","Goed",IF('SLB-er'!M43="V","Voldoende",IF('SLB-er'!M43="Tv","Te veel",IF('SLB-er'!M43="Tw","Te weinig"))))</f>
        <v>Voldoende</v>
      </c>
      <c r="N44" s="25" t="str">
        <f>IF(Projectdocent!M43="G","Goed",IF(Projectdocent!M43="V","Voldoende",IF(Projectdocent!M43="Tv","Te veel",IF(Projectdocent!M43="Tw","Te weinig"))))</f>
        <v>Te weinig</v>
      </c>
      <c r="O44" s="26">
        <f t="shared" si="13"/>
        <v>9</v>
      </c>
      <c r="P44" s="26">
        <f t="shared" si="14"/>
        <v>1</v>
      </c>
      <c r="Q44" s="27">
        <f t="shared" si="15"/>
        <v>2</v>
      </c>
      <c r="R44" s="27">
        <f t="shared" si="16"/>
        <v>0</v>
      </c>
      <c r="S44" s="27">
        <f t="shared" si="17"/>
        <v>12</v>
      </c>
      <c r="T44" s="27">
        <f t="shared" si="18"/>
        <v>24</v>
      </c>
      <c r="U44" s="28">
        <f t="shared" si="19"/>
        <v>11</v>
      </c>
      <c r="V44" s="33">
        <f t="shared" si="20"/>
        <v>5.125</v>
      </c>
      <c r="W44" s="46">
        <f>Presentie!C44</f>
        <v>0</v>
      </c>
      <c r="X44" s="46">
        <f>Presentie!D44</f>
        <v>0</v>
      </c>
      <c r="Y44" s="34">
        <f t="shared" si="21"/>
        <v>0</v>
      </c>
      <c r="Z44" s="31">
        <v>0.9</v>
      </c>
      <c r="AA44" s="36">
        <f t="shared" si="22"/>
        <v>1</v>
      </c>
      <c r="AB44" s="36">
        <f t="shared" si="23"/>
        <v>-35</v>
      </c>
      <c r="AC44" s="52">
        <f t="shared" si="24"/>
        <v>1</v>
      </c>
      <c r="AD44" s="53">
        <f t="shared" si="25"/>
        <v>3.4749999999999996</v>
      </c>
    </row>
    <row r="45" spans="1:30">
      <c r="A45" s="2" t="str">
        <f>Presentie!A45</f>
        <v>7B</v>
      </c>
      <c r="B45" s="2" t="str">
        <f>Presentie!B45</f>
        <v>Bilal Haddouchi</v>
      </c>
      <c r="C45" s="25" t="str">
        <f>IF('SLB-er'!C44="G","Goed",IF('SLB-er'!C44="V","Voldoende",IF('SLB-er'!C44="Tv","Te veel",IF('SLB-er'!C44="Tw","Te weinig"))))</f>
        <v>Te veel</v>
      </c>
      <c r="D45" s="25" t="str">
        <f>IF(Projectdocent!C44="G","Goed",IF(Projectdocent!C44="V","Voldoende",IF(Projectdocent!C44="Tv","Te veel",IF(Projectdocent!C44="Tw","Te weinig"))))</f>
        <v>Voldoende</v>
      </c>
      <c r="E45" s="25" t="str">
        <f>IF('SLB-er'!E44="G","Goed",IF('SLB-er'!E44="V","Voldoende",IF('SLB-er'!E44="Tv","Te veel",IF('SLB-er'!E44="Tw","Te weinig"))))</f>
        <v>Voldoende</v>
      </c>
      <c r="F45" s="25" t="str">
        <f>IF(Projectdocent!E44="G","Goed",IF(Projectdocent!E44="V","Voldoende",IF(Projectdocent!E44="Tv","Te veel",IF(Projectdocent!E44="Tw","Te weinig"))))</f>
        <v>Voldoende</v>
      </c>
      <c r="G45" s="25" t="str">
        <f>IF('SLB-er'!G44="G","Goed",IF('SLB-er'!G44="V","Voldoende",IF('SLB-er'!G44="Tv","Te veel",IF('SLB-er'!G44="Tw","Te weinig"))))</f>
        <v>Voldoende</v>
      </c>
      <c r="H45" s="25" t="str">
        <f>IF(Projectdocent!G44="G","Goed",IF(Projectdocent!G44="V","Voldoende",IF(Projectdocent!G44="Tv","Te veel",IF(Projectdocent!G44="Tw","Te weinig"))))</f>
        <v>Te weinig</v>
      </c>
      <c r="I45" s="25" t="str">
        <f>IF('SLB-er'!I44="G","Goed",IF('SLB-er'!I44="V","Voldoende",IF('SLB-er'!I44="Tv","Te veel",IF('SLB-er'!I44="Tw","Te weinig"))))</f>
        <v>Voldoende</v>
      </c>
      <c r="J45" s="25" t="str">
        <f>IF(Projectdocent!I44="G","Goed",IF(Projectdocent!I44="V","Voldoende",IF(Projectdocent!I44="Tv","Te veel",IF(Projectdocent!I44="Tw","Te weinig"))))</f>
        <v>Voldoende</v>
      </c>
      <c r="K45" s="25" t="str">
        <f>IF('SLB-er'!K44="G","Goed",IF('SLB-er'!K44="V","Voldoende",IF('SLB-er'!K44="Tv","Te veel",IF('SLB-er'!K44="Tw","Te weinig"))))</f>
        <v>Voldoende</v>
      </c>
      <c r="L45" s="25" t="str">
        <f>IF(Projectdocent!K44="G","Goed",IF(Projectdocent!K44="V","Voldoende",IF(Projectdocent!K44="Tv","Te veel",IF(Projectdocent!K44="Tw","Te weinig"))))</f>
        <v>Voldoende</v>
      </c>
      <c r="M45" s="25" t="str">
        <f>IF('SLB-er'!M44="G","Goed",IF('SLB-er'!M44="V","Voldoende",IF('SLB-er'!M44="Tv","Te veel",IF('SLB-er'!M44="Tw","Te weinig"))))</f>
        <v>Voldoende</v>
      </c>
      <c r="N45" s="25" t="str">
        <f>IF(Projectdocent!M44="G","Goed",IF(Projectdocent!M44="V","Voldoende",IF(Projectdocent!M44="Tv","Te veel",IF(Projectdocent!M44="Tw","Te weinig"))))</f>
        <v>Goed</v>
      </c>
      <c r="O45" s="26">
        <f t="shared" si="13"/>
        <v>9</v>
      </c>
      <c r="P45" s="26">
        <f t="shared" si="14"/>
        <v>1</v>
      </c>
      <c r="Q45" s="27">
        <f t="shared" si="15"/>
        <v>1</v>
      </c>
      <c r="R45" s="27">
        <f t="shared" si="16"/>
        <v>1</v>
      </c>
      <c r="S45" s="27">
        <f t="shared" si="17"/>
        <v>12</v>
      </c>
      <c r="T45" s="27">
        <f t="shared" si="18"/>
        <v>24</v>
      </c>
      <c r="U45" s="28">
        <f t="shared" si="19"/>
        <v>11</v>
      </c>
      <c r="V45" s="33">
        <f t="shared" si="20"/>
        <v>5.125</v>
      </c>
      <c r="W45" s="46">
        <f>Presentie!C45</f>
        <v>0</v>
      </c>
      <c r="X45" s="46">
        <f>Presentie!D45</f>
        <v>0</v>
      </c>
      <c r="Y45" s="34">
        <f t="shared" si="21"/>
        <v>0</v>
      </c>
      <c r="Z45" s="31">
        <v>0.9</v>
      </c>
      <c r="AA45" s="36">
        <f t="shared" si="22"/>
        <v>1</v>
      </c>
      <c r="AB45" s="36">
        <f t="shared" si="23"/>
        <v>-35</v>
      </c>
      <c r="AC45" s="52">
        <f t="shared" si="24"/>
        <v>1</v>
      </c>
      <c r="AD45" s="53">
        <f t="shared" si="25"/>
        <v>3.4749999999999996</v>
      </c>
    </row>
    <row r="46" spans="1:30">
      <c r="A46" s="2" t="str">
        <f>Presentie!A46</f>
        <v>7B</v>
      </c>
      <c r="B46" s="2" t="str">
        <f>Presentie!B46</f>
        <v>Sjors Holst</v>
      </c>
      <c r="C46" s="25" t="str">
        <f>IF('SLB-er'!C45="G","Goed",IF('SLB-er'!C45="V","Voldoende",IF('SLB-er'!C45="Tv","Te veel",IF('SLB-er'!C45="Tw","Te weinig"))))</f>
        <v>Voldoende</v>
      </c>
      <c r="D46" s="25" t="str">
        <f>IF(Projectdocent!C45="G","Goed",IF(Projectdocent!C45="V","Voldoende",IF(Projectdocent!C45="Tv","Te veel",IF(Projectdocent!C45="Tw","Te weinig"))))</f>
        <v>Voldoende</v>
      </c>
      <c r="E46" s="25" t="str">
        <f>IF('SLB-er'!E45="G","Goed",IF('SLB-er'!E45="V","Voldoende",IF('SLB-er'!E45="Tv","Te veel",IF('SLB-er'!E45="Tw","Te weinig"))))</f>
        <v>Voldoende</v>
      </c>
      <c r="F46" s="25" t="str">
        <f>IF(Projectdocent!E45="G","Goed",IF(Projectdocent!E45="V","Voldoende",IF(Projectdocent!E45="Tv","Te veel",IF(Projectdocent!E45="Tw","Te weinig"))))</f>
        <v>Voldoende</v>
      </c>
      <c r="G46" s="25" t="str">
        <f>IF('SLB-er'!G45="G","Goed",IF('SLB-er'!G45="V","Voldoende",IF('SLB-er'!G45="Tv","Te veel",IF('SLB-er'!G45="Tw","Te weinig"))))</f>
        <v>Voldoende</v>
      </c>
      <c r="H46" s="25" t="str">
        <f>IF(Projectdocent!G45="G","Goed",IF(Projectdocent!G45="V","Voldoende",IF(Projectdocent!G45="Tv","Te veel",IF(Projectdocent!G45="Tw","Te weinig"))))</f>
        <v>Goed</v>
      </c>
      <c r="I46" s="25" t="str">
        <f>IF('SLB-er'!I45="G","Goed",IF('SLB-er'!I45="V","Voldoende",IF('SLB-er'!I45="Tv","Te veel",IF('SLB-er'!I45="Tw","Te weinig"))))</f>
        <v>Goed</v>
      </c>
      <c r="J46" s="25" t="str">
        <f>IF(Projectdocent!I45="G","Goed",IF(Projectdocent!I45="V","Voldoende",IF(Projectdocent!I45="Tv","Te veel",IF(Projectdocent!I45="Tw","Te weinig"))))</f>
        <v>Goed</v>
      </c>
      <c r="K46" s="25" t="str">
        <f>IF('SLB-er'!K45="G","Goed",IF('SLB-er'!K45="V","Voldoende",IF('SLB-er'!K45="Tv","Te veel",IF('SLB-er'!K45="Tw","Te weinig"))))</f>
        <v>Voldoende</v>
      </c>
      <c r="L46" s="25" t="str">
        <f>IF(Projectdocent!K45="G","Goed",IF(Projectdocent!K45="V","Voldoende",IF(Projectdocent!K45="Tv","Te veel",IF(Projectdocent!K45="Tw","Te weinig"))))</f>
        <v>Voldoende</v>
      </c>
      <c r="M46" s="25" t="str">
        <f>IF('SLB-er'!M45="G","Goed",IF('SLB-er'!M45="V","Voldoende",IF('SLB-er'!M45="Tv","Te veel",IF('SLB-er'!M45="Tw","Te weinig"))))</f>
        <v>Te veel</v>
      </c>
      <c r="N46" s="25" t="str">
        <f>IF(Projectdocent!M45="G","Goed",IF(Projectdocent!M45="V","Voldoende",IF(Projectdocent!M45="Tv","Te veel",IF(Projectdocent!M45="Tw","Te weinig"))))</f>
        <v>Goed</v>
      </c>
      <c r="O46" s="26">
        <f t="shared" si="13"/>
        <v>7</v>
      </c>
      <c r="P46" s="26">
        <f t="shared" si="14"/>
        <v>4</v>
      </c>
      <c r="Q46" s="27">
        <f t="shared" si="15"/>
        <v>0</v>
      </c>
      <c r="R46" s="27">
        <f t="shared" si="16"/>
        <v>1</v>
      </c>
      <c r="S46" s="27">
        <f t="shared" si="17"/>
        <v>12</v>
      </c>
      <c r="T46" s="27">
        <f t="shared" si="18"/>
        <v>24</v>
      </c>
      <c r="U46" s="28">
        <f t="shared" si="19"/>
        <v>15</v>
      </c>
      <c r="V46" s="33">
        <f t="shared" si="20"/>
        <v>6.625</v>
      </c>
      <c r="W46" s="46">
        <f>Presentie!C46</f>
        <v>0</v>
      </c>
      <c r="X46" s="46">
        <f>Presentie!D46</f>
        <v>0</v>
      </c>
      <c r="Y46" s="34">
        <f t="shared" si="21"/>
        <v>0</v>
      </c>
      <c r="Z46" s="31">
        <v>0.9</v>
      </c>
      <c r="AA46" s="36">
        <f t="shared" si="22"/>
        <v>1</v>
      </c>
      <c r="AB46" s="36">
        <f t="shared" si="23"/>
        <v>-35</v>
      </c>
      <c r="AC46" s="52">
        <f t="shared" si="24"/>
        <v>1</v>
      </c>
      <c r="AD46" s="53">
        <f t="shared" si="25"/>
        <v>4.375</v>
      </c>
    </row>
    <row r="47" spans="1:30">
      <c r="A47" s="2" t="str">
        <f>Presentie!A47</f>
        <v>7B</v>
      </c>
      <c r="B47" s="2" t="str">
        <f>Presentie!B47</f>
        <v>Joris Menke</v>
      </c>
      <c r="C47" s="25" t="str">
        <f>IF('SLB-er'!C46="G","Goed",IF('SLB-er'!C46="V","Voldoende",IF('SLB-er'!C46="Tv","Te veel",IF('SLB-er'!C46="Tw","Te weinig"))))</f>
        <v>Voldoende</v>
      </c>
      <c r="D47" s="25" t="str">
        <f>IF(Projectdocent!C46="G","Goed",IF(Projectdocent!C46="V","Voldoende",IF(Projectdocent!C46="Tv","Te veel",IF(Projectdocent!C46="Tw","Te weinig"))))</f>
        <v>Voldoende</v>
      </c>
      <c r="E47" s="25" t="str">
        <f>IF('SLB-er'!E46="G","Goed",IF('SLB-er'!E46="V","Voldoende",IF('SLB-er'!E46="Tv","Te veel",IF('SLB-er'!E46="Tw","Te weinig"))))</f>
        <v>Voldoende</v>
      </c>
      <c r="F47" s="25" t="str">
        <f>IF(Projectdocent!E46="G","Goed",IF(Projectdocent!E46="V","Voldoende",IF(Projectdocent!E46="Tv","Te veel",IF(Projectdocent!E46="Tw","Te weinig"))))</f>
        <v>Voldoende</v>
      </c>
      <c r="G47" s="25" t="str">
        <f>IF('SLB-er'!G46="G","Goed",IF('SLB-er'!G46="V","Voldoende",IF('SLB-er'!G46="Tv","Te veel",IF('SLB-er'!G46="Tw","Te weinig"))))</f>
        <v>Voldoende</v>
      </c>
      <c r="H47" s="25" t="str">
        <f>IF(Projectdocent!G46="G","Goed",IF(Projectdocent!G46="V","Voldoende",IF(Projectdocent!G46="Tv","Te veel",IF(Projectdocent!G46="Tw","Te weinig"))))</f>
        <v>Te weinig</v>
      </c>
      <c r="I47" s="25" t="str">
        <f>IF('SLB-er'!I46="G","Goed",IF('SLB-er'!I46="V","Voldoende",IF('SLB-er'!I46="Tv","Te veel",IF('SLB-er'!I46="Tw","Te weinig"))))</f>
        <v>Goed</v>
      </c>
      <c r="J47" s="25" t="str">
        <f>IF(Projectdocent!I46="G","Goed",IF(Projectdocent!I46="V","Voldoende",IF(Projectdocent!I46="Tv","Te veel",IF(Projectdocent!I46="Tw","Te weinig"))))</f>
        <v>Goed</v>
      </c>
      <c r="K47" s="25" t="str">
        <f>IF('SLB-er'!K46="G","Goed",IF('SLB-er'!K46="V","Voldoende",IF('SLB-er'!K46="Tv","Te veel",IF('SLB-er'!K46="Tw","Te weinig"))))</f>
        <v>Voldoende</v>
      </c>
      <c r="L47" s="25" t="str">
        <f>IF(Projectdocent!K46="G","Goed",IF(Projectdocent!K46="V","Voldoende",IF(Projectdocent!K46="Tv","Te veel",IF(Projectdocent!K46="Tw","Te weinig"))))</f>
        <v>Voldoende</v>
      </c>
      <c r="M47" s="25" t="str">
        <f>IF('SLB-er'!M46="G","Goed",IF('SLB-er'!M46="V","Voldoende",IF('SLB-er'!M46="Tv","Te veel",IF('SLB-er'!M46="Tw","Te weinig"))))</f>
        <v>Te veel</v>
      </c>
      <c r="N47" s="25" t="str">
        <f>IF(Projectdocent!M46="G","Goed",IF(Projectdocent!M46="V","Voldoende",IF(Projectdocent!M46="Tv","Te veel",IF(Projectdocent!M46="Tw","Te weinig"))))</f>
        <v>Goed</v>
      </c>
      <c r="O47" s="26">
        <f t="shared" si="13"/>
        <v>7</v>
      </c>
      <c r="P47" s="26">
        <f t="shared" si="14"/>
        <v>3</v>
      </c>
      <c r="Q47" s="27">
        <f t="shared" si="15"/>
        <v>1</v>
      </c>
      <c r="R47" s="27">
        <f t="shared" si="16"/>
        <v>1</v>
      </c>
      <c r="S47" s="27">
        <f t="shared" si="17"/>
        <v>12</v>
      </c>
      <c r="T47" s="27">
        <f t="shared" si="18"/>
        <v>24</v>
      </c>
      <c r="U47" s="28">
        <f t="shared" si="19"/>
        <v>13</v>
      </c>
      <c r="V47" s="33">
        <f t="shared" si="20"/>
        <v>5.875</v>
      </c>
      <c r="W47" s="46">
        <f>Presentie!C47</f>
        <v>0</v>
      </c>
      <c r="X47" s="46">
        <f>Presentie!D47</f>
        <v>0</v>
      </c>
      <c r="Y47" s="34">
        <f t="shared" si="21"/>
        <v>0</v>
      </c>
      <c r="Z47" s="31">
        <v>0.9</v>
      </c>
      <c r="AA47" s="36">
        <f t="shared" si="22"/>
        <v>1</v>
      </c>
      <c r="AB47" s="36">
        <f t="shared" si="23"/>
        <v>-35</v>
      </c>
      <c r="AC47" s="52">
        <f t="shared" si="24"/>
        <v>1</v>
      </c>
      <c r="AD47" s="53">
        <f t="shared" si="25"/>
        <v>3.9249999999999998</v>
      </c>
    </row>
    <row r="48" spans="1:30">
      <c r="A48" s="2" t="str">
        <f>Presentie!A48</f>
        <v>7C</v>
      </c>
      <c r="B48" s="2" t="str">
        <f>Presentie!B48</f>
        <v>Cristian Arboleda Muñoz</v>
      </c>
      <c r="C48" s="25" t="str">
        <f>IF('SLB-er'!C47="G","Goed",IF('SLB-er'!C47="V","Voldoende",IF('SLB-er'!C47="Tv","Te veel",IF('SLB-er'!C47="Tw","Te weinig"))))</f>
        <v>Voldoende</v>
      </c>
      <c r="D48" s="25" t="str">
        <f>IF(Projectdocent!C47="G","Goed",IF(Projectdocent!C47="V","Voldoende",IF(Projectdocent!C47="Tv","Te veel",IF(Projectdocent!C47="Tw","Te weinig"))))</f>
        <v>Voldoende</v>
      </c>
      <c r="E48" s="25" t="str">
        <f>IF('SLB-er'!E47="G","Goed",IF('SLB-er'!E47="V","Voldoende",IF('SLB-er'!E47="Tv","Te veel",IF('SLB-er'!E47="Tw","Te weinig"))))</f>
        <v>Goed</v>
      </c>
      <c r="F48" s="25" t="str">
        <f>IF(Projectdocent!E47="G","Goed",IF(Projectdocent!E47="V","Voldoende",IF(Projectdocent!E47="Tv","Te veel",IF(Projectdocent!E47="Tw","Te weinig"))))</f>
        <v>Voldoende</v>
      </c>
      <c r="G48" s="25" t="str">
        <f>IF('SLB-er'!G47="G","Goed",IF('SLB-er'!G47="V","Voldoende",IF('SLB-er'!G47="Tv","Te veel",IF('SLB-er'!G47="Tw","Te weinig"))))</f>
        <v>Voldoende</v>
      </c>
      <c r="H48" s="25" t="str">
        <f>IF(Projectdocent!G47="G","Goed",IF(Projectdocent!G47="V","Voldoende",IF(Projectdocent!G47="Tv","Te veel",IF(Projectdocent!G47="Tw","Te weinig"))))</f>
        <v>Voldoende</v>
      </c>
      <c r="I48" s="25" t="str">
        <f>IF('SLB-er'!I47="G","Goed",IF('SLB-er'!I47="V","Voldoende",IF('SLB-er'!I47="Tv","Te veel",IF('SLB-er'!I47="Tw","Te weinig"))))</f>
        <v>Goed</v>
      </c>
      <c r="J48" s="25" t="str">
        <f>IF(Projectdocent!I47="G","Goed",IF(Projectdocent!I47="V","Voldoende",IF(Projectdocent!I47="Tv","Te veel",IF(Projectdocent!I47="Tw","Te weinig"))))</f>
        <v>Voldoende</v>
      </c>
      <c r="K48" s="25" t="str">
        <f>IF('SLB-er'!K47="G","Goed",IF('SLB-er'!K47="V","Voldoende",IF('SLB-er'!K47="Tv","Te veel",IF('SLB-er'!K47="Tw","Te weinig"))))</f>
        <v>Voldoende</v>
      </c>
      <c r="L48" s="25" t="str">
        <f>IF(Projectdocent!K47="G","Goed",IF(Projectdocent!K47="V","Voldoende",IF(Projectdocent!K47="Tv","Te veel",IF(Projectdocent!K47="Tw","Te weinig"))))</f>
        <v>Voldoende</v>
      </c>
      <c r="M48" s="25" t="str">
        <f>IF('SLB-er'!M47="G","Goed",IF('SLB-er'!M47="V","Voldoende",IF('SLB-er'!M47="Tv","Te veel",IF('SLB-er'!M47="Tw","Te weinig"))))</f>
        <v>Voldoende</v>
      </c>
      <c r="N48" s="25" t="str">
        <f>IF(Projectdocent!M47="G","Goed",IF(Projectdocent!M47="V","Voldoende",IF(Projectdocent!M47="Tv","Te veel",IF(Projectdocent!M47="Tw","Te weinig"))))</f>
        <v>Voldoende</v>
      </c>
      <c r="O48" s="26">
        <f t="shared" si="13"/>
        <v>10</v>
      </c>
      <c r="P48" s="26">
        <f t="shared" si="14"/>
        <v>2</v>
      </c>
      <c r="Q48" s="27">
        <f t="shared" si="15"/>
        <v>0</v>
      </c>
      <c r="R48" s="27">
        <f t="shared" si="16"/>
        <v>0</v>
      </c>
      <c r="S48" s="27">
        <f t="shared" si="17"/>
        <v>12</v>
      </c>
      <c r="T48" s="27">
        <f t="shared" si="18"/>
        <v>24</v>
      </c>
      <c r="U48" s="28">
        <f t="shared" si="19"/>
        <v>14</v>
      </c>
      <c r="V48" s="33">
        <f t="shared" si="20"/>
        <v>6.25</v>
      </c>
      <c r="W48" s="46">
        <f>Presentie!C48</f>
        <v>0</v>
      </c>
      <c r="X48" s="46">
        <f>Presentie!D48</f>
        <v>0</v>
      </c>
      <c r="Y48" s="34">
        <f t="shared" si="21"/>
        <v>0</v>
      </c>
      <c r="Z48" s="31">
        <v>0.9</v>
      </c>
      <c r="AA48" s="36">
        <f t="shared" si="22"/>
        <v>1</v>
      </c>
      <c r="AB48" s="36">
        <f t="shared" si="23"/>
        <v>-35</v>
      </c>
      <c r="AC48" s="52">
        <f t="shared" si="24"/>
        <v>1</v>
      </c>
      <c r="AD48" s="53">
        <f t="shared" si="25"/>
        <v>4.1500000000000004</v>
      </c>
    </row>
    <row r="49" spans="1:30">
      <c r="A49" s="2" t="str">
        <f>Presentie!A49</f>
        <v>7C</v>
      </c>
      <c r="B49" s="2" t="str">
        <f>Presentie!B49</f>
        <v>Luke Kerkelaan</v>
      </c>
      <c r="C49" s="25" t="str">
        <f>IF('SLB-er'!C48="G","Goed",IF('SLB-er'!C48="V","Voldoende",IF('SLB-er'!C48="Tv","Te veel",IF('SLB-er'!C48="Tw","Te weinig"))))</f>
        <v>Goed</v>
      </c>
      <c r="D49" s="25" t="str">
        <f>IF(Projectdocent!C48="G","Goed",IF(Projectdocent!C48="V","Voldoende",IF(Projectdocent!C48="Tv","Te veel",IF(Projectdocent!C48="Tw","Te weinig"))))</f>
        <v>Voldoende</v>
      </c>
      <c r="E49" s="25" t="str">
        <f>IF('SLB-er'!E48="G","Goed",IF('SLB-er'!E48="V","Voldoende",IF('SLB-er'!E48="Tv","Te veel",IF('SLB-er'!E48="Tw","Te weinig"))))</f>
        <v>Voldoende</v>
      </c>
      <c r="F49" s="25" t="str">
        <f>IF(Projectdocent!E48="G","Goed",IF(Projectdocent!E48="V","Voldoende",IF(Projectdocent!E48="Tv","Te veel",IF(Projectdocent!E48="Tw","Te weinig"))))</f>
        <v>Voldoende</v>
      </c>
      <c r="G49" s="25" t="str">
        <f>IF('SLB-er'!G48="G","Goed",IF('SLB-er'!G48="V","Voldoende",IF('SLB-er'!G48="Tv","Te veel",IF('SLB-er'!G48="Tw","Te weinig"))))</f>
        <v>Voldoende</v>
      </c>
      <c r="H49" s="25" t="str">
        <f>IF(Projectdocent!G48="G","Goed",IF(Projectdocent!G48="V","Voldoende",IF(Projectdocent!G48="Tv","Te veel",IF(Projectdocent!G48="Tw","Te weinig"))))</f>
        <v>Voldoende</v>
      </c>
      <c r="I49" s="25" t="str">
        <f>IF('SLB-er'!I48="G","Goed",IF('SLB-er'!I48="V","Voldoende",IF('SLB-er'!I48="Tv","Te veel",IF('SLB-er'!I48="Tw","Te weinig"))))</f>
        <v>Goed</v>
      </c>
      <c r="J49" s="25" t="str">
        <f>IF(Projectdocent!I48="G","Goed",IF(Projectdocent!I48="V","Voldoende",IF(Projectdocent!I48="Tv","Te veel",IF(Projectdocent!I48="Tw","Te weinig"))))</f>
        <v>Voldoende</v>
      </c>
      <c r="K49" s="25" t="str">
        <f>IF('SLB-er'!K48="G","Goed",IF('SLB-er'!K48="V","Voldoende",IF('SLB-er'!K48="Tv","Te veel",IF('SLB-er'!K48="Tw","Te weinig"))))</f>
        <v>Voldoende</v>
      </c>
      <c r="L49" s="25" t="str">
        <f>IF(Projectdocent!K48="G","Goed",IF(Projectdocent!K48="V","Voldoende",IF(Projectdocent!K48="Tv","Te veel",IF(Projectdocent!K48="Tw","Te weinig"))))</f>
        <v>Voldoende</v>
      </c>
      <c r="M49" s="25" t="str">
        <f>IF('SLB-er'!M48="G","Goed",IF('SLB-er'!M48="V","Voldoende",IF('SLB-er'!M48="Tv","Te veel",IF('SLB-er'!M48="Tw","Te weinig"))))</f>
        <v>Voldoende</v>
      </c>
      <c r="N49" s="25" t="str">
        <f>IF(Projectdocent!M48="G","Goed",IF(Projectdocent!M48="V","Voldoende",IF(Projectdocent!M48="Tv","Te veel",IF(Projectdocent!M48="Tw","Te weinig"))))</f>
        <v>Voldoende</v>
      </c>
      <c r="O49" s="26">
        <f t="shared" ref="O49:O112" si="26">COUNTIF(C49:N49,"Voldoende")</f>
        <v>10</v>
      </c>
      <c r="P49" s="26">
        <f t="shared" ref="P49:P112" si="27">COUNTIF(C49:N49,"Goed")</f>
        <v>2</v>
      </c>
      <c r="Q49" s="27">
        <f t="shared" ref="Q49:Q112" si="28">COUNTIF(C49:N49,"Te weinig")</f>
        <v>0</v>
      </c>
      <c r="R49" s="27">
        <f t="shared" ref="R49:R112" si="29">COUNTIF(C49:N49,"Te veel")</f>
        <v>0</v>
      </c>
      <c r="S49" s="27">
        <f t="shared" ref="S49:S112" si="30">COUNTA(C49:N49)</f>
        <v>12</v>
      </c>
      <c r="T49" s="27">
        <f t="shared" si="18"/>
        <v>24</v>
      </c>
      <c r="U49" s="28">
        <f t="shared" ref="U49:U112" si="31">O49+2*P49</f>
        <v>14</v>
      </c>
      <c r="V49" s="33">
        <f t="shared" ref="V49:V112" si="32">1+(U49/T49)*9</f>
        <v>6.25</v>
      </c>
      <c r="W49" s="46">
        <f>Presentie!C49</f>
        <v>0</v>
      </c>
      <c r="X49" s="46">
        <f>Presentie!D49</f>
        <v>0</v>
      </c>
      <c r="Y49" s="34">
        <f t="shared" ref="Y49:Y112" si="33">W49+X49*0.5</f>
        <v>0</v>
      </c>
      <c r="Z49" s="31">
        <v>0.9</v>
      </c>
      <c r="AA49" s="36">
        <f t="shared" ref="AA49:AA112" si="34">1+Y49/Z49*4.5</f>
        <v>1</v>
      </c>
      <c r="AB49" s="36">
        <f t="shared" ref="AB49:AB112" si="35">5.5+(Y49-Z49)*45</f>
        <v>-35</v>
      </c>
      <c r="AC49" s="52">
        <f t="shared" ref="AC49:AC112" si="36">IF(Y49&gt;Z49,AB49,AA49)</f>
        <v>1</v>
      </c>
      <c r="AD49" s="53">
        <f t="shared" ref="AD49:AD112" si="37">0.4*AC49+0.6*V49</f>
        <v>4.1500000000000004</v>
      </c>
    </row>
    <row r="50" spans="1:30">
      <c r="A50" s="2" t="str">
        <f>Presentie!A50</f>
        <v>7C</v>
      </c>
      <c r="B50" s="2" t="str">
        <f>Presentie!B50</f>
        <v>Sjouke Khalfaoui</v>
      </c>
      <c r="C50" s="25" t="str">
        <f>IF('SLB-er'!C49="G","Goed",IF('SLB-er'!C49="V","Voldoende",IF('SLB-er'!C49="Tv","Te veel",IF('SLB-er'!C49="Tw","Te weinig"))))</f>
        <v>Voldoende</v>
      </c>
      <c r="D50" s="25" t="str">
        <f>IF(Projectdocent!C49="G","Goed",IF(Projectdocent!C49="V","Voldoende",IF(Projectdocent!C49="Tv","Te veel",IF(Projectdocent!C49="Tw","Te weinig"))))</f>
        <v>Voldoende</v>
      </c>
      <c r="E50" s="25" t="str">
        <f>IF('SLB-er'!E49="G","Goed",IF('SLB-er'!E49="V","Voldoende",IF('SLB-er'!E49="Tv","Te veel",IF('SLB-er'!E49="Tw","Te weinig"))))</f>
        <v>Te weinig</v>
      </c>
      <c r="F50" s="25" t="str">
        <f>IF(Projectdocent!E49="G","Goed",IF(Projectdocent!E49="V","Voldoende",IF(Projectdocent!E49="Tv","Te veel",IF(Projectdocent!E49="Tw","Te weinig"))))</f>
        <v>Voldoende</v>
      </c>
      <c r="G50" s="25" t="str">
        <f>IF('SLB-er'!G49="G","Goed",IF('SLB-er'!G49="V","Voldoende",IF('SLB-er'!G49="Tv","Te veel",IF('SLB-er'!G49="Tw","Te weinig"))))</f>
        <v>Voldoende</v>
      </c>
      <c r="H50" s="25" t="str">
        <f>IF(Projectdocent!G49="G","Goed",IF(Projectdocent!G49="V","Voldoende",IF(Projectdocent!G49="Tv","Te veel",IF(Projectdocent!G49="Tw","Te weinig"))))</f>
        <v>Voldoende</v>
      </c>
      <c r="I50" s="25" t="str">
        <f>IF('SLB-er'!I49="G","Goed",IF('SLB-er'!I49="V","Voldoende",IF('SLB-er'!I49="Tv","Te veel",IF('SLB-er'!I49="Tw","Te weinig"))))</f>
        <v>Goed</v>
      </c>
      <c r="J50" s="25" t="str">
        <f>IF(Projectdocent!I49="G","Goed",IF(Projectdocent!I49="V","Voldoende",IF(Projectdocent!I49="Tv","Te veel",IF(Projectdocent!I49="Tw","Te weinig"))))</f>
        <v>Voldoende</v>
      </c>
      <c r="K50" s="25" t="str">
        <f>IF('SLB-er'!K49="G","Goed",IF('SLB-er'!K49="V","Voldoende",IF('SLB-er'!K49="Tv","Te veel",IF('SLB-er'!K49="Tw","Te weinig"))))</f>
        <v>Goed</v>
      </c>
      <c r="L50" s="25" t="str">
        <f>IF(Projectdocent!K49="G","Goed",IF(Projectdocent!K49="V","Voldoende",IF(Projectdocent!K49="Tv","Te veel",IF(Projectdocent!K49="Tw","Te weinig"))))</f>
        <v>Voldoende</v>
      </c>
      <c r="M50" s="25" t="str">
        <f>IF('SLB-er'!M49="G","Goed",IF('SLB-er'!M49="V","Voldoende",IF('SLB-er'!M49="Tv","Te veel",IF('SLB-er'!M49="Tw","Te weinig"))))</f>
        <v>Voldoende</v>
      </c>
      <c r="N50" s="25" t="str">
        <f>IF(Projectdocent!M49="G","Goed",IF(Projectdocent!M49="V","Voldoende",IF(Projectdocent!M49="Tv","Te veel",IF(Projectdocent!M49="Tw","Te weinig"))))</f>
        <v>Voldoende</v>
      </c>
      <c r="O50" s="26">
        <f t="shared" si="26"/>
        <v>9</v>
      </c>
      <c r="P50" s="26">
        <f t="shared" si="27"/>
        <v>2</v>
      </c>
      <c r="Q50" s="27">
        <f t="shared" si="28"/>
        <v>1</v>
      </c>
      <c r="R50" s="27">
        <f t="shared" si="29"/>
        <v>0</v>
      </c>
      <c r="S50" s="27">
        <f t="shared" si="30"/>
        <v>12</v>
      </c>
      <c r="T50" s="27">
        <f t="shared" si="18"/>
        <v>24</v>
      </c>
      <c r="U50" s="28">
        <f t="shared" si="31"/>
        <v>13</v>
      </c>
      <c r="V50" s="33">
        <f t="shared" si="32"/>
        <v>5.875</v>
      </c>
      <c r="W50" s="46">
        <f>Presentie!C50</f>
        <v>0</v>
      </c>
      <c r="X50" s="46">
        <f>Presentie!D50</f>
        <v>0</v>
      </c>
      <c r="Y50" s="34">
        <f t="shared" si="33"/>
        <v>0</v>
      </c>
      <c r="Z50" s="31">
        <v>0.9</v>
      </c>
      <c r="AA50" s="36">
        <f t="shared" si="34"/>
        <v>1</v>
      </c>
      <c r="AB50" s="36">
        <f t="shared" si="35"/>
        <v>-35</v>
      </c>
      <c r="AC50" s="52">
        <f t="shared" si="36"/>
        <v>1</v>
      </c>
      <c r="AD50" s="53">
        <f t="shared" si="37"/>
        <v>3.9249999999999998</v>
      </c>
    </row>
    <row r="51" spans="1:30">
      <c r="A51" s="2" t="str">
        <f>Presentie!A51</f>
        <v>7C</v>
      </c>
      <c r="B51" s="2" t="str">
        <f>Presentie!B51</f>
        <v>Nikhil Koendan</v>
      </c>
      <c r="C51" s="25" t="str">
        <f>IF('SLB-er'!C50="G","Goed",IF('SLB-er'!C50="V","Voldoende",IF('SLB-er'!C50="Tv","Te veel",IF('SLB-er'!C50="Tw","Te weinig"))))</f>
        <v>Goed</v>
      </c>
      <c r="D51" s="25" t="str">
        <f>IF(Projectdocent!C50="G","Goed",IF(Projectdocent!C50="V","Voldoende",IF(Projectdocent!C50="Tv","Te veel",IF(Projectdocent!C50="Tw","Te weinig"))))</f>
        <v>Voldoende</v>
      </c>
      <c r="E51" s="25" t="str">
        <f>IF('SLB-er'!E50="G","Goed",IF('SLB-er'!E50="V","Voldoende",IF('SLB-er'!E50="Tv","Te veel",IF('SLB-er'!E50="Tw","Te weinig"))))</f>
        <v>Voldoende</v>
      </c>
      <c r="F51" s="25" t="str">
        <f>IF(Projectdocent!E50="G","Goed",IF(Projectdocent!E50="V","Voldoende",IF(Projectdocent!E50="Tv","Te veel",IF(Projectdocent!E50="Tw","Te weinig"))))</f>
        <v>Voldoende</v>
      </c>
      <c r="G51" s="25" t="str">
        <f>IF('SLB-er'!G50="G","Goed",IF('SLB-er'!G50="V","Voldoende",IF('SLB-er'!G50="Tv","Te veel",IF('SLB-er'!G50="Tw","Te weinig"))))</f>
        <v>Voldoende</v>
      </c>
      <c r="H51" s="25" t="str">
        <f>IF(Projectdocent!G50="G","Goed",IF(Projectdocent!G50="V","Voldoende",IF(Projectdocent!G50="Tv","Te veel",IF(Projectdocent!G50="Tw","Te weinig"))))</f>
        <v>Voldoende</v>
      </c>
      <c r="I51" s="25" t="str">
        <f>IF('SLB-er'!I50="G","Goed",IF('SLB-er'!I50="V","Voldoende",IF('SLB-er'!I50="Tv","Te veel",IF('SLB-er'!I50="Tw","Te weinig"))))</f>
        <v>Goed</v>
      </c>
      <c r="J51" s="25" t="str">
        <f>IF(Projectdocent!I50="G","Goed",IF(Projectdocent!I50="V","Voldoende",IF(Projectdocent!I50="Tv","Te veel",IF(Projectdocent!I50="Tw","Te weinig"))))</f>
        <v>Voldoende</v>
      </c>
      <c r="K51" s="25" t="str">
        <f>IF('SLB-er'!K50="G","Goed",IF('SLB-er'!K50="V","Voldoende",IF('SLB-er'!K50="Tv","Te veel",IF('SLB-er'!K50="Tw","Te weinig"))))</f>
        <v>Voldoende</v>
      </c>
      <c r="L51" s="25" t="str">
        <f>IF(Projectdocent!K50="G","Goed",IF(Projectdocent!K50="V","Voldoende",IF(Projectdocent!K50="Tv","Te veel",IF(Projectdocent!K50="Tw","Te weinig"))))</f>
        <v>Voldoende</v>
      </c>
      <c r="M51" s="25" t="str">
        <f>IF('SLB-er'!M50="G","Goed",IF('SLB-er'!M50="V","Voldoende",IF('SLB-er'!M50="Tv","Te veel",IF('SLB-er'!M50="Tw","Te weinig"))))</f>
        <v>Voldoende</v>
      </c>
      <c r="N51" s="25" t="str">
        <f>IF(Projectdocent!M50="G","Goed",IF(Projectdocent!M50="V","Voldoende",IF(Projectdocent!M50="Tv","Te veel",IF(Projectdocent!M50="Tw","Te weinig"))))</f>
        <v>Voldoende</v>
      </c>
      <c r="O51" s="26">
        <f t="shared" si="26"/>
        <v>10</v>
      </c>
      <c r="P51" s="26">
        <f t="shared" si="27"/>
        <v>2</v>
      </c>
      <c r="Q51" s="27">
        <f t="shared" si="28"/>
        <v>0</v>
      </c>
      <c r="R51" s="27">
        <f t="shared" si="29"/>
        <v>0</v>
      </c>
      <c r="S51" s="27">
        <f t="shared" si="30"/>
        <v>12</v>
      </c>
      <c r="T51" s="27">
        <f t="shared" si="18"/>
        <v>24</v>
      </c>
      <c r="U51" s="28">
        <f t="shared" si="31"/>
        <v>14</v>
      </c>
      <c r="V51" s="33">
        <f t="shared" si="32"/>
        <v>6.25</v>
      </c>
      <c r="W51" s="46">
        <f>Presentie!C51</f>
        <v>0</v>
      </c>
      <c r="X51" s="46">
        <f>Presentie!D51</f>
        <v>0</v>
      </c>
      <c r="Y51" s="34">
        <f t="shared" si="33"/>
        <v>0</v>
      </c>
      <c r="Z51" s="31">
        <v>0.9</v>
      </c>
      <c r="AA51" s="36">
        <f t="shared" si="34"/>
        <v>1</v>
      </c>
      <c r="AB51" s="36">
        <f t="shared" si="35"/>
        <v>-35</v>
      </c>
      <c r="AC51" s="52">
        <f t="shared" si="36"/>
        <v>1</v>
      </c>
      <c r="AD51" s="53">
        <f t="shared" si="37"/>
        <v>4.1500000000000004</v>
      </c>
    </row>
    <row r="52" spans="1:30">
      <c r="A52" s="2" t="str">
        <f>Presentie!A52</f>
        <v>7C</v>
      </c>
      <c r="B52" s="2" t="str">
        <f>Presentie!B52</f>
        <v>Martijn Kooijman</v>
      </c>
      <c r="C52" s="25" t="str">
        <f>IF('SLB-er'!C51="G","Goed",IF('SLB-er'!C51="V","Voldoende",IF('SLB-er'!C51="Tv","Te veel",IF('SLB-er'!C51="Tw","Te weinig"))))</f>
        <v>Goed</v>
      </c>
      <c r="D52" s="25" t="str">
        <f>IF(Projectdocent!C51="G","Goed",IF(Projectdocent!C51="V","Voldoende",IF(Projectdocent!C51="Tv","Te veel",IF(Projectdocent!C51="Tw","Te weinig"))))</f>
        <v>Voldoende</v>
      </c>
      <c r="E52" s="25" t="str">
        <f>IF('SLB-er'!E51="G","Goed",IF('SLB-er'!E51="V","Voldoende",IF('SLB-er'!E51="Tv","Te veel",IF('SLB-er'!E51="Tw","Te weinig"))))</f>
        <v>Voldoende</v>
      </c>
      <c r="F52" s="25" t="str">
        <f>IF(Projectdocent!E51="G","Goed",IF(Projectdocent!E51="V","Voldoende",IF(Projectdocent!E51="Tv","Te veel",IF(Projectdocent!E51="Tw","Te weinig"))))</f>
        <v>Voldoende</v>
      </c>
      <c r="G52" s="25" t="str">
        <f>IF('SLB-er'!G51="G","Goed",IF('SLB-er'!G51="V","Voldoende",IF('SLB-er'!G51="Tv","Te veel",IF('SLB-er'!G51="Tw","Te weinig"))))</f>
        <v>Voldoende</v>
      </c>
      <c r="H52" s="25" t="str">
        <f>IF(Projectdocent!G51="G","Goed",IF(Projectdocent!G51="V","Voldoende",IF(Projectdocent!G51="Tv","Te veel",IF(Projectdocent!G51="Tw","Te weinig"))))</f>
        <v>Voldoende</v>
      </c>
      <c r="I52" s="25" t="str">
        <f>IF('SLB-er'!I51="G","Goed",IF('SLB-er'!I51="V","Voldoende",IF('SLB-er'!I51="Tv","Te veel",IF('SLB-er'!I51="Tw","Te weinig"))))</f>
        <v>Goed</v>
      </c>
      <c r="J52" s="25" t="str">
        <f>IF(Projectdocent!I51="G","Goed",IF(Projectdocent!I51="V","Voldoende",IF(Projectdocent!I51="Tv","Te veel",IF(Projectdocent!I51="Tw","Te weinig"))))</f>
        <v>Voldoende</v>
      </c>
      <c r="K52" s="25" t="str">
        <f>IF('SLB-er'!K51="G","Goed",IF('SLB-er'!K51="V","Voldoende",IF('SLB-er'!K51="Tv","Te veel",IF('SLB-er'!K51="Tw","Te weinig"))))</f>
        <v>Goed</v>
      </c>
      <c r="L52" s="25" t="str">
        <f>IF(Projectdocent!K51="G","Goed",IF(Projectdocent!K51="V","Voldoende",IF(Projectdocent!K51="Tv","Te veel",IF(Projectdocent!K51="Tw","Te weinig"))))</f>
        <v>Voldoende</v>
      </c>
      <c r="M52" s="25" t="str">
        <f>IF('SLB-er'!M51="G","Goed",IF('SLB-er'!M51="V","Voldoende",IF('SLB-er'!M51="Tv","Te veel",IF('SLB-er'!M51="Tw","Te weinig"))))</f>
        <v>Goed</v>
      </c>
      <c r="N52" s="25" t="str">
        <f>IF(Projectdocent!M51="G","Goed",IF(Projectdocent!M51="V","Voldoende",IF(Projectdocent!M51="Tv","Te veel",IF(Projectdocent!M51="Tw","Te weinig"))))</f>
        <v>Voldoende</v>
      </c>
      <c r="O52" s="26">
        <f t="shared" si="26"/>
        <v>8</v>
      </c>
      <c r="P52" s="26">
        <f t="shared" si="27"/>
        <v>4</v>
      </c>
      <c r="Q52" s="27">
        <f t="shared" si="28"/>
        <v>0</v>
      </c>
      <c r="R52" s="27">
        <f t="shared" si="29"/>
        <v>0</v>
      </c>
      <c r="S52" s="27">
        <f t="shared" si="30"/>
        <v>12</v>
      </c>
      <c r="T52" s="27">
        <f t="shared" si="18"/>
        <v>24</v>
      </c>
      <c r="U52" s="28">
        <f t="shared" si="31"/>
        <v>16</v>
      </c>
      <c r="V52" s="33">
        <f t="shared" si="32"/>
        <v>7</v>
      </c>
      <c r="W52" s="46">
        <f>Presentie!C52</f>
        <v>0</v>
      </c>
      <c r="X52" s="46">
        <f>Presentie!D52</f>
        <v>0</v>
      </c>
      <c r="Y52" s="34">
        <f t="shared" si="33"/>
        <v>0</v>
      </c>
      <c r="Z52" s="31">
        <v>0.9</v>
      </c>
      <c r="AA52" s="36">
        <f t="shared" si="34"/>
        <v>1</v>
      </c>
      <c r="AB52" s="36">
        <f t="shared" si="35"/>
        <v>-35</v>
      </c>
      <c r="AC52" s="52">
        <f t="shared" si="36"/>
        <v>1</v>
      </c>
      <c r="AD52" s="53">
        <f t="shared" si="37"/>
        <v>4.6000000000000005</v>
      </c>
    </row>
    <row r="53" spans="1:30">
      <c r="A53" s="2" t="str">
        <f>Presentie!A53</f>
        <v>7C</v>
      </c>
      <c r="B53" s="2" t="str">
        <f>Presentie!B53</f>
        <v>Preety Kumar</v>
      </c>
      <c r="C53" s="25" t="str">
        <f>IF('SLB-er'!C52="G","Goed",IF('SLB-er'!C52="V","Voldoende",IF('SLB-er'!C52="Tv","Te veel",IF('SLB-er'!C52="Tw","Te weinig"))))</f>
        <v>Voldoende</v>
      </c>
      <c r="D53" s="25" t="str">
        <f>IF(Projectdocent!C52="G","Goed",IF(Projectdocent!C52="V","Voldoende",IF(Projectdocent!C52="Tv","Te veel",IF(Projectdocent!C52="Tw","Te weinig"))))</f>
        <v>Voldoende</v>
      </c>
      <c r="E53" s="25" t="str">
        <f>IF('SLB-er'!E52="G","Goed",IF('SLB-er'!E52="V","Voldoende",IF('SLB-er'!E52="Tv","Te veel",IF('SLB-er'!E52="Tw","Te weinig"))))</f>
        <v>Voldoende</v>
      </c>
      <c r="F53" s="25" t="str">
        <f>IF(Projectdocent!E52="G","Goed",IF(Projectdocent!E52="V","Voldoende",IF(Projectdocent!E52="Tv","Te veel",IF(Projectdocent!E52="Tw","Te weinig"))))</f>
        <v>Voldoende</v>
      </c>
      <c r="G53" s="25" t="str">
        <f>IF('SLB-er'!G52="G","Goed",IF('SLB-er'!G52="V","Voldoende",IF('SLB-er'!G52="Tv","Te veel",IF('SLB-er'!G52="Tw","Te weinig"))))</f>
        <v>Voldoende</v>
      </c>
      <c r="H53" s="25" t="str">
        <f>IF(Projectdocent!G52="G","Goed",IF(Projectdocent!G52="V","Voldoende",IF(Projectdocent!G52="Tv","Te veel",IF(Projectdocent!G52="Tw","Te weinig"))))</f>
        <v>Voldoende</v>
      </c>
      <c r="I53" s="25" t="str">
        <f>IF('SLB-er'!I52="G","Goed",IF('SLB-er'!I52="V","Voldoende",IF('SLB-er'!I52="Tv","Te veel",IF('SLB-er'!I52="Tw","Te weinig"))))</f>
        <v>Goed</v>
      </c>
      <c r="J53" s="25" t="str">
        <f>IF(Projectdocent!I52="G","Goed",IF(Projectdocent!I52="V","Voldoende",IF(Projectdocent!I52="Tv","Te veel",IF(Projectdocent!I52="Tw","Te weinig"))))</f>
        <v>Voldoende</v>
      </c>
      <c r="K53" s="25" t="str">
        <f>IF('SLB-er'!K52="G","Goed",IF('SLB-er'!K52="V","Voldoende",IF('SLB-er'!K52="Tv","Te veel",IF('SLB-er'!K52="Tw","Te weinig"))))</f>
        <v>Voldoende</v>
      </c>
      <c r="L53" s="25" t="str">
        <f>IF(Projectdocent!K52="G","Goed",IF(Projectdocent!K52="V","Voldoende",IF(Projectdocent!K52="Tv","Te veel",IF(Projectdocent!K52="Tw","Te weinig"))))</f>
        <v>Voldoende</v>
      </c>
      <c r="M53" s="25" t="str">
        <f>IF('SLB-er'!M52="G","Goed",IF('SLB-er'!M52="V","Voldoende",IF('SLB-er'!M52="Tv","Te veel",IF('SLB-er'!M52="Tw","Te weinig"))))</f>
        <v>Voldoende</v>
      </c>
      <c r="N53" s="25" t="str">
        <f>IF(Projectdocent!M52="G","Goed",IF(Projectdocent!M52="V","Voldoende",IF(Projectdocent!M52="Tv","Te veel",IF(Projectdocent!M52="Tw","Te weinig"))))</f>
        <v>Voldoende</v>
      </c>
      <c r="O53" s="26">
        <f t="shared" si="26"/>
        <v>11</v>
      </c>
      <c r="P53" s="26">
        <f t="shared" si="27"/>
        <v>1</v>
      </c>
      <c r="Q53" s="27">
        <f t="shared" si="28"/>
        <v>0</v>
      </c>
      <c r="R53" s="27">
        <f t="shared" si="29"/>
        <v>0</v>
      </c>
      <c r="S53" s="27">
        <f t="shared" si="30"/>
        <v>12</v>
      </c>
      <c r="T53" s="27">
        <f t="shared" si="18"/>
        <v>24</v>
      </c>
      <c r="U53" s="28">
        <f t="shared" si="31"/>
        <v>13</v>
      </c>
      <c r="V53" s="33">
        <f t="shared" si="32"/>
        <v>5.875</v>
      </c>
      <c r="W53" s="46">
        <f>Presentie!C53</f>
        <v>0</v>
      </c>
      <c r="X53" s="46">
        <f>Presentie!D53</f>
        <v>0</v>
      </c>
      <c r="Y53" s="34">
        <f t="shared" si="33"/>
        <v>0</v>
      </c>
      <c r="Z53" s="31">
        <v>0.9</v>
      </c>
      <c r="AA53" s="36">
        <f t="shared" si="34"/>
        <v>1</v>
      </c>
      <c r="AB53" s="36">
        <f t="shared" si="35"/>
        <v>-35</v>
      </c>
      <c r="AC53" s="52">
        <f t="shared" si="36"/>
        <v>1</v>
      </c>
      <c r="AD53" s="53">
        <f t="shared" si="37"/>
        <v>3.9249999999999998</v>
      </c>
    </row>
    <row r="54" spans="1:30">
      <c r="A54" s="2" t="str">
        <f>Presentie!A54</f>
        <v>7C</v>
      </c>
      <c r="B54" s="2" t="str">
        <f>Presentie!B54</f>
        <v>Prince Kumar</v>
      </c>
      <c r="C54" s="25" t="str">
        <f>IF('SLB-er'!C53="G","Goed",IF('SLB-er'!C53="V","Voldoende",IF('SLB-er'!C53="Tv","Te veel",IF('SLB-er'!C53="Tw","Te weinig"))))</f>
        <v>Voldoende</v>
      </c>
      <c r="D54" s="25" t="str">
        <f>IF(Projectdocent!C53="G","Goed",IF(Projectdocent!C53="V","Voldoende",IF(Projectdocent!C53="Tv","Te veel",IF(Projectdocent!C53="Tw","Te weinig"))))</f>
        <v>Voldoende</v>
      </c>
      <c r="E54" s="25" t="str">
        <f>IF('SLB-er'!E53="G","Goed",IF('SLB-er'!E53="V","Voldoende",IF('SLB-er'!E53="Tv","Te veel",IF('SLB-er'!E53="Tw","Te weinig"))))</f>
        <v>Voldoende</v>
      </c>
      <c r="F54" s="25" t="str">
        <f>IF(Projectdocent!E53="G","Goed",IF(Projectdocent!E53="V","Voldoende",IF(Projectdocent!E53="Tv","Te veel",IF(Projectdocent!E53="Tw","Te weinig"))))</f>
        <v>Voldoende</v>
      </c>
      <c r="G54" s="25" t="str">
        <f>IF('SLB-er'!G53="G","Goed",IF('SLB-er'!G53="V","Voldoende",IF('SLB-er'!G53="Tv","Te veel",IF('SLB-er'!G53="Tw","Te weinig"))))</f>
        <v>Goed</v>
      </c>
      <c r="H54" s="25" t="str">
        <f>IF(Projectdocent!G53="G","Goed",IF(Projectdocent!G53="V","Voldoende",IF(Projectdocent!G53="Tv","Te veel",IF(Projectdocent!G53="Tw","Te weinig"))))</f>
        <v>Voldoende</v>
      </c>
      <c r="I54" s="25" t="str">
        <f>IF('SLB-er'!I53="G","Goed",IF('SLB-er'!I53="V","Voldoende",IF('SLB-er'!I53="Tv","Te veel",IF('SLB-er'!I53="Tw","Te weinig"))))</f>
        <v>Goed</v>
      </c>
      <c r="J54" s="25" t="str">
        <f>IF(Projectdocent!I53="G","Goed",IF(Projectdocent!I53="V","Voldoende",IF(Projectdocent!I53="Tv","Te veel",IF(Projectdocent!I53="Tw","Te weinig"))))</f>
        <v>Voldoende</v>
      </c>
      <c r="K54" s="25" t="str">
        <f>IF('SLB-er'!K53="G","Goed",IF('SLB-er'!K53="V","Voldoende",IF('SLB-er'!K53="Tv","Te veel",IF('SLB-er'!K53="Tw","Te weinig"))))</f>
        <v>Voldoende</v>
      </c>
      <c r="L54" s="25" t="str">
        <f>IF(Projectdocent!K53="G","Goed",IF(Projectdocent!K53="V","Voldoende",IF(Projectdocent!K53="Tv","Te veel",IF(Projectdocent!K53="Tw","Te weinig"))))</f>
        <v>Voldoende</v>
      </c>
      <c r="M54" s="25" t="str">
        <f>IF('SLB-er'!M53="G","Goed",IF('SLB-er'!M53="V","Voldoende",IF('SLB-er'!M53="Tv","Te veel",IF('SLB-er'!M53="Tw","Te weinig"))))</f>
        <v>Voldoende</v>
      </c>
      <c r="N54" s="25" t="str">
        <f>IF(Projectdocent!M53="G","Goed",IF(Projectdocent!M53="V","Voldoende",IF(Projectdocent!M53="Tv","Te veel",IF(Projectdocent!M53="Tw","Te weinig"))))</f>
        <v>Voldoende</v>
      </c>
      <c r="O54" s="26">
        <f t="shared" si="26"/>
        <v>10</v>
      </c>
      <c r="P54" s="26">
        <f t="shared" si="27"/>
        <v>2</v>
      </c>
      <c r="Q54" s="27">
        <f t="shared" si="28"/>
        <v>0</v>
      </c>
      <c r="R54" s="27">
        <f t="shared" si="29"/>
        <v>0</v>
      </c>
      <c r="S54" s="27">
        <f t="shared" si="30"/>
        <v>12</v>
      </c>
      <c r="T54" s="27">
        <f t="shared" si="18"/>
        <v>24</v>
      </c>
      <c r="U54" s="28">
        <f t="shared" si="31"/>
        <v>14</v>
      </c>
      <c r="V54" s="33">
        <f t="shared" si="32"/>
        <v>6.25</v>
      </c>
      <c r="W54" s="46">
        <f>Presentie!C54</f>
        <v>0</v>
      </c>
      <c r="X54" s="46">
        <f>Presentie!D54</f>
        <v>0</v>
      </c>
      <c r="Y54" s="34">
        <f t="shared" si="33"/>
        <v>0</v>
      </c>
      <c r="Z54" s="31">
        <v>0.9</v>
      </c>
      <c r="AA54" s="36">
        <f t="shared" si="34"/>
        <v>1</v>
      </c>
      <c r="AB54" s="36">
        <f t="shared" si="35"/>
        <v>-35</v>
      </c>
      <c r="AC54" s="52">
        <f t="shared" si="36"/>
        <v>1</v>
      </c>
      <c r="AD54" s="53">
        <f t="shared" si="37"/>
        <v>4.1500000000000004</v>
      </c>
    </row>
    <row r="55" spans="1:30">
      <c r="A55" s="2" t="str">
        <f>Presentie!A55</f>
        <v>7C</v>
      </c>
      <c r="B55" s="2" t="str">
        <f>Presentie!B55</f>
        <v>Ivo Leeuwen</v>
      </c>
      <c r="C55" s="25" t="str">
        <f>IF('SLB-er'!C54="G","Goed",IF('SLB-er'!C54="V","Voldoende",IF('SLB-er'!C54="Tv","Te veel",IF('SLB-er'!C54="Tw","Te weinig"))))</f>
        <v>Te weinig</v>
      </c>
      <c r="D55" s="25" t="str">
        <f>IF(Projectdocent!C54="G","Goed",IF(Projectdocent!C54="V","Voldoende",IF(Projectdocent!C54="Tv","Te veel",IF(Projectdocent!C54="Tw","Te weinig"))))</f>
        <v>Voldoende</v>
      </c>
      <c r="E55" s="25" t="str">
        <f>IF('SLB-er'!E54="G","Goed",IF('SLB-er'!E54="V","Voldoende",IF('SLB-er'!E54="Tv","Te veel",IF('SLB-er'!E54="Tw","Te weinig"))))</f>
        <v>Voldoende</v>
      </c>
      <c r="F55" s="25" t="str">
        <f>IF(Projectdocent!E54="G","Goed",IF(Projectdocent!E54="V","Voldoende",IF(Projectdocent!E54="Tv","Te veel",IF(Projectdocent!E54="Tw","Te weinig"))))</f>
        <v>Voldoende</v>
      </c>
      <c r="G55" s="25" t="str">
        <f>IF('SLB-er'!G54="G","Goed",IF('SLB-er'!G54="V","Voldoende",IF('SLB-er'!G54="Tv","Te veel",IF('SLB-er'!G54="Tw","Te weinig"))))</f>
        <v>Voldoende</v>
      </c>
      <c r="H55" s="25" t="str">
        <f>IF(Projectdocent!G54="G","Goed",IF(Projectdocent!G54="V","Voldoende",IF(Projectdocent!G54="Tv","Te veel",IF(Projectdocent!G54="Tw","Te weinig"))))</f>
        <v>Voldoende</v>
      </c>
      <c r="I55" s="25" t="str">
        <f>IF('SLB-er'!I54="G","Goed",IF('SLB-er'!I54="V","Voldoende",IF('SLB-er'!I54="Tv","Te veel",IF('SLB-er'!I54="Tw","Te weinig"))))</f>
        <v>Voldoende</v>
      </c>
      <c r="J55" s="25" t="str">
        <f>IF(Projectdocent!I54="G","Goed",IF(Projectdocent!I54="V","Voldoende",IF(Projectdocent!I54="Tv","Te veel",IF(Projectdocent!I54="Tw","Te weinig"))))</f>
        <v>Voldoende</v>
      </c>
      <c r="K55" s="25" t="str">
        <f>IF('SLB-er'!K54="G","Goed",IF('SLB-er'!K54="V","Voldoende",IF('SLB-er'!K54="Tv","Te veel",IF('SLB-er'!K54="Tw","Te weinig"))))</f>
        <v>Goed</v>
      </c>
      <c r="L55" s="25" t="str">
        <f>IF(Projectdocent!K54="G","Goed",IF(Projectdocent!K54="V","Voldoende",IF(Projectdocent!K54="Tv","Te veel",IF(Projectdocent!K54="Tw","Te weinig"))))</f>
        <v>Voldoende</v>
      </c>
      <c r="M55" s="25" t="str">
        <f>IF('SLB-er'!M54="G","Goed",IF('SLB-er'!M54="V","Voldoende",IF('SLB-er'!M54="Tv","Te veel",IF('SLB-er'!M54="Tw","Te weinig"))))</f>
        <v>Voldoende</v>
      </c>
      <c r="N55" s="25" t="str">
        <f>IF(Projectdocent!M54="G","Goed",IF(Projectdocent!M54="V","Voldoende",IF(Projectdocent!M54="Tv","Te veel",IF(Projectdocent!M54="Tw","Te weinig"))))</f>
        <v>Voldoende</v>
      </c>
      <c r="O55" s="26">
        <f t="shared" si="26"/>
        <v>10</v>
      </c>
      <c r="P55" s="26">
        <f t="shared" si="27"/>
        <v>1</v>
      </c>
      <c r="Q55" s="27">
        <f t="shared" si="28"/>
        <v>1</v>
      </c>
      <c r="R55" s="27">
        <f t="shared" si="29"/>
        <v>0</v>
      </c>
      <c r="S55" s="27">
        <f t="shared" si="30"/>
        <v>12</v>
      </c>
      <c r="T55" s="27">
        <f t="shared" si="18"/>
        <v>24</v>
      </c>
      <c r="U55" s="28">
        <f t="shared" si="31"/>
        <v>12</v>
      </c>
      <c r="V55" s="33">
        <f t="shared" si="32"/>
        <v>5.5</v>
      </c>
      <c r="W55" s="46">
        <f>Presentie!C55</f>
        <v>0</v>
      </c>
      <c r="X55" s="46">
        <f>Presentie!D55</f>
        <v>0</v>
      </c>
      <c r="Y55" s="34">
        <f t="shared" si="33"/>
        <v>0</v>
      </c>
      <c r="Z55" s="31">
        <v>0.9</v>
      </c>
      <c r="AA55" s="36">
        <f t="shared" si="34"/>
        <v>1</v>
      </c>
      <c r="AB55" s="36">
        <f t="shared" si="35"/>
        <v>-35</v>
      </c>
      <c r="AC55" s="52">
        <f t="shared" si="36"/>
        <v>1</v>
      </c>
      <c r="AD55" s="53">
        <f t="shared" si="37"/>
        <v>3.6999999999999997</v>
      </c>
    </row>
    <row r="56" spans="1:30">
      <c r="A56" s="2" t="str">
        <f>Presentie!A56</f>
        <v>7C</v>
      </c>
      <c r="B56" s="2" t="str">
        <f>Presentie!B56</f>
        <v>Ayoub Madrhoume</v>
      </c>
      <c r="C56" s="25" t="str">
        <f>IF('SLB-er'!C55="G","Goed",IF('SLB-er'!C55="V","Voldoende",IF('SLB-er'!C55="Tv","Te veel",IF('SLB-er'!C55="Tw","Te weinig"))))</f>
        <v>Voldoende</v>
      </c>
      <c r="D56" s="25" t="str">
        <f>IF(Projectdocent!C55="G","Goed",IF(Projectdocent!C55="V","Voldoende",IF(Projectdocent!C55="Tv","Te veel",IF(Projectdocent!C55="Tw","Te weinig"))))</f>
        <v>Voldoende</v>
      </c>
      <c r="E56" s="25" t="str">
        <f>IF('SLB-er'!E55="G","Goed",IF('SLB-er'!E55="V","Voldoende",IF('SLB-er'!E55="Tv","Te veel",IF('SLB-er'!E55="Tw","Te weinig"))))</f>
        <v>Te veel</v>
      </c>
      <c r="F56" s="25" t="str">
        <f>IF(Projectdocent!E55="G","Goed",IF(Projectdocent!E55="V","Voldoende",IF(Projectdocent!E55="Tv","Te veel",IF(Projectdocent!E55="Tw","Te weinig"))))</f>
        <v>Voldoende</v>
      </c>
      <c r="G56" s="25" t="str">
        <f>IF('SLB-er'!G55="G","Goed",IF('SLB-er'!G55="V","Voldoende",IF('SLB-er'!G55="Tv","Te veel",IF('SLB-er'!G55="Tw","Te weinig"))))</f>
        <v>Voldoende</v>
      </c>
      <c r="H56" s="25" t="str">
        <f>IF(Projectdocent!G55="G","Goed",IF(Projectdocent!G55="V","Voldoende",IF(Projectdocent!G55="Tv","Te veel",IF(Projectdocent!G55="Tw","Te weinig"))))</f>
        <v>Voldoende</v>
      </c>
      <c r="I56" s="25" t="str">
        <f>IF('SLB-er'!I55="G","Goed",IF('SLB-er'!I55="V","Voldoende",IF('SLB-er'!I55="Tv","Te veel",IF('SLB-er'!I55="Tw","Te weinig"))))</f>
        <v>Te weinig</v>
      </c>
      <c r="J56" s="25" t="str">
        <f>IF(Projectdocent!I55="G","Goed",IF(Projectdocent!I55="V","Voldoende",IF(Projectdocent!I55="Tv","Te veel",IF(Projectdocent!I55="Tw","Te weinig"))))</f>
        <v>Voldoende</v>
      </c>
      <c r="K56" s="25" t="str">
        <f>IF('SLB-er'!K55="G","Goed",IF('SLB-er'!K55="V","Voldoende",IF('SLB-er'!K55="Tv","Te veel",IF('SLB-er'!K55="Tw","Te weinig"))))</f>
        <v>Te weinig</v>
      </c>
      <c r="L56" s="25" t="str">
        <f>IF(Projectdocent!K55="G","Goed",IF(Projectdocent!K55="V","Voldoende",IF(Projectdocent!K55="Tv","Te veel",IF(Projectdocent!K55="Tw","Te weinig"))))</f>
        <v>Voldoende</v>
      </c>
      <c r="M56" s="25" t="str">
        <f>IF('SLB-er'!M55="G","Goed",IF('SLB-er'!M55="V","Voldoende",IF('SLB-er'!M55="Tv","Te veel",IF('SLB-er'!M55="Tw","Te weinig"))))</f>
        <v>Voldoende</v>
      </c>
      <c r="N56" s="25" t="str">
        <f>IF(Projectdocent!M55="G","Goed",IF(Projectdocent!M55="V","Voldoende",IF(Projectdocent!M55="Tv","Te veel",IF(Projectdocent!M55="Tw","Te weinig"))))</f>
        <v>Voldoende</v>
      </c>
      <c r="O56" s="26">
        <f t="shared" si="26"/>
        <v>9</v>
      </c>
      <c r="P56" s="26">
        <f t="shared" si="27"/>
        <v>0</v>
      </c>
      <c r="Q56" s="27">
        <f t="shared" si="28"/>
        <v>2</v>
      </c>
      <c r="R56" s="27">
        <f t="shared" si="29"/>
        <v>1</v>
      </c>
      <c r="S56" s="27">
        <f t="shared" si="30"/>
        <v>12</v>
      </c>
      <c r="T56" s="27">
        <f t="shared" si="18"/>
        <v>24</v>
      </c>
      <c r="U56" s="28">
        <f t="shared" si="31"/>
        <v>9</v>
      </c>
      <c r="V56" s="33">
        <f t="shared" si="32"/>
        <v>4.375</v>
      </c>
      <c r="W56" s="46">
        <f>Presentie!C56</f>
        <v>0</v>
      </c>
      <c r="X56" s="46">
        <f>Presentie!D56</f>
        <v>0</v>
      </c>
      <c r="Y56" s="34">
        <f t="shared" si="33"/>
        <v>0</v>
      </c>
      <c r="Z56" s="31">
        <v>0.9</v>
      </c>
      <c r="AA56" s="36">
        <f t="shared" si="34"/>
        <v>1</v>
      </c>
      <c r="AB56" s="36">
        <f t="shared" si="35"/>
        <v>-35</v>
      </c>
      <c r="AC56" s="52">
        <f t="shared" si="36"/>
        <v>1</v>
      </c>
      <c r="AD56" s="53">
        <f t="shared" si="37"/>
        <v>3.0249999999999999</v>
      </c>
    </row>
    <row r="57" spans="1:30">
      <c r="A57" s="2" t="str">
        <f>Presentie!A57</f>
        <v>7C</v>
      </c>
      <c r="B57" s="2" t="str">
        <f>Presentie!B57</f>
        <v>Daanish Mahmood</v>
      </c>
      <c r="C57" s="25" t="str">
        <f>IF('SLB-er'!C56="G","Goed",IF('SLB-er'!C56="V","Voldoende",IF('SLB-er'!C56="Tv","Te veel",IF('SLB-er'!C56="Tw","Te weinig"))))</f>
        <v>Voldoende</v>
      </c>
      <c r="D57" s="25" t="str">
        <f>IF(Projectdocent!C56="G","Goed",IF(Projectdocent!C56="V","Voldoende",IF(Projectdocent!C56="Tv","Te veel",IF(Projectdocent!C56="Tw","Te weinig"))))</f>
        <v>Voldoende</v>
      </c>
      <c r="E57" s="25" t="str">
        <f>IF('SLB-er'!E56="G","Goed",IF('SLB-er'!E56="V","Voldoende",IF('SLB-er'!E56="Tv","Te veel",IF('SLB-er'!E56="Tw","Te weinig"))))</f>
        <v>Voldoende</v>
      </c>
      <c r="F57" s="25" t="str">
        <f>IF(Projectdocent!E56="G","Goed",IF(Projectdocent!E56="V","Voldoende",IF(Projectdocent!E56="Tv","Te veel",IF(Projectdocent!E56="Tw","Te weinig"))))</f>
        <v>Voldoende</v>
      </c>
      <c r="G57" s="25" t="str">
        <f>IF('SLB-er'!G56="G","Goed",IF('SLB-er'!G56="V","Voldoende",IF('SLB-er'!G56="Tv","Te veel",IF('SLB-er'!G56="Tw","Te weinig"))))</f>
        <v>Voldoende</v>
      </c>
      <c r="H57" s="25" t="str">
        <f>IF(Projectdocent!G56="G","Goed",IF(Projectdocent!G56="V","Voldoende",IF(Projectdocent!G56="Tv","Te veel",IF(Projectdocent!G56="Tw","Te weinig"))))</f>
        <v>Voldoende</v>
      </c>
      <c r="I57" s="25" t="str">
        <f>IF('SLB-er'!I56="G","Goed",IF('SLB-er'!I56="V","Voldoende",IF('SLB-er'!I56="Tv","Te veel",IF('SLB-er'!I56="Tw","Te weinig"))))</f>
        <v>Voldoende</v>
      </c>
      <c r="J57" s="25" t="str">
        <f>IF(Projectdocent!I56="G","Goed",IF(Projectdocent!I56="V","Voldoende",IF(Projectdocent!I56="Tv","Te veel",IF(Projectdocent!I56="Tw","Te weinig"))))</f>
        <v>Voldoende</v>
      </c>
      <c r="K57" s="25" t="str">
        <f>IF('SLB-er'!K56="G","Goed",IF('SLB-er'!K56="V","Voldoende",IF('SLB-er'!K56="Tv","Te veel",IF('SLB-er'!K56="Tw","Te weinig"))))</f>
        <v>Voldoende</v>
      </c>
      <c r="L57" s="25" t="str">
        <f>IF(Projectdocent!K56="G","Goed",IF(Projectdocent!K56="V","Voldoende",IF(Projectdocent!K56="Tv","Te veel",IF(Projectdocent!K56="Tw","Te weinig"))))</f>
        <v>Voldoende</v>
      </c>
      <c r="M57" s="25" t="str">
        <f>IF('SLB-er'!M56="G","Goed",IF('SLB-er'!M56="V","Voldoende",IF('SLB-er'!M56="Tv","Te veel",IF('SLB-er'!M56="Tw","Te weinig"))))</f>
        <v>Voldoende</v>
      </c>
      <c r="N57" s="25" t="str">
        <f>IF(Projectdocent!M56="G","Goed",IF(Projectdocent!M56="V","Voldoende",IF(Projectdocent!M56="Tv","Te veel",IF(Projectdocent!M56="Tw","Te weinig"))))</f>
        <v>Voldoende</v>
      </c>
      <c r="O57" s="26">
        <f t="shared" si="26"/>
        <v>12</v>
      </c>
      <c r="P57" s="26">
        <f t="shared" si="27"/>
        <v>0</v>
      </c>
      <c r="Q57" s="27">
        <f t="shared" si="28"/>
        <v>0</v>
      </c>
      <c r="R57" s="27">
        <f t="shared" si="29"/>
        <v>0</v>
      </c>
      <c r="S57" s="27">
        <f t="shared" si="30"/>
        <v>12</v>
      </c>
      <c r="T57" s="27">
        <f t="shared" si="18"/>
        <v>24</v>
      </c>
      <c r="U57" s="28">
        <f t="shared" si="31"/>
        <v>12</v>
      </c>
      <c r="V57" s="33">
        <f t="shared" si="32"/>
        <v>5.5</v>
      </c>
      <c r="W57" s="46">
        <f>Presentie!C57</f>
        <v>0</v>
      </c>
      <c r="X57" s="46">
        <f>Presentie!D57</f>
        <v>0</v>
      </c>
      <c r="Y57" s="34">
        <f t="shared" si="33"/>
        <v>0</v>
      </c>
      <c r="Z57" s="31">
        <v>0.9</v>
      </c>
      <c r="AA57" s="36">
        <f t="shared" si="34"/>
        <v>1</v>
      </c>
      <c r="AB57" s="36">
        <f t="shared" si="35"/>
        <v>-35</v>
      </c>
      <c r="AC57" s="52">
        <f t="shared" si="36"/>
        <v>1</v>
      </c>
      <c r="AD57" s="53">
        <f t="shared" si="37"/>
        <v>3.6999999999999997</v>
      </c>
    </row>
    <row r="58" spans="1:30">
      <c r="A58" s="2" t="str">
        <f>Presentie!A58</f>
        <v>7C</v>
      </c>
      <c r="B58" s="2" t="str">
        <f>Presentie!B58</f>
        <v>Po Man</v>
      </c>
      <c r="C58" s="25" t="str">
        <f>IF('SLB-er'!C57="G","Goed",IF('SLB-er'!C57="V","Voldoende",IF('SLB-er'!C57="Tv","Te veel",IF('SLB-er'!C57="Tw","Te weinig"))))</f>
        <v>Voldoende</v>
      </c>
      <c r="D58" s="25" t="str">
        <f>IF(Projectdocent!C57="G","Goed",IF(Projectdocent!C57="V","Voldoende",IF(Projectdocent!C57="Tv","Te veel",IF(Projectdocent!C57="Tw","Te weinig"))))</f>
        <v>Voldoende</v>
      </c>
      <c r="E58" s="25" t="str">
        <f>IF('SLB-er'!E57="G","Goed",IF('SLB-er'!E57="V","Voldoende",IF('SLB-er'!E57="Tv","Te veel",IF('SLB-er'!E57="Tw","Te weinig"))))</f>
        <v>Te weinig</v>
      </c>
      <c r="F58" s="25" t="str">
        <f>IF(Projectdocent!E57="G","Goed",IF(Projectdocent!E57="V","Voldoende",IF(Projectdocent!E57="Tv","Te veel",IF(Projectdocent!E57="Tw","Te weinig"))))</f>
        <v>Voldoende</v>
      </c>
      <c r="G58" s="25" t="str">
        <f>IF('SLB-er'!G57="G","Goed",IF('SLB-er'!G57="V","Voldoende",IF('SLB-er'!G57="Tv","Te veel",IF('SLB-er'!G57="Tw","Te weinig"))))</f>
        <v>Voldoende</v>
      </c>
      <c r="H58" s="25" t="str">
        <f>IF(Projectdocent!G57="G","Goed",IF(Projectdocent!G57="V","Voldoende",IF(Projectdocent!G57="Tv","Te veel",IF(Projectdocent!G57="Tw","Te weinig"))))</f>
        <v>Voldoende</v>
      </c>
      <c r="I58" s="25" t="str">
        <f>IF('SLB-er'!I57="G","Goed",IF('SLB-er'!I57="V","Voldoende",IF('SLB-er'!I57="Tv","Te veel",IF('SLB-er'!I57="Tw","Te weinig"))))</f>
        <v>Voldoende</v>
      </c>
      <c r="J58" s="25" t="str">
        <f>IF(Projectdocent!I57="G","Goed",IF(Projectdocent!I57="V","Voldoende",IF(Projectdocent!I57="Tv","Te veel",IF(Projectdocent!I57="Tw","Te weinig"))))</f>
        <v>Voldoende</v>
      </c>
      <c r="K58" s="25" t="str">
        <f>IF('SLB-er'!K57="G","Goed",IF('SLB-er'!K57="V","Voldoende",IF('SLB-er'!K57="Tv","Te veel",IF('SLB-er'!K57="Tw","Te weinig"))))</f>
        <v>Voldoende</v>
      </c>
      <c r="L58" s="25" t="str">
        <f>IF(Projectdocent!K57="G","Goed",IF(Projectdocent!K57="V","Voldoende",IF(Projectdocent!K57="Tv","Te veel",IF(Projectdocent!K57="Tw","Te weinig"))))</f>
        <v>Voldoende</v>
      </c>
      <c r="M58" s="25" t="str">
        <f>IF('SLB-er'!M57="G","Goed",IF('SLB-er'!M57="V","Voldoende",IF('SLB-er'!M57="Tv","Te veel",IF('SLB-er'!M57="Tw","Te weinig"))))</f>
        <v>Voldoende</v>
      </c>
      <c r="N58" s="25" t="str">
        <f>IF(Projectdocent!M57="G","Goed",IF(Projectdocent!M57="V","Voldoende",IF(Projectdocent!M57="Tv","Te veel",IF(Projectdocent!M57="Tw","Te weinig"))))</f>
        <v>Voldoende</v>
      </c>
      <c r="O58" s="26">
        <f t="shared" si="26"/>
        <v>11</v>
      </c>
      <c r="P58" s="26">
        <f t="shared" si="27"/>
        <v>0</v>
      </c>
      <c r="Q58" s="27">
        <f t="shared" si="28"/>
        <v>1</v>
      </c>
      <c r="R58" s="27">
        <f t="shared" si="29"/>
        <v>0</v>
      </c>
      <c r="S58" s="27">
        <f t="shared" si="30"/>
        <v>12</v>
      </c>
      <c r="T58" s="27">
        <f t="shared" si="18"/>
        <v>24</v>
      </c>
      <c r="U58" s="28">
        <f t="shared" si="31"/>
        <v>11</v>
      </c>
      <c r="V58" s="33">
        <f t="shared" si="32"/>
        <v>5.125</v>
      </c>
      <c r="W58" s="46">
        <f>Presentie!C58</f>
        <v>0</v>
      </c>
      <c r="X58" s="46">
        <f>Presentie!D58</f>
        <v>0</v>
      </c>
      <c r="Y58" s="34">
        <f t="shared" si="33"/>
        <v>0</v>
      </c>
      <c r="Z58" s="31">
        <v>0.9</v>
      </c>
      <c r="AA58" s="36">
        <f t="shared" si="34"/>
        <v>1</v>
      </c>
      <c r="AB58" s="36">
        <f t="shared" si="35"/>
        <v>-35</v>
      </c>
      <c r="AC58" s="52">
        <f t="shared" si="36"/>
        <v>1</v>
      </c>
      <c r="AD58" s="53">
        <f t="shared" si="37"/>
        <v>3.4749999999999996</v>
      </c>
    </row>
    <row r="59" spans="1:30">
      <c r="A59" s="2" t="str">
        <f>Presentie!A59</f>
        <v>7C</v>
      </c>
      <c r="B59" s="2" t="str">
        <f>Presentie!B59</f>
        <v>Hassane Mashoub</v>
      </c>
      <c r="C59" s="25" t="str">
        <f>IF('SLB-er'!C58="G","Goed",IF('SLB-er'!C58="V","Voldoende",IF('SLB-er'!C58="Tv","Te veel",IF('SLB-er'!C58="Tw","Te weinig"))))</f>
        <v>Voldoende</v>
      </c>
      <c r="D59" s="25" t="str">
        <f>IF(Projectdocent!C58="G","Goed",IF(Projectdocent!C58="V","Voldoende",IF(Projectdocent!C58="Tv","Te veel",IF(Projectdocent!C58="Tw","Te weinig"))))</f>
        <v>Voldoende</v>
      </c>
      <c r="E59" s="25" t="str">
        <f>IF('SLB-er'!E58="G","Goed",IF('SLB-er'!E58="V","Voldoende",IF('SLB-er'!E58="Tv","Te veel",IF('SLB-er'!E58="Tw","Te weinig"))))</f>
        <v>Te weinig</v>
      </c>
      <c r="F59" s="25" t="str">
        <f>IF(Projectdocent!E58="G","Goed",IF(Projectdocent!E58="V","Voldoende",IF(Projectdocent!E58="Tv","Te veel",IF(Projectdocent!E58="Tw","Te weinig"))))</f>
        <v>Voldoende</v>
      </c>
      <c r="G59" s="25" t="str">
        <f>IF('SLB-er'!G58="G","Goed",IF('SLB-er'!G58="V","Voldoende",IF('SLB-er'!G58="Tv","Te veel",IF('SLB-er'!G58="Tw","Te weinig"))))</f>
        <v>Voldoende</v>
      </c>
      <c r="H59" s="25" t="str">
        <f>IF(Projectdocent!G58="G","Goed",IF(Projectdocent!G58="V","Voldoende",IF(Projectdocent!G58="Tv","Te veel",IF(Projectdocent!G58="Tw","Te weinig"))))</f>
        <v>Voldoende</v>
      </c>
      <c r="I59" s="25" t="str">
        <f>IF('SLB-er'!I58="G","Goed",IF('SLB-er'!I58="V","Voldoende",IF('SLB-er'!I58="Tv","Te veel",IF('SLB-er'!I58="Tw","Te weinig"))))</f>
        <v>Goed</v>
      </c>
      <c r="J59" s="25" t="str">
        <f>IF(Projectdocent!I58="G","Goed",IF(Projectdocent!I58="V","Voldoende",IF(Projectdocent!I58="Tv","Te veel",IF(Projectdocent!I58="Tw","Te weinig"))))</f>
        <v>Voldoende</v>
      </c>
      <c r="K59" s="25" t="str">
        <f>IF('SLB-er'!K58="G","Goed",IF('SLB-er'!K58="V","Voldoende",IF('SLB-er'!K58="Tv","Te veel",IF('SLB-er'!K58="Tw","Te weinig"))))</f>
        <v>Voldoende</v>
      </c>
      <c r="L59" s="25" t="str">
        <f>IF(Projectdocent!K58="G","Goed",IF(Projectdocent!K58="V","Voldoende",IF(Projectdocent!K58="Tv","Te veel",IF(Projectdocent!K58="Tw","Te weinig"))))</f>
        <v>Voldoende</v>
      </c>
      <c r="M59" s="25" t="str">
        <f>IF('SLB-er'!M58="G","Goed",IF('SLB-er'!M58="V","Voldoende",IF('SLB-er'!M58="Tv","Te veel",IF('SLB-er'!M58="Tw","Te weinig"))))</f>
        <v>Voldoende</v>
      </c>
      <c r="N59" s="25" t="str">
        <f>IF(Projectdocent!M58="G","Goed",IF(Projectdocent!M58="V","Voldoende",IF(Projectdocent!M58="Tv","Te veel",IF(Projectdocent!M58="Tw","Te weinig"))))</f>
        <v>Voldoende</v>
      </c>
      <c r="O59" s="26">
        <f t="shared" si="26"/>
        <v>10</v>
      </c>
      <c r="P59" s="26">
        <f t="shared" si="27"/>
        <v>1</v>
      </c>
      <c r="Q59" s="27">
        <f t="shared" si="28"/>
        <v>1</v>
      </c>
      <c r="R59" s="27">
        <f t="shared" si="29"/>
        <v>0</v>
      </c>
      <c r="S59" s="27">
        <f t="shared" si="30"/>
        <v>12</v>
      </c>
      <c r="T59" s="27">
        <f t="shared" si="18"/>
        <v>24</v>
      </c>
      <c r="U59" s="28">
        <f t="shared" si="31"/>
        <v>12</v>
      </c>
      <c r="V59" s="33">
        <f t="shared" si="32"/>
        <v>5.5</v>
      </c>
      <c r="W59" s="46">
        <f>Presentie!C59</f>
        <v>0</v>
      </c>
      <c r="X59" s="46">
        <f>Presentie!D59</f>
        <v>0</v>
      </c>
      <c r="Y59" s="34">
        <f t="shared" si="33"/>
        <v>0</v>
      </c>
      <c r="Z59" s="31">
        <v>0.9</v>
      </c>
      <c r="AA59" s="36">
        <f t="shared" si="34"/>
        <v>1</v>
      </c>
      <c r="AB59" s="36">
        <f t="shared" si="35"/>
        <v>-35</v>
      </c>
      <c r="AC59" s="52">
        <f t="shared" si="36"/>
        <v>1</v>
      </c>
      <c r="AD59" s="53">
        <f t="shared" si="37"/>
        <v>3.6999999999999997</v>
      </c>
    </row>
    <row r="60" spans="1:30">
      <c r="A60" s="2" t="str">
        <f>Presentie!A60</f>
        <v>7C</v>
      </c>
      <c r="B60" s="2" t="str">
        <f>Presentie!B60</f>
        <v>Zainal Moechtar</v>
      </c>
      <c r="C60" s="25" t="str">
        <f>IF('SLB-er'!C59="G","Goed",IF('SLB-er'!C59="V","Voldoende",IF('SLB-er'!C59="Tv","Te veel",IF('SLB-er'!C59="Tw","Te weinig"))))</f>
        <v>Voldoende</v>
      </c>
      <c r="D60" s="25" t="str">
        <f>IF(Projectdocent!C59="G","Goed",IF(Projectdocent!C59="V","Voldoende",IF(Projectdocent!C59="Tv","Te veel",IF(Projectdocent!C59="Tw","Te weinig"))))</f>
        <v>Voldoende</v>
      </c>
      <c r="E60" s="25" t="str">
        <f>IF('SLB-er'!E59="G","Goed",IF('SLB-er'!E59="V","Voldoende",IF('SLB-er'!E59="Tv","Te veel",IF('SLB-er'!E59="Tw","Te weinig"))))</f>
        <v>Te weinig</v>
      </c>
      <c r="F60" s="25" t="str">
        <f>IF(Projectdocent!E59="G","Goed",IF(Projectdocent!E59="V","Voldoende",IF(Projectdocent!E59="Tv","Te veel",IF(Projectdocent!E59="Tw","Te weinig"))))</f>
        <v>Voldoende</v>
      </c>
      <c r="G60" s="25" t="str">
        <f>IF('SLB-er'!G59="G","Goed",IF('SLB-er'!G59="V","Voldoende",IF('SLB-er'!G59="Tv","Te veel",IF('SLB-er'!G59="Tw","Te weinig"))))</f>
        <v>Voldoende</v>
      </c>
      <c r="H60" s="25" t="str">
        <f>IF(Projectdocent!G59="G","Goed",IF(Projectdocent!G59="V","Voldoende",IF(Projectdocent!G59="Tv","Te veel",IF(Projectdocent!G59="Tw","Te weinig"))))</f>
        <v>Voldoende</v>
      </c>
      <c r="I60" s="25" t="str">
        <f>IF('SLB-er'!I59="G","Goed",IF('SLB-er'!I59="V","Voldoende",IF('SLB-er'!I59="Tv","Te veel",IF('SLB-er'!I59="Tw","Te weinig"))))</f>
        <v>Goed</v>
      </c>
      <c r="J60" s="25" t="str">
        <f>IF(Projectdocent!I59="G","Goed",IF(Projectdocent!I59="V","Voldoende",IF(Projectdocent!I59="Tv","Te veel",IF(Projectdocent!I59="Tw","Te weinig"))))</f>
        <v>Voldoende</v>
      </c>
      <c r="K60" s="25" t="str">
        <f>IF('SLB-er'!K59="G","Goed",IF('SLB-er'!K59="V","Voldoende",IF('SLB-er'!K59="Tv","Te veel",IF('SLB-er'!K59="Tw","Te weinig"))))</f>
        <v>Voldoende</v>
      </c>
      <c r="L60" s="25" t="str">
        <f>IF(Projectdocent!K59="G","Goed",IF(Projectdocent!K59="V","Voldoende",IF(Projectdocent!K59="Tv","Te veel",IF(Projectdocent!K59="Tw","Te weinig"))))</f>
        <v>Voldoende</v>
      </c>
      <c r="M60" s="25" t="str">
        <f>IF('SLB-er'!M59="G","Goed",IF('SLB-er'!M59="V","Voldoende",IF('SLB-er'!M59="Tv","Te veel",IF('SLB-er'!M59="Tw","Te weinig"))))</f>
        <v>Voldoende</v>
      </c>
      <c r="N60" s="25" t="str">
        <f>IF(Projectdocent!M59="G","Goed",IF(Projectdocent!M59="V","Voldoende",IF(Projectdocent!M59="Tv","Te veel",IF(Projectdocent!M59="Tw","Te weinig"))))</f>
        <v>Voldoende</v>
      </c>
      <c r="O60" s="26">
        <f t="shared" si="26"/>
        <v>10</v>
      </c>
      <c r="P60" s="26">
        <f t="shared" si="27"/>
        <v>1</v>
      </c>
      <c r="Q60" s="27">
        <f t="shared" si="28"/>
        <v>1</v>
      </c>
      <c r="R60" s="27">
        <f t="shared" si="29"/>
        <v>0</v>
      </c>
      <c r="S60" s="27">
        <f t="shared" si="30"/>
        <v>12</v>
      </c>
      <c r="T60" s="27">
        <f t="shared" si="18"/>
        <v>24</v>
      </c>
      <c r="U60" s="28">
        <f t="shared" si="31"/>
        <v>12</v>
      </c>
      <c r="V60" s="33">
        <f t="shared" si="32"/>
        <v>5.5</v>
      </c>
      <c r="W60" s="46">
        <f>Presentie!C60</f>
        <v>0</v>
      </c>
      <c r="X60" s="46">
        <f>Presentie!D60</f>
        <v>0</v>
      </c>
      <c r="Y60" s="34">
        <f t="shared" si="33"/>
        <v>0</v>
      </c>
      <c r="Z60" s="31">
        <v>0.9</v>
      </c>
      <c r="AA60" s="36">
        <f t="shared" si="34"/>
        <v>1</v>
      </c>
      <c r="AB60" s="36">
        <f t="shared" si="35"/>
        <v>-35</v>
      </c>
      <c r="AC60" s="52">
        <f t="shared" si="36"/>
        <v>1</v>
      </c>
      <c r="AD60" s="53">
        <f t="shared" si="37"/>
        <v>3.6999999999999997</v>
      </c>
    </row>
    <row r="61" spans="1:30">
      <c r="A61" s="2" t="str">
        <f>Presentie!A61</f>
        <v>7C</v>
      </c>
      <c r="B61" s="2" t="str">
        <f>Presentie!B61</f>
        <v>Marijn Molenaar</v>
      </c>
      <c r="C61" s="25" t="str">
        <f>IF('SLB-er'!C60="G","Goed",IF('SLB-er'!C60="V","Voldoende",IF('SLB-er'!C60="Tv","Te veel",IF('SLB-er'!C60="Tw","Te weinig"))))</f>
        <v>Goed</v>
      </c>
      <c r="D61" s="25" t="str">
        <f>IF(Projectdocent!C60="G","Goed",IF(Projectdocent!C60="V","Voldoende",IF(Projectdocent!C60="Tv","Te veel",IF(Projectdocent!C60="Tw","Te weinig"))))</f>
        <v>Voldoende</v>
      </c>
      <c r="E61" s="25" t="str">
        <f>IF('SLB-er'!E60="G","Goed",IF('SLB-er'!E60="V","Voldoende",IF('SLB-er'!E60="Tv","Te veel",IF('SLB-er'!E60="Tw","Te weinig"))))</f>
        <v>Goed</v>
      </c>
      <c r="F61" s="25" t="str">
        <f>IF(Projectdocent!E60="G","Goed",IF(Projectdocent!E60="V","Voldoende",IF(Projectdocent!E60="Tv","Te veel",IF(Projectdocent!E60="Tw","Te weinig"))))</f>
        <v>Voldoende</v>
      </c>
      <c r="G61" s="25" t="str">
        <f>IF('SLB-er'!G60="G","Goed",IF('SLB-er'!G60="V","Voldoende",IF('SLB-er'!G60="Tv","Te veel",IF('SLB-er'!G60="Tw","Te weinig"))))</f>
        <v>Voldoende</v>
      </c>
      <c r="H61" s="25" t="str">
        <f>IF(Projectdocent!G60="G","Goed",IF(Projectdocent!G60="V","Voldoende",IF(Projectdocent!G60="Tv","Te veel",IF(Projectdocent!G60="Tw","Te weinig"))))</f>
        <v>Voldoende</v>
      </c>
      <c r="I61" s="25" t="str">
        <f>IF('SLB-er'!I60="G","Goed",IF('SLB-er'!I60="V","Voldoende",IF('SLB-er'!I60="Tv","Te veel",IF('SLB-er'!I60="Tw","Te weinig"))))</f>
        <v>Goed</v>
      </c>
      <c r="J61" s="25" t="str">
        <f>IF(Projectdocent!I60="G","Goed",IF(Projectdocent!I60="V","Voldoende",IF(Projectdocent!I60="Tv","Te veel",IF(Projectdocent!I60="Tw","Te weinig"))))</f>
        <v>Voldoende</v>
      </c>
      <c r="K61" s="25" t="str">
        <f>IF('SLB-er'!K60="G","Goed",IF('SLB-er'!K60="V","Voldoende",IF('SLB-er'!K60="Tv","Te veel",IF('SLB-er'!K60="Tw","Te weinig"))))</f>
        <v>Voldoende</v>
      </c>
      <c r="L61" s="25" t="str">
        <f>IF(Projectdocent!K60="G","Goed",IF(Projectdocent!K60="V","Voldoende",IF(Projectdocent!K60="Tv","Te veel",IF(Projectdocent!K60="Tw","Te weinig"))))</f>
        <v>Voldoende</v>
      </c>
      <c r="M61" s="25" t="str">
        <f>IF('SLB-er'!M60="G","Goed",IF('SLB-er'!M60="V","Voldoende",IF('SLB-er'!M60="Tv","Te veel",IF('SLB-er'!M60="Tw","Te weinig"))))</f>
        <v>Voldoende</v>
      </c>
      <c r="N61" s="25" t="str">
        <f>IF(Projectdocent!M60="G","Goed",IF(Projectdocent!M60="V","Voldoende",IF(Projectdocent!M60="Tv","Te veel",IF(Projectdocent!M60="Tw","Te weinig"))))</f>
        <v>Voldoende</v>
      </c>
      <c r="O61" s="26">
        <f t="shared" si="26"/>
        <v>9</v>
      </c>
      <c r="P61" s="26">
        <f t="shared" si="27"/>
        <v>3</v>
      </c>
      <c r="Q61" s="27">
        <f t="shared" si="28"/>
        <v>0</v>
      </c>
      <c r="R61" s="27">
        <f t="shared" si="29"/>
        <v>0</v>
      </c>
      <c r="S61" s="27">
        <f t="shared" si="30"/>
        <v>12</v>
      </c>
      <c r="T61" s="27">
        <f t="shared" si="18"/>
        <v>24</v>
      </c>
      <c r="U61" s="28">
        <f t="shared" si="31"/>
        <v>15</v>
      </c>
      <c r="V61" s="33">
        <f t="shared" si="32"/>
        <v>6.625</v>
      </c>
      <c r="W61" s="46">
        <f>Presentie!C61</f>
        <v>0</v>
      </c>
      <c r="X61" s="46">
        <f>Presentie!D61</f>
        <v>0</v>
      </c>
      <c r="Y61" s="34">
        <f t="shared" si="33"/>
        <v>0</v>
      </c>
      <c r="Z61" s="31">
        <v>0.9</v>
      </c>
      <c r="AA61" s="36">
        <f t="shared" si="34"/>
        <v>1</v>
      </c>
      <c r="AB61" s="36">
        <f t="shared" si="35"/>
        <v>-35</v>
      </c>
      <c r="AC61" s="52">
        <f t="shared" si="36"/>
        <v>1</v>
      </c>
      <c r="AD61" s="53">
        <f t="shared" si="37"/>
        <v>4.375</v>
      </c>
    </row>
    <row r="62" spans="1:30">
      <c r="A62" s="2" t="str">
        <f>Presentie!A62</f>
        <v>7C</v>
      </c>
      <c r="B62" s="2" t="str">
        <f>Presentie!B62</f>
        <v>Merel Moot</v>
      </c>
      <c r="C62" s="25" t="str">
        <f>IF('SLB-er'!C61="G","Goed",IF('SLB-er'!C61="V","Voldoende",IF('SLB-er'!C61="Tv","Te veel",IF('SLB-er'!C61="Tw","Te weinig"))))</f>
        <v>Goed</v>
      </c>
      <c r="D62" s="25" t="str">
        <f>IF(Projectdocent!C61="G","Goed",IF(Projectdocent!C61="V","Voldoende",IF(Projectdocent!C61="Tv","Te veel",IF(Projectdocent!C61="Tw","Te weinig"))))</f>
        <v>Voldoende</v>
      </c>
      <c r="E62" s="25" t="str">
        <f>IF('SLB-er'!E61="G","Goed",IF('SLB-er'!E61="V","Voldoende",IF('SLB-er'!E61="Tv","Te veel",IF('SLB-er'!E61="Tw","Te weinig"))))</f>
        <v>Goed</v>
      </c>
      <c r="F62" s="25" t="str">
        <f>IF(Projectdocent!E61="G","Goed",IF(Projectdocent!E61="V","Voldoende",IF(Projectdocent!E61="Tv","Te veel",IF(Projectdocent!E61="Tw","Te weinig"))))</f>
        <v>Voldoende</v>
      </c>
      <c r="G62" s="25" t="str">
        <f>IF('SLB-er'!G61="G","Goed",IF('SLB-er'!G61="V","Voldoende",IF('SLB-er'!G61="Tv","Te veel",IF('SLB-er'!G61="Tw","Te weinig"))))</f>
        <v>Voldoende</v>
      </c>
      <c r="H62" s="25" t="str">
        <f>IF(Projectdocent!G61="G","Goed",IF(Projectdocent!G61="V","Voldoende",IF(Projectdocent!G61="Tv","Te veel",IF(Projectdocent!G61="Tw","Te weinig"))))</f>
        <v>Voldoende</v>
      </c>
      <c r="I62" s="25" t="str">
        <f>IF('SLB-er'!I61="G","Goed",IF('SLB-er'!I61="V","Voldoende",IF('SLB-er'!I61="Tv","Te veel",IF('SLB-er'!I61="Tw","Te weinig"))))</f>
        <v>Goed</v>
      </c>
      <c r="J62" s="25" t="str">
        <f>IF(Projectdocent!I61="G","Goed",IF(Projectdocent!I61="V","Voldoende",IF(Projectdocent!I61="Tv","Te veel",IF(Projectdocent!I61="Tw","Te weinig"))))</f>
        <v>Voldoende</v>
      </c>
      <c r="K62" s="25" t="str">
        <f>IF('SLB-er'!K61="G","Goed",IF('SLB-er'!K61="V","Voldoende",IF('SLB-er'!K61="Tv","Te veel",IF('SLB-er'!K61="Tw","Te weinig"))))</f>
        <v>Goed</v>
      </c>
      <c r="L62" s="25" t="str">
        <f>IF(Projectdocent!K61="G","Goed",IF(Projectdocent!K61="V","Voldoende",IF(Projectdocent!K61="Tv","Te veel",IF(Projectdocent!K61="Tw","Te weinig"))))</f>
        <v>Voldoende</v>
      </c>
      <c r="M62" s="25" t="str">
        <f>IF('SLB-er'!M61="G","Goed",IF('SLB-er'!M61="V","Voldoende",IF('SLB-er'!M61="Tv","Te veel",IF('SLB-er'!M61="Tw","Te weinig"))))</f>
        <v>Goed</v>
      </c>
      <c r="N62" s="25" t="str">
        <f>IF(Projectdocent!M61="G","Goed",IF(Projectdocent!M61="V","Voldoende",IF(Projectdocent!M61="Tv","Te veel",IF(Projectdocent!M61="Tw","Te weinig"))))</f>
        <v>Voldoende</v>
      </c>
      <c r="O62" s="26">
        <f t="shared" si="26"/>
        <v>7</v>
      </c>
      <c r="P62" s="26">
        <f t="shared" si="27"/>
        <v>5</v>
      </c>
      <c r="Q62" s="27">
        <f t="shared" si="28"/>
        <v>0</v>
      </c>
      <c r="R62" s="27">
        <f t="shared" si="29"/>
        <v>0</v>
      </c>
      <c r="S62" s="27">
        <f t="shared" si="30"/>
        <v>12</v>
      </c>
      <c r="T62" s="27">
        <f t="shared" si="18"/>
        <v>24</v>
      </c>
      <c r="U62" s="28">
        <f t="shared" si="31"/>
        <v>17</v>
      </c>
      <c r="V62" s="33">
        <f t="shared" si="32"/>
        <v>7.375</v>
      </c>
      <c r="W62" s="46">
        <f>Presentie!C62</f>
        <v>0</v>
      </c>
      <c r="X62" s="46">
        <f>Presentie!D62</f>
        <v>0</v>
      </c>
      <c r="Y62" s="34">
        <f t="shared" si="33"/>
        <v>0</v>
      </c>
      <c r="Z62" s="31">
        <v>0.9</v>
      </c>
      <c r="AA62" s="36">
        <f t="shared" si="34"/>
        <v>1</v>
      </c>
      <c r="AB62" s="36">
        <f t="shared" si="35"/>
        <v>-35</v>
      </c>
      <c r="AC62" s="52">
        <f t="shared" si="36"/>
        <v>1</v>
      </c>
      <c r="AD62" s="53">
        <f t="shared" si="37"/>
        <v>4.8250000000000002</v>
      </c>
    </row>
    <row r="63" spans="1:30">
      <c r="A63" s="2" t="str">
        <f>Presentie!A63</f>
        <v>7C</v>
      </c>
      <c r="B63" s="2" t="str">
        <f>Presentie!B63</f>
        <v>Nabil Morabet</v>
      </c>
      <c r="C63" s="25" t="str">
        <f>IF('SLB-er'!C62="G","Goed",IF('SLB-er'!C62="V","Voldoende",IF('SLB-er'!C62="Tv","Te veel",IF('SLB-er'!C62="Tw","Te weinig"))))</f>
        <v>Voldoende</v>
      </c>
      <c r="D63" s="25" t="str">
        <f>IF(Projectdocent!C62="G","Goed",IF(Projectdocent!C62="V","Voldoende",IF(Projectdocent!C62="Tv","Te veel",IF(Projectdocent!C62="Tw","Te weinig"))))</f>
        <v>Voldoende</v>
      </c>
      <c r="E63" s="25" t="str">
        <f>IF('SLB-er'!E62="G","Goed",IF('SLB-er'!E62="V","Voldoende",IF('SLB-er'!E62="Tv","Te veel",IF('SLB-er'!E62="Tw","Te weinig"))))</f>
        <v>Voldoende</v>
      </c>
      <c r="F63" s="25" t="str">
        <f>IF(Projectdocent!E62="G","Goed",IF(Projectdocent!E62="V","Voldoende",IF(Projectdocent!E62="Tv","Te veel",IF(Projectdocent!E62="Tw","Te weinig"))))</f>
        <v>Voldoende</v>
      </c>
      <c r="G63" s="25" t="str">
        <f>IF('SLB-er'!G62="G","Goed",IF('SLB-er'!G62="V","Voldoende",IF('SLB-er'!G62="Tv","Te veel",IF('SLB-er'!G62="Tw","Te weinig"))))</f>
        <v>Voldoende</v>
      </c>
      <c r="H63" s="25" t="str">
        <f>IF(Projectdocent!G62="G","Goed",IF(Projectdocent!G62="V","Voldoende",IF(Projectdocent!G62="Tv","Te veel",IF(Projectdocent!G62="Tw","Te weinig"))))</f>
        <v>Voldoende</v>
      </c>
      <c r="I63" s="25" t="str">
        <f>IF('SLB-er'!I62="G","Goed",IF('SLB-er'!I62="V","Voldoende",IF('SLB-er'!I62="Tv","Te veel",IF('SLB-er'!I62="Tw","Te weinig"))))</f>
        <v>Goed</v>
      </c>
      <c r="J63" s="25" t="str">
        <f>IF(Projectdocent!I62="G","Goed",IF(Projectdocent!I62="V","Voldoende",IF(Projectdocent!I62="Tv","Te veel",IF(Projectdocent!I62="Tw","Te weinig"))))</f>
        <v>Voldoende</v>
      </c>
      <c r="K63" s="25" t="str">
        <f>IF('SLB-er'!K62="G","Goed",IF('SLB-er'!K62="V","Voldoende",IF('SLB-er'!K62="Tv","Te veel",IF('SLB-er'!K62="Tw","Te weinig"))))</f>
        <v>Voldoende</v>
      </c>
      <c r="L63" s="25" t="str">
        <f>IF(Projectdocent!K62="G","Goed",IF(Projectdocent!K62="V","Voldoende",IF(Projectdocent!K62="Tv","Te veel",IF(Projectdocent!K62="Tw","Te weinig"))))</f>
        <v>Voldoende</v>
      </c>
      <c r="M63" s="25" t="str">
        <f>IF('SLB-er'!M62="G","Goed",IF('SLB-er'!M62="V","Voldoende",IF('SLB-er'!M62="Tv","Te veel",IF('SLB-er'!M62="Tw","Te weinig"))))</f>
        <v>Voldoende</v>
      </c>
      <c r="N63" s="25" t="str">
        <f>IF(Projectdocent!M62="G","Goed",IF(Projectdocent!M62="V","Voldoende",IF(Projectdocent!M62="Tv","Te veel",IF(Projectdocent!M62="Tw","Te weinig"))))</f>
        <v>Voldoende</v>
      </c>
      <c r="O63" s="26">
        <f t="shared" si="26"/>
        <v>11</v>
      </c>
      <c r="P63" s="26">
        <f t="shared" si="27"/>
        <v>1</v>
      </c>
      <c r="Q63" s="27">
        <f t="shared" si="28"/>
        <v>0</v>
      </c>
      <c r="R63" s="27">
        <f t="shared" si="29"/>
        <v>0</v>
      </c>
      <c r="S63" s="27">
        <f t="shared" si="30"/>
        <v>12</v>
      </c>
      <c r="T63" s="27">
        <f t="shared" si="18"/>
        <v>24</v>
      </c>
      <c r="U63" s="28">
        <f t="shared" si="31"/>
        <v>13</v>
      </c>
      <c r="V63" s="33">
        <f t="shared" si="32"/>
        <v>5.875</v>
      </c>
      <c r="W63" s="46">
        <f>Presentie!C63</f>
        <v>0</v>
      </c>
      <c r="X63" s="46">
        <f>Presentie!D63</f>
        <v>0</v>
      </c>
      <c r="Y63" s="34">
        <f t="shared" si="33"/>
        <v>0</v>
      </c>
      <c r="Z63" s="31">
        <v>0.9</v>
      </c>
      <c r="AA63" s="36">
        <f t="shared" si="34"/>
        <v>1</v>
      </c>
      <c r="AB63" s="36">
        <f t="shared" si="35"/>
        <v>-35</v>
      </c>
      <c r="AC63" s="52">
        <f t="shared" si="36"/>
        <v>1</v>
      </c>
      <c r="AD63" s="53">
        <f t="shared" si="37"/>
        <v>3.9249999999999998</v>
      </c>
    </row>
    <row r="64" spans="1:30">
      <c r="A64" s="2" t="str">
        <f>Presentie!A64</f>
        <v>7C</v>
      </c>
      <c r="B64" s="2" t="str">
        <f>Presentie!B64</f>
        <v>Eldar Muslíc</v>
      </c>
      <c r="C64" s="25" t="str">
        <f>IF('SLB-er'!C63="G","Goed",IF('SLB-er'!C63="V","Voldoende",IF('SLB-er'!C63="Tv","Te veel",IF('SLB-er'!C63="Tw","Te weinig"))))</f>
        <v>Voldoende</v>
      </c>
      <c r="D64" s="25" t="str">
        <f>IF(Projectdocent!C63="G","Goed",IF(Projectdocent!C63="V","Voldoende",IF(Projectdocent!C63="Tv","Te veel",IF(Projectdocent!C63="Tw","Te weinig"))))</f>
        <v>Voldoende</v>
      </c>
      <c r="E64" s="25" t="str">
        <f>IF('SLB-er'!E63="G","Goed",IF('SLB-er'!E63="V","Voldoende",IF('SLB-er'!E63="Tv","Te veel",IF('SLB-er'!E63="Tw","Te weinig"))))</f>
        <v>Goed</v>
      </c>
      <c r="F64" s="25" t="str">
        <f>IF(Projectdocent!E63="G","Goed",IF(Projectdocent!E63="V","Voldoende",IF(Projectdocent!E63="Tv","Te veel",IF(Projectdocent!E63="Tw","Te weinig"))))</f>
        <v>Voldoende</v>
      </c>
      <c r="G64" s="25" t="str">
        <f>IF('SLB-er'!G63="G","Goed",IF('SLB-er'!G63="V","Voldoende",IF('SLB-er'!G63="Tv","Te veel",IF('SLB-er'!G63="Tw","Te weinig"))))</f>
        <v>Voldoende</v>
      </c>
      <c r="H64" s="25" t="str">
        <f>IF(Projectdocent!G63="G","Goed",IF(Projectdocent!G63="V","Voldoende",IF(Projectdocent!G63="Tv","Te veel",IF(Projectdocent!G63="Tw","Te weinig"))))</f>
        <v>Voldoende</v>
      </c>
      <c r="I64" s="25" t="str">
        <f>IF('SLB-er'!I63="G","Goed",IF('SLB-er'!I63="V","Voldoende",IF('SLB-er'!I63="Tv","Te veel",IF('SLB-er'!I63="Tw","Te weinig"))))</f>
        <v>Goed</v>
      </c>
      <c r="J64" s="25" t="str">
        <f>IF(Projectdocent!I63="G","Goed",IF(Projectdocent!I63="V","Voldoende",IF(Projectdocent!I63="Tv","Te veel",IF(Projectdocent!I63="Tw","Te weinig"))))</f>
        <v>Voldoende</v>
      </c>
      <c r="K64" s="25" t="str">
        <f>IF('SLB-er'!K63="G","Goed",IF('SLB-er'!K63="V","Voldoende",IF('SLB-er'!K63="Tv","Te veel",IF('SLB-er'!K63="Tw","Te weinig"))))</f>
        <v>Voldoende</v>
      </c>
      <c r="L64" s="25" t="str">
        <f>IF(Projectdocent!K63="G","Goed",IF(Projectdocent!K63="V","Voldoende",IF(Projectdocent!K63="Tv","Te veel",IF(Projectdocent!K63="Tw","Te weinig"))))</f>
        <v>Voldoende</v>
      </c>
      <c r="M64" s="25" t="str">
        <f>IF('SLB-er'!M63="G","Goed",IF('SLB-er'!M63="V","Voldoende",IF('SLB-er'!M63="Tv","Te veel",IF('SLB-er'!M63="Tw","Te weinig"))))</f>
        <v>Voldoende</v>
      </c>
      <c r="N64" s="25" t="str">
        <f>IF(Projectdocent!M63="G","Goed",IF(Projectdocent!M63="V","Voldoende",IF(Projectdocent!M63="Tv","Te veel",IF(Projectdocent!M63="Tw","Te weinig"))))</f>
        <v>Voldoende</v>
      </c>
      <c r="O64" s="26">
        <f t="shared" si="26"/>
        <v>10</v>
      </c>
      <c r="P64" s="26">
        <f t="shared" si="27"/>
        <v>2</v>
      </c>
      <c r="Q64" s="27">
        <f t="shared" si="28"/>
        <v>0</v>
      </c>
      <c r="R64" s="27">
        <f t="shared" si="29"/>
        <v>0</v>
      </c>
      <c r="S64" s="27">
        <f t="shared" si="30"/>
        <v>12</v>
      </c>
      <c r="T64" s="27">
        <f t="shared" si="18"/>
        <v>24</v>
      </c>
      <c r="U64" s="28">
        <f t="shared" si="31"/>
        <v>14</v>
      </c>
      <c r="V64" s="33">
        <f t="shared" si="32"/>
        <v>6.25</v>
      </c>
      <c r="W64" s="46">
        <f>Presentie!C64</f>
        <v>0</v>
      </c>
      <c r="X64" s="46">
        <f>Presentie!D64</f>
        <v>0</v>
      </c>
      <c r="Y64" s="34">
        <f t="shared" si="33"/>
        <v>0</v>
      </c>
      <c r="Z64" s="31">
        <v>0.9</v>
      </c>
      <c r="AA64" s="36">
        <f t="shared" si="34"/>
        <v>1</v>
      </c>
      <c r="AB64" s="36">
        <f t="shared" si="35"/>
        <v>-35</v>
      </c>
      <c r="AC64" s="52">
        <f t="shared" si="36"/>
        <v>1</v>
      </c>
      <c r="AD64" s="53">
        <f t="shared" si="37"/>
        <v>4.1500000000000004</v>
      </c>
    </row>
    <row r="65" spans="1:30">
      <c r="A65" s="2" t="str">
        <f>Presentie!A65</f>
        <v>7C</v>
      </c>
      <c r="B65" s="2" t="str">
        <f>Presentie!B65</f>
        <v>Omar Nassar El Kharroubi</v>
      </c>
      <c r="C65" s="25" t="str">
        <f>IF('SLB-er'!C64="G","Goed",IF('SLB-er'!C64="V","Voldoende",IF('SLB-er'!C64="Tv","Te veel",IF('SLB-er'!C64="Tw","Te weinig"))))</f>
        <v>Voldoende</v>
      </c>
      <c r="D65" s="25" t="str">
        <f>IF(Projectdocent!C64="G","Goed",IF(Projectdocent!C64="V","Voldoende",IF(Projectdocent!C64="Tv","Te veel",IF(Projectdocent!C64="Tw","Te weinig"))))</f>
        <v>Voldoende</v>
      </c>
      <c r="E65" s="25" t="str">
        <f>IF('SLB-er'!E64="G","Goed",IF('SLB-er'!E64="V","Voldoende",IF('SLB-er'!E64="Tv","Te veel",IF('SLB-er'!E64="Tw","Te weinig"))))</f>
        <v>Goed</v>
      </c>
      <c r="F65" s="25" t="str">
        <f>IF(Projectdocent!E64="G","Goed",IF(Projectdocent!E64="V","Voldoende",IF(Projectdocent!E64="Tv","Te veel",IF(Projectdocent!E64="Tw","Te weinig"))))</f>
        <v>Voldoende</v>
      </c>
      <c r="G65" s="25" t="str">
        <f>IF('SLB-er'!G64="G","Goed",IF('SLB-er'!G64="V","Voldoende",IF('SLB-er'!G64="Tv","Te veel",IF('SLB-er'!G64="Tw","Te weinig"))))</f>
        <v>Voldoende</v>
      </c>
      <c r="H65" s="25" t="str">
        <f>IF(Projectdocent!G64="G","Goed",IF(Projectdocent!G64="V","Voldoende",IF(Projectdocent!G64="Tv","Te veel",IF(Projectdocent!G64="Tw","Te weinig"))))</f>
        <v>Voldoende</v>
      </c>
      <c r="I65" s="25" t="str">
        <f>IF('SLB-er'!I64="G","Goed",IF('SLB-er'!I64="V","Voldoende",IF('SLB-er'!I64="Tv","Te veel",IF('SLB-er'!I64="Tw","Te weinig"))))</f>
        <v>Goed</v>
      </c>
      <c r="J65" s="25" t="str">
        <f>IF(Projectdocent!I64="G","Goed",IF(Projectdocent!I64="V","Voldoende",IF(Projectdocent!I64="Tv","Te veel",IF(Projectdocent!I64="Tw","Te weinig"))))</f>
        <v>Voldoende</v>
      </c>
      <c r="K65" s="25" t="str">
        <f>IF('SLB-er'!K64="G","Goed",IF('SLB-er'!K64="V","Voldoende",IF('SLB-er'!K64="Tv","Te veel",IF('SLB-er'!K64="Tw","Te weinig"))))</f>
        <v>Voldoende</v>
      </c>
      <c r="L65" s="25" t="str">
        <f>IF(Projectdocent!K64="G","Goed",IF(Projectdocent!K64="V","Voldoende",IF(Projectdocent!K64="Tv","Te veel",IF(Projectdocent!K64="Tw","Te weinig"))))</f>
        <v>Voldoende</v>
      </c>
      <c r="M65" s="25" t="str">
        <f>IF('SLB-er'!M64="G","Goed",IF('SLB-er'!M64="V","Voldoende",IF('SLB-er'!M64="Tv","Te veel",IF('SLB-er'!M64="Tw","Te weinig"))))</f>
        <v>Goed</v>
      </c>
      <c r="N65" s="25" t="str">
        <f>IF(Projectdocent!M64="G","Goed",IF(Projectdocent!M64="V","Voldoende",IF(Projectdocent!M64="Tv","Te veel",IF(Projectdocent!M64="Tw","Te weinig"))))</f>
        <v>Voldoende</v>
      </c>
      <c r="O65" s="26">
        <f t="shared" si="26"/>
        <v>9</v>
      </c>
      <c r="P65" s="26">
        <f t="shared" si="27"/>
        <v>3</v>
      </c>
      <c r="Q65" s="27">
        <f t="shared" si="28"/>
        <v>0</v>
      </c>
      <c r="R65" s="27">
        <f t="shared" si="29"/>
        <v>0</v>
      </c>
      <c r="S65" s="27">
        <f t="shared" si="30"/>
        <v>12</v>
      </c>
      <c r="T65" s="27">
        <f t="shared" si="18"/>
        <v>24</v>
      </c>
      <c r="U65" s="28">
        <f t="shared" si="31"/>
        <v>15</v>
      </c>
      <c r="V65" s="33">
        <f t="shared" si="32"/>
        <v>6.625</v>
      </c>
      <c r="W65" s="46">
        <f>Presentie!C65</f>
        <v>0</v>
      </c>
      <c r="X65" s="46">
        <f>Presentie!D65</f>
        <v>0</v>
      </c>
      <c r="Y65" s="34">
        <f t="shared" si="33"/>
        <v>0</v>
      </c>
      <c r="Z65" s="31">
        <v>0.9</v>
      </c>
      <c r="AA65" s="36">
        <f t="shared" si="34"/>
        <v>1</v>
      </c>
      <c r="AB65" s="36">
        <f t="shared" si="35"/>
        <v>-35</v>
      </c>
      <c r="AC65" s="52">
        <f t="shared" si="36"/>
        <v>1</v>
      </c>
      <c r="AD65" s="53">
        <f t="shared" si="37"/>
        <v>4.375</v>
      </c>
    </row>
    <row r="66" spans="1:30">
      <c r="A66" s="2" t="str">
        <f>Presentie!A66</f>
        <v>7C</v>
      </c>
      <c r="B66" s="2" t="str">
        <f>Presentie!B66</f>
        <v>Brian Nkansah</v>
      </c>
      <c r="C66" s="25" t="str">
        <f>IF('SLB-er'!C65="G","Goed",IF('SLB-er'!C65="V","Voldoende",IF('SLB-er'!C65="Tv","Te veel",IF('SLB-er'!C65="Tw","Te weinig"))))</f>
        <v>Voldoende</v>
      </c>
      <c r="D66" s="25" t="str">
        <f>IF(Projectdocent!C65="G","Goed",IF(Projectdocent!C65="V","Voldoende",IF(Projectdocent!C65="Tv","Te veel",IF(Projectdocent!C65="Tw","Te weinig"))))</f>
        <v>Voldoende</v>
      </c>
      <c r="E66" s="25" t="str">
        <f>IF('SLB-er'!E65="G","Goed",IF('SLB-er'!E65="V","Voldoende",IF('SLB-er'!E65="Tv","Te veel",IF('SLB-er'!E65="Tw","Te weinig"))))</f>
        <v>Goed</v>
      </c>
      <c r="F66" s="25" t="str">
        <f>IF(Projectdocent!E65="G","Goed",IF(Projectdocent!E65="V","Voldoende",IF(Projectdocent!E65="Tv","Te veel",IF(Projectdocent!E65="Tw","Te weinig"))))</f>
        <v>Voldoende</v>
      </c>
      <c r="G66" s="25" t="str">
        <f>IF('SLB-er'!G65="G","Goed",IF('SLB-er'!G65="V","Voldoende",IF('SLB-er'!G65="Tv","Te veel",IF('SLB-er'!G65="Tw","Te weinig"))))</f>
        <v>Voldoende</v>
      </c>
      <c r="H66" s="25" t="str">
        <f>IF(Projectdocent!G65="G","Goed",IF(Projectdocent!G65="V","Voldoende",IF(Projectdocent!G65="Tv","Te veel",IF(Projectdocent!G65="Tw","Te weinig"))))</f>
        <v>Voldoende</v>
      </c>
      <c r="I66" s="25" t="str">
        <f>IF('SLB-er'!I65="G","Goed",IF('SLB-er'!I65="V","Voldoende",IF('SLB-er'!I65="Tv","Te veel",IF('SLB-er'!I65="Tw","Te weinig"))))</f>
        <v>Goed</v>
      </c>
      <c r="J66" s="25" t="str">
        <f>IF(Projectdocent!I65="G","Goed",IF(Projectdocent!I65="V","Voldoende",IF(Projectdocent!I65="Tv","Te veel",IF(Projectdocent!I65="Tw","Te weinig"))))</f>
        <v>Voldoende</v>
      </c>
      <c r="K66" s="25" t="str">
        <f>IF('SLB-er'!K65="G","Goed",IF('SLB-er'!K65="V","Voldoende",IF('SLB-er'!K65="Tv","Te veel",IF('SLB-er'!K65="Tw","Te weinig"))))</f>
        <v>Voldoende</v>
      </c>
      <c r="L66" s="25" t="str">
        <f>IF(Projectdocent!K65="G","Goed",IF(Projectdocent!K65="V","Voldoende",IF(Projectdocent!K65="Tv","Te veel",IF(Projectdocent!K65="Tw","Te weinig"))))</f>
        <v>Voldoende</v>
      </c>
      <c r="M66" s="25" t="str">
        <f>IF('SLB-er'!M65="G","Goed",IF('SLB-er'!M65="V","Voldoende",IF('SLB-er'!M65="Tv","Te veel",IF('SLB-er'!M65="Tw","Te weinig"))))</f>
        <v>Goed</v>
      </c>
      <c r="N66" s="25" t="str">
        <f>IF(Projectdocent!M65="G","Goed",IF(Projectdocent!M65="V","Voldoende",IF(Projectdocent!M65="Tv","Te veel",IF(Projectdocent!M65="Tw","Te weinig"))))</f>
        <v>Voldoende</v>
      </c>
      <c r="O66" s="26">
        <f t="shared" si="26"/>
        <v>9</v>
      </c>
      <c r="P66" s="26">
        <f t="shared" si="27"/>
        <v>3</v>
      </c>
      <c r="Q66" s="27">
        <f t="shared" si="28"/>
        <v>0</v>
      </c>
      <c r="R66" s="27">
        <f t="shared" si="29"/>
        <v>0</v>
      </c>
      <c r="S66" s="27">
        <f t="shared" si="30"/>
        <v>12</v>
      </c>
      <c r="T66" s="27">
        <f t="shared" si="18"/>
        <v>24</v>
      </c>
      <c r="U66" s="28">
        <f t="shared" si="31"/>
        <v>15</v>
      </c>
      <c r="V66" s="33">
        <f t="shared" si="32"/>
        <v>6.625</v>
      </c>
      <c r="W66" s="46">
        <f>Presentie!C66</f>
        <v>0</v>
      </c>
      <c r="X66" s="46">
        <f>Presentie!D66</f>
        <v>0</v>
      </c>
      <c r="Y66" s="34">
        <f t="shared" si="33"/>
        <v>0</v>
      </c>
      <c r="Z66" s="31">
        <v>0.9</v>
      </c>
      <c r="AA66" s="36">
        <f t="shared" si="34"/>
        <v>1</v>
      </c>
      <c r="AB66" s="36">
        <f t="shared" si="35"/>
        <v>-35</v>
      </c>
      <c r="AC66" s="52">
        <f t="shared" si="36"/>
        <v>1</v>
      </c>
      <c r="AD66" s="53">
        <f t="shared" si="37"/>
        <v>4.375</v>
      </c>
    </row>
    <row r="67" spans="1:30">
      <c r="A67" s="2" t="str">
        <f>Presentie!A67</f>
        <v>7C</v>
      </c>
      <c r="B67" s="2" t="str">
        <f>Presentie!B67</f>
        <v>Mertcan Öner</v>
      </c>
      <c r="C67" s="25" t="str">
        <f>IF('SLB-er'!C66="G","Goed",IF('SLB-er'!C66="V","Voldoende",IF('SLB-er'!C66="Tv","Te veel",IF('SLB-er'!C66="Tw","Te weinig"))))</f>
        <v>Voldoende</v>
      </c>
      <c r="D67" s="25" t="str">
        <f>IF(Projectdocent!C66="G","Goed",IF(Projectdocent!C66="V","Voldoende",IF(Projectdocent!C66="Tv","Te veel",IF(Projectdocent!C66="Tw","Te weinig"))))</f>
        <v>Voldoende</v>
      </c>
      <c r="E67" s="25" t="str">
        <f>IF('SLB-er'!E66="G","Goed",IF('SLB-er'!E66="V","Voldoende",IF('SLB-er'!E66="Tv","Te veel",IF('SLB-er'!E66="Tw","Te weinig"))))</f>
        <v>Voldoende</v>
      </c>
      <c r="F67" s="25" t="str">
        <f>IF(Projectdocent!E66="G","Goed",IF(Projectdocent!E66="V","Voldoende",IF(Projectdocent!E66="Tv","Te veel",IF(Projectdocent!E66="Tw","Te weinig"))))</f>
        <v>Voldoende</v>
      </c>
      <c r="G67" s="25" t="str">
        <f>IF('SLB-er'!G66="G","Goed",IF('SLB-er'!G66="V","Voldoende",IF('SLB-er'!G66="Tv","Te veel",IF('SLB-er'!G66="Tw","Te weinig"))))</f>
        <v>Voldoende</v>
      </c>
      <c r="H67" s="25" t="str">
        <f>IF(Projectdocent!G66="G","Goed",IF(Projectdocent!G66="V","Voldoende",IF(Projectdocent!G66="Tv","Te veel",IF(Projectdocent!G66="Tw","Te weinig"))))</f>
        <v>Voldoende</v>
      </c>
      <c r="I67" s="25" t="str">
        <f>IF('SLB-er'!I66="G","Goed",IF('SLB-er'!I66="V","Voldoende",IF('SLB-er'!I66="Tv","Te veel",IF('SLB-er'!I66="Tw","Te weinig"))))</f>
        <v>Te weinig</v>
      </c>
      <c r="J67" s="25" t="str">
        <f>IF(Projectdocent!I66="G","Goed",IF(Projectdocent!I66="V","Voldoende",IF(Projectdocent!I66="Tv","Te veel",IF(Projectdocent!I66="Tw","Te weinig"))))</f>
        <v>Voldoende</v>
      </c>
      <c r="K67" s="25" t="str">
        <f>IF('SLB-er'!K66="G","Goed",IF('SLB-er'!K66="V","Voldoende",IF('SLB-er'!K66="Tv","Te veel",IF('SLB-er'!K66="Tw","Te weinig"))))</f>
        <v>Voldoende</v>
      </c>
      <c r="L67" s="25" t="str">
        <f>IF(Projectdocent!K66="G","Goed",IF(Projectdocent!K66="V","Voldoende",IF(Projectdocent!K66="Tv","Te veel",IF(Projectdocent!K66="Tw","Te weinig"))))</f>
        <v>Voldoende</v>
      </c>
      <c r="M67" s="25" t="str">
        <f>IF('SLB-er'!M66="G","Goed",IF('SLB-er'!M66="V","Voldoende",IF('SLB-er'!M66="Tv","Te veel",IF('SLB-er'!M66="Tw","Te weinig"))))</f>
        <v>Voldoende</v>
      </c>
      <c r="N67" s="25" t="str">
        <f>IF(Projectdocent!M66="G","Goed",IF(Projectdocent!M66="V","Voldoende",IF(Projectdocent!M66="Tv","Te veel",IF(Projectdocent!M66="Tw","Te weinig"))))</f>
        <v>Voldoende</v>
      </c>
      <c r="O67" s="26">
        <f t="shared" si="26"/>
        <v>11</v>
      </c>
      <c r="P67" s="26">
        <f t="shared" si="27"/>
        <v>0</v>
      </c>
      <c r="Q67" s="27">
        <f t="shared" si="28"/>
        <v>1</v>
      </c>
      <c r="R67" s="27">
        <f t="shared" si="29"/>
        <v>0</v>
      </c>
      <c r="S67" s="27">
        <f t="shared" si="30"/>
        <v>12</v>
      </c>
      <c r="T67" s="27">
        <f t="shared" si="18"/>
        <v>24</v>
      </c>
      <c r="U67" s="28">
        <f t="shared" si="31"/>
        <v>11</v>
      </c>
      <c r="V67" s="33">
        <f t="shared" si="32"/>
        <v>5.125</v>
      </c>
      <c r="W67" s="46">
        <f>Presentie!C67</f>
        <v>0</v>
      </c>
      <c r="X67" s="46">
        <f>Presentie!D67</f>
        <v>0</v>
      </c>
      <c r="Y67" s="34">
        <f t="shared" si="33"/>
        <v>0</v>
      </c>
      <c r="Z67" s="31">
        <v>0.9</v>
      </c>
      <c r="AA67" s="36">
        <f t="shared" si="34"/>
        <v>1</v>
      </c>
      <c r="AB67" s="36">
        <f t="shared" si="35"/>
        <v>-35</v>
      </c>
      <c r="AC67" s="52">
        <f t="shared" si="36"/>
        <v>1</v>
      </c>
      <c r="AD67" s="53">
        <f t="shared" si="37"/>
        <v>3.4749999999999996</v>
      </c>
    </row>
    <row r="68" spans="1:30">
      <c r="A68" s="2" t="str">
        <f>Presentie!A68</f>
        <v>7C</v>
      </c>
      <c r="B68" s="2" t="str">
        <f>Presentie!B68</f>
        <v>Safouane Oul Mourif</v>
      </c>
      <c r="C68" s="25" t="str">
        <f>IF('SLB-er'!C67="G","Goed",IF('SLB-er'!C67="V","Voldoende",IF('SLB-er'!C67="Tv","Te veel",IF('SLB-er'!C67="Tw","Te weinig"))))</f>
        <v>Voldoende</v>
      </c>
      <c r="D68" s="25" t="str">
        <f>IF(Projectdocent!C67="G","Goed",IF(Projectdocent!C67="V","Voldoende",IF(Projectdocent!C67="Tv","Te veel",IF(Projectdocent!C67="Tw","Te weinig"))))</f>
        <v>Voldoende</v>
      </c>
      <c r="E68" s="25" t="str">
        <f>IF('SLB-er'!E67="G","Goed",IF('SLB-er'!E67="V","Voldoende",IF('SLB-er'!E67="Tv","Te veel",IF('SLB-er'!E67="Tw","Te weinig"))))</f>
        <v>Voldoende</v>
      </c>
      <c r="F68" s="25" t="str">
        <f>IF(Projectdocent!E67="G","Goed",IF(Projectdocent!E67="V","Voldoende",IF(Projectdocent!E67="Tv","Te veel",IF(Projectdocent!E67="Tw","Te weinig"))))</f>
        <v>Voldoende</v>
      </c>
      <c r="G68" s="25" t="str">
        <f>IF('SLB-er'!G67="G","Goed",IF('SLB-er'!G67="V","Voldoende",IF('SLB-er'!G67="Tv","Te veel",IF('SLB-er'!G67="Tw","Te weinig"))))</f>
        <v>Voldoende</v>
      </c>
      <c r="H68" s="25" t="str">
        <f>IF(Projectdocent!G67="G","Goed",IF(Projectdocent!G67="V","Voldoende",IF(Projectdocent!G67="Tv","Te veel",IF(Projectdocent!G67="Tw","Te weinig"))))</f>
        <v>Voldoende</v>
      </c>
      <c r="I68" s="25" t="str">
        <f>IF('SLB-er'!I67="G","Goed",IF('SLB-er'!I67="V","Voldoende",IF('SLB-er'!I67="Tv","Te veel",IF('SLB-er'!I67="Tw","Te weinig"))))</f>
        <v>Goed</v>
      </c>
      <c r="J68" s="25" t="str">
        <f>IF(Projectdocent!I67="G","Goed",IF(Projectdocent!I67="V","Voldoende",IF(Projectdocent!I67="Tv","Te veel",IF(Projectdocent!I67="Tw","Te weinig"))))</f>
        <v>Voldoende</v>
      </c>
      <c r="K68" s="25" t="str">
        <f>IF('SLB-er'!K67="G","Goed",IF('SLB-er'!K67="V","Voldoende",IF('SLB-er'!K67="Tv","Te veel",IF('SLB-er'!K67="Tw","Te weinig"))))</f>
        <v>Voldoende</v>
      </c>
      <c r="L68" s="25" t="str">
        <f>IF(Projectdocent!K67="G","Goed",IF(Projectdocent!K67="V","Voldoende",IF(Projectdocent!K67="Tv","Te veel",IF(Projectdocent!K67="Tw","Te weinig"))))</f>
        <v>Voldoende</v>
      </c>
      <c r="M68" s="25" t="str">
        <f>IF('SLB-er'!M67="G","Goed",IF('SLB-er'!M67="V","Voldoende",IF('SLB-er'!M67="Tv","Te veel",IF('SLB-er'!M67="Tw","Te weinig"))))</f>
        <v>Goed</v>
      </c>
      <c r="N68" s="25" t="str">
        <f>IF(Projectdocent!M67="G","Goed",IF(Projectdocent!M67="V","Voldoende",IF(Projectdocent!M67="Tv","Te veel",IF(Projectdocent!M67="Tw","Te weinig"))))</f>
        <v>Voldoende</v>
      </c>
      <c r="O68" s="26">
        <f t="shared" si="26"/>
        <v>10</v>
      </c>
      <c r="P68" s="26">
        <f t="shared" si="27"/>
        <v>2</v>
      </c>
      <c r="Q68" s="27">
        <f t="shared" si="28"/>
        <v>0</v>
      </c>
      <c r="R68" s="27">
        <f t="shared" si="29"/>
        <v>0</v>
      </c>
      <c r="S68" s="27">
        <f t="shared" si="30"/>
        <v>12</v>
      </c>
      <c r="T68" s="27">
        <f t="shared" si="18"/>
        <v>24</v>
      </c>
      <c r="U68" s="28">
        <f t="shared" si="31"/>
        <v>14</v>
      </c>
      <c r="V68" s="33">
        <f t="shared" si="32"/>
        <v>6.25</v>
      </c>
      <c r="W68" s="46">
        <f>Presentie!C68</f>
        <v>0</v>
      </c>
      <c r="X68" s="46">
        <f>Presentie!D68</f>
        <v>0</v>
      </c>
      <c r="Y68" s="34">
        <f t="shared" si="33"/>
        <v>0</v>
      </c>
      <c r="Z68" s="31">
        <v>0.9</v>
      </c>
      <c r="AA68" s="36">
        <f t="shared" si="34"/>
        <v>1</v>
      </c>
      <c r="AB68" s="36">
        <f t="shared" si="35"/>
        <v>-35</v>
      </c>
      <c r="AC68" s="52">
        <f t="shared" si="36"/>
        <v>1</v>
      </c>
      <c r="AD68" s="53">
        <f t="shared" si="37"/>
        <v>4.1500000000000004</v>
      </c>
    </row>
    <row r="69" spans="1:30">
      <c r="A69" s="2" t="str">
        <f>Presentie!A69</f>
        <v>7C</v>
      </c>
      <c r="B69" s="2" t="str">
        <f>Presentie!B69</f>
        <v>Berkan Özçakir</v>
      </c>
      <c r="C69" s="25" t="str">
        <f>IF('SLB-er'!C68="G","Goed",IF('SLB-er'!C68="V","Voldoende",IF('SLB-er'!C68="Tv","Te veel",IF('SLB-er'!C68="Tw","Te weinig"))))</f>
        <v>Goed</v>
      </c>
      <c r="D69" s="25" t="str">
        <f>IF(Projectdocent!C68="G","Goed",IF(Projectdocent!C68="V","Voldoende",IF(Projectdocent!C68="Tv","Te veel",IF(Projectdocent!C68="Tw","Te weinig"))))</f>
        <v>Voldoende</v>
      </c>
      <c r="E69" s="25" t="str">
        <f>IF('SLB-er'!E68="G","Goed",IF('SLB-er'!E68="V","Voldoende",IF('SLB-er'!E68="Tv","Te veel",IF('SLB-er'!E68="Tw","Te weinig"))))</f>
        <v>Goed</v>
      </c>
      <c r="F69" s="25" t="str">
        <f>IF(Projectdocent!E68="G","Goed",IF(Projectdocent!E68="V","Voldoende",IF(Projectdocent!E68="Tv","Te veel",IF(Projectdocent!E68="Tw","Te weinig"))))</f>
        <v>Voldoende</v>
      </c>
      <c r="G69" s="25" t="str">
        <f>IF('SLB-er'!G68="G","Goed",IF('SLB-er'!G68="V","Voldoende",IF('SLB-er'!G68="Tv","Te veel",IF('SLB-er'!G68="Tw","Te weinig"))))</f>
        <v>Goed</v>
      </c>
      <c r="H69" s="25" t="str">
        <f>IF(Projectdocent!G68="G","Goed",IF(Projectdocent!G68="V","Voldoende",IF(Projectdocent!G68="Tv","Te veel",IF(Projectdocent!G68="Tw","Te weinig"))))</f>
        <v>Voldoende</v>
      </c>
      <c r="I69" s="25" t="str">
        <f>IF('SLB-er'!I68="G","Goed",IF('SLB-er'!I68="V","Voldoende",IF('SLB-er'!I68="Tv","Te veel",IF('SLB-er'!I68="Tw","Te weinig"))))</f>
        <v>Goed</v>
      </c>
      <c r="J69" s="25" t="str">
        <f>IF(Projectdocent!I68="G","Goed",IF(Projectdocent!I68="V","Voldoende",IF(Projectdocent!I68="Tv","Te veel",IF(Projectdocent!I68="Tw","Te weinig"))))</f>
        <v>Voldoende</v>
      </c>
      <c r="K69" s="25" t="str">
        <f>IF('SLB-er'!K68="G","Goed",IF('SLB-er'!K68="V","Voldoende",IF('SLB-er'!K68="Tv","Te veel",IF('SLB-er'!K68="Tw","Te weinig"))))</f>
        <v>Voldoende</v>
      </c>
      <c r="L69" s="25" t="str">
        <f>IF(Projectdocent!K68="G","Goed",IF(Projectdocent!K68="V","Voldoende",IF(Projectdocent!K68="Tv","Te veel",IF(Projectdocent!K68="Tw","Te weinig"))))</f>
        <v>Voldoende</v>
      </c>
      <c r="M69" s="25" t="str">
        <f>IF('SLB-er'!M68="G","Goed",IF('SLB-er'!M68="V","Voldoende",IF('SLB-er'!M68="Tv","Te veel",IF('SLB-er'!M68="Tw","Te weinig"))))</f>
        <v>Goed</v>
      </c>
      <c r="N69" s="25" t="str">
        <f>IF(Projectdocent!M68="G","Goed",IF(Projectdocent!M68="V","Voldoende",IF(Projectdocent!M68="Tv","Te veel",IF(Projectdocent!M68="Tw","Te weinig"))))</f>
        <v>Voldoende</v>
      </c>
      <c r="O69" s="26">
        <f t="shared" si="26"/>
        <v>7</v>
      </c>
      <c r="P69" s="26">
        <f t="shared" si="27"/>
        <v>5</v>
      </c>
      <c r="Q69" s="27">
        <f t="shared" si="28"/>
        <v>0</v>
      </c>
      <c r="R69" s="27">
        <f t="shared" si="29"/>
        <v>0</v>
      </c>
      <c r="S69" s="27">
        <f t="shared" si="30"/>
        <v>12</v>
      </c>
      <c r="T69" s="27">
        <f t="shared" si="18"/>
        <v>24</v>
      </c>
      <c r="U69" s="28">
        <f t="shared" si="31"/>
        <v>17</v>
      </c>
      <c r="V69" s="33">
        <f t="shared" si="32"/>
        <v>7.375</v>
      </c>
      <c r="W69" s="46">
        <f>Presentie!C69</f>
        <v>0</v>
      </c>
      <c r="X69" s="46">
        <f>Presentie!D69</f>
        <v>0</v>
      </c>
      <c r="Y69" s="34">
        <f t="shared" si="33"/>
        <v>0</v>
      </c>
      <c r="Z69" s="31">
        <v>0.9</v>
      </c>
      <c r="AA69" s="36">
        <f t="shared" si="34"/>
        <v>1</v>
      </c>
      <c r="AB69" s="36">
        <f t="shared" si="35"/>
        <v>-35</v>
      </c>
      <c r="AC69" s="52">
        <f t="shared" si="36"/>
        <v>1</v>
      </c>
      <c r="AD69" s="53">
        <f t="shared" si="37"/>
        <v>4.8250000000000002</v>
      </c>
    </row>
    <row r="70" spans="1:30">
      <c r="A70" s="2" t="str">
        <f>Presentie!A70</f>
        <v>7C</v>
      </c>
      <c r="B70" s="2" t="str">
        <f>Presentie!B70</f>
        <v>Daan Pennings</v>
      </c>
      <c r="C70" s="25" t="str">
        <f>IF('SLB-er'!C69="G","Goed",IF('SLB-er'!C69="V","Voldoende",IF('SLB-er'!C69="Tv","Te veel",IF('SLB-er'!C69="Tw","Te weinig"))))</f>
        <v>Voldoende</v>
      </c>
      <c r="D70" s="25" t="str">
        <f>IF(Projectdocent!C69="G","Goed",IF(Projectdocent!C69="V","Voldoende",IF(Projectdocent!C69="Tv","Te veel",IF(Projectdocent!C69="Tw","Te weinig"))))</f>
        <v>Voldoende</v>
      </c>
      <c r="E70" s="25" t="str">
        <f>IF('SLB-er'!E69="G","Goed",IF('SLB-er'!E69="V","Voldoende",IF('SLB-er'!E69="Tv","Te veel",IF('SLB-er'!E69="Tw","Te weinig"))))</f>
        <v>Voldoende</v>
      </c>
      <c r="F70" s="25" t="str">
        <f>IF(Projectdocent!E69="G","Goed",IF(Projectdocent!E69="V","Voldoende",IF(Projectdocent!E69="Tv","Te veel",IF(Projectdocent!E69="Tw","Te weinig"))))</f>
        <v>Voldoende</v>
      </c>
      <c r="G70" s="25" t="str">
        <f>IF('SLB-er'!G69="G","Goed",IF('SLB-er'!G69="V","Voldoende",IF('SLB-er'!G69="Tv","Te veel",IF('SLB-er'!G69="Tw","Te weinig"))))</f>
        <v>Voldoende</v>
      </c>
      <c r="H70" s="25" t="str">
        <f>IF(Projectdocent!G69="G","Goed",IF(Projectdocent!G69="V","Voldoende",IF(Projectdocent!G69="Tv","Te veel",IF(Projectdocent!G69="Tw","Te weinig"))))</f>
        <v>Voldoende</v>
      </c>
      <c r="I70" s="25" t="str">
        <f>IF('SLB-er'!I69="G","Goed",IF('SLB-er'!I69="V","Voldoende",IF('SLB-er'!I69="Tv","Te veel",IF('SLB-er'!I69="Tw","Te weinig"))))</f>
        <v>Voldoende</v>
      </c>
      <c r="J70" s="25" t="str">
        <f>IF(Projectdocent!I69="G","Goed",IF(Projectdocent!I69="V","Voldoende",IF(Projectdocent!I69="Tv","Te veel",IF(Projectdocent!I69="Tw","Te weinig"))))</f>
        <v>Voldoende</v>
      </c>
      <c r="K70" s="25" t="str">
        <f>IF('SLB-er'!K69="G","Goed",IF('SLB-er'!K69="V","Voldoende",IF('SLB-er'!K69="Tv","Te veel",IF('SLB-er'!K69="Tw","Te weinig"))))</f>
        <v>Voldoende</v>
      </c>
      <c r="L70" s="25" t="str">
        <f>IF(Projectdocent!K69="G","Goed",IF(Projectdocent!K69="V","Voldoende",IF(Projectdocent!K69="Tv","Te veel",IF(Projectdocent!K69="Tw","Te weinig"))))</f>
        <v>Voldoende</v>
      </c>
      <c r="M70" s="25" t="str">
        <f>IF('SLB-er'!M69="G","Goed",IF('SLB-er'!M69="V","Voldoende",IF('SLB-er'!M69="Tv","Te veel",IF('SLB-er'!M69="Tw","Te weinig"))))</f>
        <v>Voldoende</v>
      </c>
      <c r="N70" s="25" t="str">
        <f>IF(Projectdocent!M69="G","Goed",IF(Projectdocent!M69="V","Voldoende",IF(Projectdocent!M69="Tv","Te veel",IF(Projectdocent!M69="Tw","Te weinig"))))</f>
        <v>Voldoende</v>
      </c>
      <c r="O70" s="26">
        <f t="shared" si="26"/>
        <v>12</v>
      </c>
      <c r="P70" s="26">
        <f t="shared" si="27"/>
        <v>0</v>
      </c>
      <c r="Q70" s="27">
        <f t="shared" si="28"/>
        <v>0</v>
      </c>
      <c r="R70" s="27">
        <f t="shared" si="29"/>
        <v>0</v>
      </c>
      <c r="S70" s="27">
        <f t="shared" si="30"/>
        <v>12</v>
      </c>
      <c r="T70" s="27">
        <f t="shared" si="18"/>
        <v>24</v>
      </c>
      <c r="U70" s="28">
        <f t="shared" si="31"/>
        <v>12</v>
      </c>
      <c r="V70" s="33">
        <f t="shared" si="32"/>
        <v>5.5</v>
      </c>
      <c r="W70" s="46">
        <f>Presentie!C70</f>
        <v>0</v>
      </c>
      <c r="X70" s="46">
        <f>Presentie!D70</f>
        <v>0</v>
      </c>
      <c r="Y70" s="34">
        <f t="shared" si="33"/>
        <v>0</v>
      </c>
      <c r="Z70" s="31">
        <v>0.9</v>
      </c>
      <c r="AA70" s="36">
        <f t="shared" si="34"/>
        <v>1</v>
      </c>
      <c r="AB70" s="36">
        <f t="shared" si="35"/>
        <v>-35</v>
      </c>
      <c r="AC70" s="52">
        <f t="shared" si="36"/>
        <v>1</v>
      </c>
      <c r="AD70" s="53">
        <f t="shared" si="37"/>
        <v>3.6999999999999997</v>
      </c>
    </row>
    <row r="71" spans="1:30">
      <c r="A71" s="2" t="str">
        <f>Presentie!A71</f>
        <v>7C</v>
      </c>
      <c r="B71" s="2" t="str">
        <f>Presentie!B71</f>
        <v>Dani Ruijter</v>
      </c>
      <c r="C71" s="25" t="str">
        <f>IF('SLB-er'!C70="G","Goed",IF('SLB-er'!C70="V","Voldoende",IF('SLB-er'!C70="Tv","Te veel",IF('SLB-er'!C70="Tw","Te weinig"))))</f>
        <v>Te weinig</v>
      </c>
      <c r="D71" s="25" t="str">
        <f>IF(Projectdocent!C70="G","Goed",IF(Projectdocent!C70="V","Voldoende",IF(Projectdocent!C70="Tv","Te veel",IF(Projectdocent!C70="Tw","Te weinig"))))</f>
        <v>Voldoende</v>
      </c>
      <c r="E71" s="25" t="str">
        <f>IF('SLB-er'!E70="G","Goed",IF('SLB-er'!E70="V","Voldoende",IF('SLB-er'!E70="Tv","Te veel",IF('SLB-er'!E70="Tw","Te weinig"))))</f>
        <v>Te weinig</v>
      </c>
      <c r="F71" s="25" t="str">
        <f>IF(Projectdocent!E70="G","Goed",IF(Projectdocent!E70="V","Voldoende",IF(Projectdocent!E70="Tv","Te veel",IF(Projectdocent!E70="Tw","Te weinig"))))</f>
        <v>Voldoende</v>
      </c>
      <c r="G71" s="25" t="str">
        <f>IF('SLB-er'!G70="G","Goed",IF('SLB-er'!G70="V","Voldoende",IF('SLB-er'!G70="Tv","Te veel",IF('SLB-er'!G70="Tw","Te weinig"))))</f>
        <v>Voldoende</v>
      </c>
      <c r="H71" s="25" t="str">
        <f>IF(Projectdocent!G70="G","Goed",IF(Projectdocent!G70="V","Voldoende",IF(Projectdocent!G70="Tv","Te veel",IF(Projectdocent!G70="Tw","Te weinig"))))</f>
        <v>Voldoende</v>
      </c>
      <c r="I71" s="25" t="str">
        <f>IF('SLB-er'!I70="G","Goed",IF('SLB-er'!I70="V","Voldoende",IF('SLB-er'!I70="Tv","Te veel",IF('SLB-er'!I70="Tw","Te weinig"))))</f>
        <v>Goed</v>
      </c>
      <c r="J71" s="25" t="str">
        <f>IF(Projectdocent!I70="G","Goed",IF(Projectdocent!I70="V","Voldoende",IF(Projectdocent!I70="Tv","Te veel",IF(Projectdocent!I70="Tw","Te weinig"))))</f>
        <v>Voldoende</v>
      </c>
      <c r="K71" s="25" t="str">
        <f>IF('SLB-er'!K70="G","Goed",IF('SLB-er'!K70="V","Voldoende",IF('SLB-er'!K70="Tv","Te veel",IF('SLB-er'!K70="Tw","Te weinig"))))</f>
        <v>Voldoende</v>
      </c>
      <c r="L71" s="25" t="str">
        <f>IF(Projectdocent!K70="G","Goed",IF(Projectdocent!K70="V","Voldoende",IF(Projectdocent!K70="Tv","Te veel",IF(Projectdocent!K70="Tw","Te weinig"))))</f>
        <v>Voldoende</v>
      </c>
      <c r="M71" s="25" t="str">
        <f>IF('SLB-er'!M70="G","Goed",IF('SLB-er'!M70="V","Voldoende",IF('SLB-er'!M70="Tv","Te veel",IF('SLB-er'!M70="Tw","Te weinig"))))</f>
        <v>Voldoende</v>
      </c>
      <c r="N71" s="25" t="str">
        <f>IF(Projectdocent!M70="G","Goed",IF(Projectdocent!M70="V","Voldoende",IF(Projectdocent!M70="Tv","Te veel",IF(Projectdocent!M70="Tw","Te weinig"))))</f>
        <v>Voldoende</v>
      </c>
      <c r="O71" s="26">
        <f t="shared" si="26"/>
        <v>9</v>
      </c>
      <c r="P71" s="26">
        <f t="shared" si="27"/>
        <v>1</v>
      </c>
      <c r="Q71" s="27">
        <f t="shared" si="28"/>
        <v>2</v>
      </c>
      <c r="R71" s="27">
        <f t="shared" si="29"/>
        <v>0</v>
      </c>
      <c r="S71" s="27">
        <f t="shared" si="30"/>
        <v>12</v>
      </c>
      <c r="T71" s="27">
        <f t="shared" si="18"/>
        <v>24</v>
      </c>
      <c r="U71" s="28">
        <f t="shared" si="31"/>
        <v>11</v>
      </c>
      <c r="V71" s="33">
        <f t="shared" si="32"/>
        <v>5.125</v>
      </c>
      <c r="W71" s="46">
        <f>Presentie!C71</f>
        <v>0</v>
      </c>
      <c r="X71" s="46">
        <f>Presentie!D71</f>
        <v>0</v>
      </c>
      <c r="Y71" s="34">
        <f t="shared" si="33"/>
        <v>0</v>
      </c>
      <c r="Z71" s="31">
        <v>0.9</v>
      </c>
      <c r="AA71" s="36">
        <f t="shared" si="34"/>
        <v>1</v>
      </c>
      <c r="AB71" s="36">
        <f t="shared" si="35"/>
        <v>-35</v>
      </c>
      <c r="AC71" s="52">
        <f t="shared" si="36"/>
        <v>1</v>
      </c>
      <c r="AD71" s="53">
        <f t="shared" si="37"/>
        <v>3.4749999999999996</v>
      </c>
    </row>
    <row r="72" spans="1:30">
      <c r="A72" s="2" t="str">
        <f>Presentie!A72</f>
        <v>7C</v>
      </c>
      <c r="B72" s="2" t="str">
        <f>Presentie!B72</f>
        <v>Maxime Sampson</v>
      </c>
      <c r="C72" s="25" t="str">
        <f>IF('SLB-er'!C71="G","Goed",IF('SLB-er'!C71="V","Voldoende",IF('SLB-er'!C71="Tv","Te veel",IF('SLB-er'!C71="Tw","Te weinig"))))</f>
        <v>Voldoende</v>
      </c>
      <c r="D72" s="25" t="str">
        <f>IF(Projectdocent!C71="G","Goed",IF(Projectdocent!C71="V","Voldoende",IF(Projectdocent!C71="Tv","Te veel",IF(Projectdocent!C71="Tw","Te weinig"))))</f>
        <v>Voldoende</v>
      </c>
      <c r="E72" s="25" t="str">
        <f>IF('SLB-er'!E71="G","Goed",IF('SLB-er'!E71="V","Voldoende",IF('SLB-er'!E71="Tv","Te veel",IF('SLB-er'!E71="Tw","Te weinig"))))</f>
        <v>Voldoende</v>
      </c>
      <c r="F72" s="25" t="str">
        <f>IF(Projectdocent!E71="G","Goed",IF(Projectdocent!E71="V","Voldoende",IF(Projectdocent!E71="Tv","Te veel",IF(Projectdocent!E71="Tw","Te weinig"))))</f>
        <v>Voldoende</v>
      </c>
      <c r="G72" s="25" t="str">
        <f>IF('SLB-er'!G71="G","Goed",IF('SLB-er'!G71="V","Voldoende",IF('SLB-er'!G71="Tv","Te veel",IF('SLB-er'!G71="Tw","Te weinig"))))</f>
        <v>Voldoende</v>
      </c>
      <c r="H72" s="25" t="str">
        <f>IF(Projectdocent!G71="G","Goed",IF(Projectdocent!G71="V","Voldoende",IF(Projectdocent!G71="Tv","Te veel",IF(Projectdocent!G71="Tw","Te weinig"))))</f>
        <v>Voldoende</v>
      </c>
      <c r="I72" s="25" t="str">
        <f>IF('SLB-er'!I71="G","Goed",IF('SLB-er'!I71="V","Voldoende",IF('SLB-er'!I71="Tv","Te veel",IF('SLB-er'!I71="Tw","Te weinig"))))</f>
        <v>Voldoende</v>
      </c>
      <c r="J72" s="25" t="str">
        <f>IF(Projectdocent!I71="G","Goed",IF(Projectdocent!I71="V","Voldoende",IF(Projectdocent!I71="Tv","Te veel",IF(Projectdocent!I71="Tw","Te weinig"))))</f>
        <v>Voldoende</v>
      </c>
      <c r="K72" s="25" t="str">
        <f>IF('SLB-er'!K71="G","Goed",IF('SLB-er'!K71="V","Voldoende",IF('SLB-er'!K71="Tv","Te veel",IF('SLB-er'!K71="Tw","Te weinig"))))</f>
        <v>Voldoende</v>
      </c>
      <c r="L72" s="25" t="str">
        <f>IF(Projectdocent!K71="G","Goed",IF(Projectdocent!K71="V","Voldoende",IF(Projectdocent!K71="Tv","Te veel",IF(Projectdocent!K71="Tw","Te weinig"))))</f>
        <v>Voldoende</v>
      </c>
      <c r="M72" s="25" t="str">
        <f>IF('SLB-er'!M71="G","Goed",IF('SLB-er'!M71="V","Voldoende",IF('SLB-er'!M71="Tv","Te veel",IF('SLB-er'!M71="Tw","Te weinig"))))</f>
        <v>Voldoende</v>
      </c>
      <c r="N72" s="25" t="str">
        <f>IF(Projectdocent!M71="G","Goed",IF(Projectdocent!M71="V","Voldoende",IF(Projectdocent!M71="Tv","Te veel",IF(Projectdocent!M71="Tw","Te weinig"))))</f>
        <v>Voldoende</v>
      </c>
      <c r="O72" s="26">
        <f t="shared" si="26"/>
        <v>12</v>
      </c>
      <c r="P72" s="26">
        <f t="shared" si="27"/>
        <v>0</v>
      </c>
      <c r="Q72" s="27">
        <f t="shared" si="28"/>
        <v>0</v>
      </c>
      <c r="R72" s="27">
        <f t="shared" si="29"/>
        <v>0</v>
      </c>
      <c r="S72" s="27">
        <f t="shared" si="30"/>
        <v>12</v>
      </c>
      <c r="T72" s="27">
        <f t="shared" si="18"/>
        <v>24</v>
      </c>
      <c r="U72" s="28">
        <f t="shared" si="31"/>
        <v>12</v>
      </c>
      <c r="V72" s="33">
        <f t="shared" si="32"/>
        <v>5.5</v>
      </c>
      <c r="W72" s="46">
        <f>Presentie!C72</f>
        <v>0</v>
      </c>
      <c r="X72" s="46">
        <f>Presentie!D72</f>
        <v>0</v>
      </c>
      <c r="Y72" s="34">
        <f t="shared" si="33"/>
        <v>0</v>
      </c>
      <c r="Z72" s="31">
        <v>0.9</v>
      </c>
      <c r="AA72" s="36">
        <f t="shared" si="34"/>
        <v>1</v>
      </c>
      <c r="AB72" s="36">
        <f t="shared" si="35"/>
        <v>-35</v>
      </c>
      <c r="AC72" s="52">
        <f t="shared" si="36"/>
        <v>1</v>
      </c>
      <c r="AD72" s="53">
        <f t="shared" si="37"/>
        <v>3.6999999999999997</v>
      </c>
    </row>
    <row r="73" spans="1:30" hidden="1">
      <c r="A73" s="2" t="str">
        <f>Presentie!A73</f>
        <v>7E</v>
      </c>
      <c r="B73" s="2" t="str">
        <f>Presentie!B73</f>
        <v>Selin Köse</v>
      </c>
      <c r="C73" s="25" t="str">
        <f>IF('SLB-er'!C72="G","Goed",IF('SLB-er'!C72="V","Voldoende",IF('SLB-er'!C72="Tv","Te veel",IF('SLB-er'!C72="Tw","Te weinig"))))</f>
        <v>Voldoende</v>
      </c>
      <c r="D73" s="25" t="str">
        <f>IF(Projectdocent!C72="G","Goed",IF(Projectdocent!C72="V","Voldoende",IF(Projectdocent!C72="Tv","Te veel",IF(Projectdocent!C72="Tw","Te weinig"))))</f>
        <v>Voldoende</v>
      </c>
      <c r="E73" s="25" t="str">
        <f>IF('SLB-er'!E72="G","Goed",IF('SLB-er'!E72="V","Voldoende",IF('SLB-er'!E72="Tv","Te veel",IF('SLB-er'!E72="Tw","Te weinig"))))</f>
        <v>Voldoende</v>
      </c>
      <c r="F73" s="25" t="str">
        <f>IF(Projectdocent!E72="G","Goed",IF(Projectdocent!E72="V","Voldoende",IF(Projectdocent!E72="Tv","Te veel",IF(Projectdocent!E72="Tw","Te weinig"))))</f>
        <v>Voldoende</v>
      </c>
      <c r="G73" s="25" t="str">
        <f>IF('SLB-er'!G72="G","Goed",IF('SLB-er'!G72="V","Voldoende",IF('SLB-er'!G72="Tv","Te veel",IF('SLB-er'!G72="Tw","Te weinig"))))</f>
        <v>Voldoende</v>
      </c>
      <c r="H73" s="25" t="str">
        <f>IF(Projectdocent!G72="G","Goed",IF(Projectdocent!G72="V","Voldoende",IF(Projectdocent!G72="Tv","Te veel",IF(Projectdocent!G72="Tw","Te weinig"))))</f>
        <v>Voldoende</v>
      </c>
      <c r="I73" s="25" t="str">
        <f>IF('SLB-er'!I72="G","Goed",IF('SLB-er'!I72="V","Voldoende",IF('SLB-er'!I72="Tv","Te veel",IF('SLB-er'!I72="Tw","Te weinig"))))</f>
        <v>Voldoende</v>
      </c>
      <c r="J73" s="25" t="str">
        <f>IF(Projectdocent!I72="G","Goed",IF(Projectdocent!I72="V","Voldoende",IF(Projectdocent!I72="Tv","Te veel",IF(Projectdocent!I72="Tw","Te weinig"))))</f>
        <v>Voldoende</v>
      </c>
      <c r="K73" s="25" t="str">
        <f>IF('SLB-er'!K72="G","Goed",IF('SLB-er'!K72="V","Voldoende",IF('SLB-er'!K72="Tv","Te veel",IF('SLB-er'!K72="Tw","Te weinig"))))</f>
        <v>Voldoende</v>
      </c>
      <c r="L73" s="25" t="str">
        <f>IF(Projectdocent!K72="G","Goed",IF(Projectdocent!K72="V","Voldoende",IF(Projectdocent!K72="Tv","Te veel",IF(Projectdocent!K72="Tw","Te weinig"))))</f>
        <v>Voldoende</v>
      </c>
      <c r="M73" s="25" t="str">
        <f>IF('SLB-er'!M72="G","Goed",IF('SLB-er'!M72="V","Voldoende",IF('SLB-er'!M72="Tv","Te veel",IF('SLB-er'!M72="Tw","Te weinig"))))</f>
        <v>Voldoende</v>
      </c>
      <c r="N73" s="25" t="str">
        <f>IF(Projectdocent!M72="G","Goed",IF(Projectdocent!M72="V","Voldoende",IF(Projectdocent!M72="Tv","Te veel",IF(Projectdocent!M72="Tw","Te weinig"))))</f>
        <v>Voldoende</v>
      </c>
      <c r="O73" s="26">
        <f t="shared" si="26"/>
        <v>12</v>
      </c>
      <c r="P73" s="26">
        <f t="shared" si="27"/>
        <v>0</v>
      </c>
      <c r="Q73" s="27">
        <f t="shared" si="28"/>
        <v>0</v>
      </c>
      <c r="R73" s="27">
        <f t="shared" si="29"/>
        <v>0</v>
      </c>
      <c r="S73" s="27">
        <f t="shared" si="30"/>
        <v>12</v>
      </c>
      <c r="T73" s="27">
        <f t="shared" si="18"/>
        <v>24</v>
      </c>
      <c r="U73" s="28">
        <f t="shared" si="31"/>
        <v>12</v>
      </c>
      <c r="V73" s="33">
        <f t="shared" si="32"/>
        <v>5.5</v>
      </c>
      <c r="W73" s="46">
        <f>Presentie!C73</f>
        <v>0</v>
      </c>
      <c r="X73" s="46">
        <f>Presentie!D73</f>
        <v>0</v>
      </c>
      <c r="Y73" s="34">
        <f t="shared" si="33"/>
        <v>0</v>
      </c>
      <c r="Z73" s="31">
        <v>0.9</v>
      </c>
      <c r="AA73" s="36">
        <f t="shared" si="34"/>
        <v>1</v>
      </c>
      <c r="AB73" s="36">
        <f t="shared" si="35"/>
        <v>-35</v>
      </c>
      <c r="AC73" s="52">
        <f t="shared" si="36"/>
        <v>1</v>
      </c>
      <c r="AD73" s="53">
        <f t="shared" si="37"/>
        <v>3.6999999999999997</v>
      </c>
    </row>
    <row r="74" spans="1:30">
      <c r="A74" s="2" t="str">
        <f>Presentie!A74</f>
        <v>7D</v>
      </c>
      <c r="B74" s="2" t="str">
        <f>Presentie!B74</f>
        <v>Maurice Piet</v>
      </c>
      <c r="C74" s="25" t="str">
        <f>IF('SLB-er'!C73="G","Goed",IF('SLB-er'!C73="V","Voldoende",IF('SLB-er'!C73="Tv","Te veel",IF('SLB-er'!C73="Tw","Te weinig"))))</f>
        <v>Voldoende</v>
      </c>
      <c r="D74" s="25" t="str">
        <f>IF(Projectdocent!C73="G","Goed",IF(Projectdocent!C73="V","Voldoende",IF(Projectdocent!C73="Tv","Te veel",IF(Projectdocent!C73="Tw","Te weinig"))))</f>
        <v>Voldoende</v>
      </c>
      <c r="E74" s="25" t="str">
        <f>IF('SLB-er'!E73="G","Goed",IF('SLB-er'!E73="V","Voldoende",IF('SLB-er'!E73="Tv","Te veel",IF('SLB-er'!E73="Tw","Te weinig"))))</f>
        <v>Voldoende</v>
      </c>
      <c r="F74" s="25" t="str">
        <f>IF(Projectdocent!E73="G","Goed",IF(Projectdocent!E73="V","Voldoende",IF(Projectdocent!E73="Tv","Te veel",IF(Projectdocent!E73="Tw","Te weinig"))))</f>
        <v>Voldoende</v>
      </c>
      <c r="G74" s="25" t="str">
        <f>IF('SLB-er'!G73="G","Goed",IF('SLB-er'!G73="V","Voldoende",IF('SLB-er'!G73="Tv","Te veel",IF('SLB-er'!G73="Tw","Te weinig"))))</f>
        <v>Voldoende</v>
      </c>
      <c r="H74" s="25" t="str">
        <f>IF(Projectdocent!G73="G","Goed",IF(Projectdocent!G73="V","Voldoende",IF(Projectdocent!G73="Tv","Te veel",IF(Projectdocent!G73="Tw","Te weinig"))))</f>
        <v>Voldoende</v>
      </c>
      <c r="I74" s="25" t="str">
        <f>IF('SLB-er'!I73="G","Goed",IF('SLB-er'!I73="V","Voldoende",IF('SLB-er'!I73="Tv","Te veel",IF('SLB-er'!I73="Tw","Te weinig"))))</f>
        <v>Voldoende</v>
      </c>
      <c r="J74" s="25" t="str">
        <f>IF(Projectdocent!I73="G","Goed",IF(Projectdocent!I73="V","Voldoende",IF(Projectdocent!I73="Tv","Te veel",IF(Projectdocent!I73="Tw","Te weinig"))))</f>
        <v>Voldoende</v>
      </c>
      <c r="K74" s="25" t="str">
        <f>IF('SLB-er'!K73="G","Goed",IF('SLB-er'!K73="V","Voldoende",IF('SLB-er'!K73="Tv","Te veel",IF('SLB-er'!K73="Tw","Te weinig"))))</f>
        <v>Voldoende</v>
      </c>
      <c r="L74" s="25" t="str">
        <f>IF(Projectdocent!K73="G","Goed",IF(Projectdocent!K73="V","Voldoende",IF(Projectdocent!K73="Tv","Te veel",IF(Projectdocent!K73="Tw","Te weinig"))))</f>
        <v>Voldoende</v>
      </c>
      <c r="M74" s="25" t="str">
        <f>IF('SLB-er'!M73="G","Goed",IF('SLB-er'!M73="V","Voldoende",IF('SLB-er'!M73="Tv","Te veel",IF('SLB-er'!M73="Tw","Te weinig"))))</f>
        <v>Voldoende</v>
      </c>
      <c r="N74" s="25" t="str">
        <f>IF(Projectdocent!M73="G","Goed",IF(Projectdocent!M73="V","Voldoende",IF(Projectdocent!M73="Tv","Te veel",IF(Projectdocent!M73="Tw","Te weinig"))))</f>
        <v>Voldoende</v>
      </c>
      <c r="O74" s="26">
        <f t="shared" si="26"/>
        <v>12</v>
      </c>
      <c r="P74" s="26">
        <f t="shared" si="27"/>
        <v>0</v>
      </c>
      <c r="Q74" s="27">
        <f t="shared" si="28"/>
        <v>0</v>
      </c>
      <c r="R74" s="27">
        <f t="shared" si="29"/>
        <v>0</v>
      </c>
      <c r="S74" s="27">
        <f t="shared" si="30"/>
        <v>12</v>
      </c>
      <c r="T74" s="27">
        <f t="shared" si="18"/>
        <v>24</v>
      </c>
      <c r="U74" s="28">
        <f t="shared" si="31"/>
        <v>12</v>
      </c>
      <c r="V74" s="57">
        <f t="shared" si="32"/>
        <v>5.5</v>
      </c>
      <c r="W74" s="46">
        <f>Presentie!C74</f>
        <v>0</v>
      </c>
      <c r="X74" s="46">
        <f>Presentie!D74</f>
        <v>0</v>
      </c>
      <c r="Y74" s="34">
        <f t="shared" si="33"/>
        <v>0</v>
      </c>
      <c r="Z74" s="31">
        <v>0.9</v>
      </c>
      <c r="AA74" s="36">
        <f t="shared" si="34"/>
        <v>1</v>
      </c>
      <c r="AB74" s="36">
        <f t="shared" si="35"/>
        <v>-35</v>
      </c>
      <c r="AC74" s="52">
        <f t="shared" si="36"/>
        <v>1</v>
      </c>
      <c r="AD74" s="53">
        <f t="shared" si="37"/>
        <v>3.6999999999999997</v>
      </c>
    </row>
    <row r="75" spans="1:30">
      <c r="A75" s="2" t="str">
        <f>Presentie!A75</f>
        <v>7D</v>
      </c>
      <c r="B75" s="2" t="str">
        <f>Presentie!B75</f>
        <v>Ivar Post</v>
      </c>
      <c r="C75" s="25" t="str">
        <f>IF('SLB-er'!C74="G","Goed",IF('SLB-er'!C74="V","Voldoende",IF('SLB-er'!C74="Tv","Te veel",IF('SLB-er'!C74="Tw","Te weinig"))))</f>
        <v>Voldoende</v>
      </c>
      <c r="D75" s="25" t="str">
        <f>IF(Projectdocent!C74="G","Goed",IF(Projectdocent!C74="V","Voldoende",IF(Projectdocent!C74="Tv","Te veel",IF(Projectdocent!C74="Tw","Te weinig"))))</f>
        <v>Voldoende</v>
      </c>
      <c r="E75" s="25" t="str">
        <f>IF('SLB-er'!E74="G","Goed",IF('SLB-er'!E74="V","Voldoende",IF('SLB-er'!E74="Tv","Te veel",IF('SLB-er'!E74="Tw","Te weinig"))))</f>
        <v>Voldoende</v>
      </c>
      <c r="F75" s="25" t="str">
        <f>IF(Projectdocent!E74="G","Goed",IF(Projectdocent!E74="V","Voldoende",IF(Projectdocent!E74="Tv","Te veel",IF(Projectdocent!E74="Tw","Te weinig"))))</f>
        <v>Voldoende</v>
      </c>
      <c r="G75" s="25" t="str">
        <f>IF('SLB-er'!G74="G","Goed",IF('SLB-er'!G74="V","Voldoende",IF('SLB-er'!G74="Tv","Te veel",IF('SLB-er'!G74="Tw","Te weinig"))))</f>
        <v>Voldoende</v>
      </c>
      <c r="H75" s="25" t="str">
        <f>IF(Projectdocent!G74="G","Goed",IF(Projectdocent!G74="V","Voldoende",IF(Projectdocent!G74="Tv","Te veel",IF(Projectdocent!G74="Tw","Te weinig"))))</f>
        <v>Voldoende</v>
      </c>
      <c r="I75" s="25" t="str">
        <f>IF('SLB-er'!I74="G","Goed",IF('SLB-er'!I74="V","Voldoende",IF('SLB-er'!I74="Tv","Te veel",IF('SLB-er'!I74="Tw","Te weinig"))))</f>
        <v>Voldoende</v>
      </c>
      <c r="J75" s="25" t="str">
        <f>IF(Projectdocent!I74="G","Goed",IF(Projectdocent!I74="V","Voldoende",IF(Projectdocent!I74="Tv","Te veel",IF(Projectdocent!I74="Tw","Te weinig"))))</f>
        <v>Voldoende</v>
      </c>
      <c r="K75" s="25" t="str">
        <f>IF('SLB-er'!K74="G","Goed",IF('SLB-er'!K74="V","Voldoende",IF('SLB-er'!K74="Tv","Te veel",IF('SLB-er'!K74="Tw","Te weinig"))))</f>
        <v>Voldoende</v>
      </c>
      <c r="L75" s="25" t="str">
        <f>IF(Projectdocent!K74="G","Goed",IF(Projectdocent!K74="V","Voldoende",IF(Projectdocent!K74="Tv","Te veel",IF(Projectdocent!K74="Tw","Te weinig"))))</f>
        <v>Voldoende</v>
      </c>
      <c r="M75" s="25" t="str">
        <f>IF('SLB-er'!M74="G","Goed",IF('SLB-er'!M74="V","Voldoende",IF('SLB-er'!M74="Tv","Te veel",IF('SLB-er'!M74="Tw","Te weinig"))))</f>
        <v>Voldoende</v>
      </c>
      <c r="N75" s="25" t="str">
        <f>IF(Projectdocent!M74="G","Goed",IF(Projectdocent!M74="V","Voldoende",IF(Projectdocent!M74="Tv","Te veel",IF(Projectdocent!M74="Tw","Te weinig"))))</f>
        <v>Voldoende</v>
      </c>
      <c r="O75" s="26">
        <f t="shared" si="26"/>
        <v>12</v>
      </c>
      <c r="P75" s="26">
        <f t="shared" si="27"/>
        <v>0</v>
      </c>
      <c r="Q75" s="27">
        <f t="shared" si="28"/>
        <v>0</v>
      </c>
      <c r="R75" s="27">
        <f t="shared" si="29"/>
        <v>0</v>
      </c>
      <c r="S75" s="27">
        <f t="shared" si="30"/>
        <v>12</v>
      </c>
      <c r="T75" s="27">
        <f t="shared" si="18"/>
        <v>24</v>
      </c>
      <c r="U75" s="28">
        <f t="shared" si="31"/>
        <v>12</v>
      </c>
      <c r="V75" s="57">
        <f t="shared" si="32"/>
        <v>5.5</v>
      </c>
      <c r="W75" s="46">
        <f>Presentie!C75</f>
        <v>0</v>
      </c>
      <c r="X75" s="46">
        <f>Presentie!D75</f>
        <v>0</v>
      </c>
      <c r="Y75" s="34">
        <f t="shared" si="33"/>
        <v>0</v>
      </c>
      <c r="Z75" s="31">
        <v>0.9</v>
      </c>
      <c r="AA75" s="36">
        <f t="shared" si="34"/>
        <v>1</v>
      </c>
      <c r="AB75" s="36">
        <f t="shared" si="35"/>
        <v>-35</v>
      </c>
      <c r="AC75" s="52">
        <f t="shared" si="36"/>
        <v>1</v>
      </c>
      <c r="AD75" s="53">
        <f t="shared" si="37"/>
        <v>3.6999999999999997</v>
      </c>
    </row>
    <row r="76" spans="1:30">
      <c r="A76" s="2" t="str">
        <f>Presentie!A76</f>
        <v>7D</v>
      </c>
      <c r="B76" s="2" t="str">
        <f>Presentie!B76</f>
        <v>Mark Posthuma</v>
      </c>
      <c r="C76" s="25" t="str">
        <f>IF('SLB-er'!C75="G","Goed",IF('SLB-er'!C75="V","Voldoende",IF('SLB-er'!C75="Tv","Te veel",IF('SLB-er'!C75="Tw","Te weinig"))))</f>
        <v>Voldoende</v>
      </c>
      <c r="D76" s="25" t="str">
        <f>IF(Projectdocent!C75="G","Goed",IF(Projectdocent!C75="V","Voldoende",IF(Projectdocent!C75="Tv","Te veel",IF(Projectdocent!C75="Tw","Te weinig"))))</f>
        <v>Voldoende</v>
      </c>
      <c r="E76" s="25" t="str">
        <f>IF('SLB-er'!E75="G","Goed",IF('SLB-er'!E75="V","Voldoende",IF('SLB-er'!E75="Tv","Te veel",IF('SLB-er'!E75="Tw","Te weinig"))))</f>
        <v>Voldoende</v>
      </c>
      <c r="F76" s="25" t="str">
        <f>IF(Projectdocent!E75="G","Goed",IF(Projectdocent!E75="V","Voldoende",IF(Projectdocent!E75="Tv","Te veel",IF(Projectdocent!E75="Tw","Te weinig"))))</f>
        <v>Voldoende</v>
      </c>
      <c r="G76" s="25" t="str">
        <f>IF('SLB-er'!G75="G","Goed",IF('SLB-er'!G75="V","Voldoende",IF('SLB-er'!G75="Tv","Te veel",IF('SLB-er'!G75="Tw","Te weinig"))))</f>
        <v>Voldoende</v>
      </c>
      <c r="H76" s="25" t="str">
        <f>IF(Projectdocent!G75="G","Goed",IF(Projectdocent!G75="V","Voldoende",IF(Projectdocent!G75="Tv","Te veel",IF(Projectdocent!G75="Tw","Te weinig"))))</f>
        <v>Voldoende</v>
      </c>
      <c r="I76" s="25" t="str">
        <f>IF('SLB-er'!I75="G","Goed",IF('SLB-er'!I75="V","Voldoende",IF('SLB-er'!I75="Tv","Te veel",IF('SLB-er'!I75="Tw","Te weinig"))))</f>
        <v>Voldoende</v>
      </c>
      <c r="J76" s="25" t="str">
        <f>IF(Projectdocent!I75="G","Goed",IF(Projectdocent!I75="V","Voldoende",IF(Projectdocent!I75="Tv","Te veel",IF(Projectdocent!I75="Tw","Te weinig"))))</f>
        <v>Voldoende</v>
      </c>
      <c r="K76" s="25" t="str">
        <f>IF('SLB-er'!K75="G","Goed",IF('SLB-er'!K75="V","Voldoende",IF('SLB-er'!K75="Tv","Te veel",IF('SLB-er'!K75="Tw","Te weinig"))))</f>
        <v>Voldoende</v>
      </c>
      <c r="L76" s="25" t="str">
        <f>IF(Projectdocent!K75="G","Goed",IF(Projectdocent!K75="V","Voldoende",IF(Projectdocent!K75="Tv","Te veel",IF(Projectdocent!K75="Tw","Te weinig"))))</f>
        <v>Voldoende</v>
      </c>
      <c r="M76" s="25" t="str">
        <f>IF('SLB-er'!M75="G","Goed",IF('SLB-er'!M75="V","Voldoende",IF('SLB-er'!M75="Tv","Te veel",IF('SLB-er'!M75="Tw","Te weinig"))))</f>
        <v>Voldoende</v>
      </c>
      <c r="N76" s="25" t="str">
        <f>IF(Projectdocent!M75="G","Goed",IF(Projectdocent!M75="V","Voldoende",IF(Projectdocent!M75="Tv","Te veel",IF(Projectdocent!M75="Tw","Te weinig"))))</f>
        <v>Voldoende</v>
      </c>
      <c r="O76" s="26">
        <f t="shared" si="26"/>
        <v>12</v>
      </c>
      <c r="P76" s="26">
        <f t="shared" si="27"/>
        <v>0</v>
      </c>
      <c r="Q76" s="27">
        <f t="shared" si="28"/>
        <v>0</v>
      </c>
      <c r="R76" s="27">
        <f t="shared" si="29"/>
        <v>0</v>
      </c>
      <c r="S76" s="27">
        <f t="shared" si="30"/>
        <v>12</v>
      </c>
      <c r="T76" s="27">
        <f t="shared" si="18"/>
        <v>24</v>
      </c>
      <c r="U76" s="28">
        <f t="shared" si="31"/>
        <v>12</v>
      </c>
      <c r="V76" s="57">
        <f t="shared" si="32"/>
        <v>5.5</v>
      </c>
      <c r="W76" s="46">
        <f>Presentie!C76</f>
        <v>0</v>
      </c>
      <c r="X76" s="46">
        <f>Presentie!D76</f>
        <v>0</v>
      </c>
      <c r="Y76" s="34">
        <f t="shared" si="33"/>
        <v>0</v>
      </c>
      <c r="Z76" s="31">
        <v>0.9</v>
      </c>
      <c r="AA76" s="36">
        <f t="shared" si="34"/>
        <v>1</v>
      </c>
      <c r="AB76" s="36">
        <f t="shared" si="35"/>
        <v>-35</v>
      </c>
      <c r="AC76" s="52">
        <f t="shared" si="36"/>
        <v>1</v>
      </c>
      <c r="AD76" s="53">
        <f t="shared" si="37"/>
        <v>3.6999999999999997</v>
      </c>
    </row>
    <row r="77" spans="1:30">
      <c r="A77" s="2" t="str">
        <f>Presentie!A77</f>
        <v>7D</v>
      </c>
      <c r="B77" s="2" t="str">
        <f>Presentie!B77</f>
        <v>Susanne Rits</v>
      </c>
      <c r="C77" s="25" t="str">
        <f>IF('SLB-er'!C76="G","Goed",IF('SLB-er'!C76="V","Voldoende",IF('SLB-er'!C76="Tv","Te veel",IF('SLB-er'!C76="Tw","Te weinig"))))</f>
        <v>Voldoende</v>
      </c>
      <c r="D77" s="25" t="str">
        <f>IF(Projectdocent!C76="G","Goed",IF(Projectdocent!C76="V","Voldoende",IF(Projectdocent!C76="Tv","Te veel",IF(Projectdocent!C76="Tw","Te weinig"))))</f>
        <v>Voldoende</v>
      </c>
      <c r="E77" s="25" t="str">
        <f>IF('SLB-er'!E76="G","Goed",IF('SLB-er'!E76="V","Voldoende",IF('SLB-er'!E76="Tv","Te veel",IF('SLB-er'!E76="Tw","Te weinig"))))</f>
        <v>Voldoende</v>
      </c>
      <c r="F77" s="25" t="str">
        <f>IF(Projectdocent!E76="G","Goed",IF(Projectdocent!E76="V","Voldoende",IF(Projectdocent!E76="Tv","Te veel",IF(Projectdocent!E76="Tw","Te weinig"))))</f>
        <v>Voldoende</v>
      </c>
      <c r="G77" s="25" t="str">
        <f>IF('SLB-er'!G76="G","Goed",IF('SLB-er'!G76="V","Voldoende",IF('SLB-er'!G76="Tv","Te veel",IF('SLB-er'!G76="Tw","Te weinig"))))</f>
        <v>Voldoende</v>
      </c>
      <c r="H77" s="25" t="str">
        <f>IF(Projectdocent!G76="G","Goed",IF(Projectdocent!G76="V","Voldoende",IF(Projectdocent!G76="Tv","Te veel",IF(Projectdocent!G76="Tw","Te weinig"))))</f>
        <v>Voldoende</v>
      </c>
      <c r="I77" s="25" t="str">
        <f>IF('SLB-er'!I76="G","Goed",IF('SLB-er'!I76="V","Voldoende",IF('SLB-er'!I76="Tv","Te veel",IF('SLB-er'!I76="Tw","Te weinig"))))</f>
        <v>Voldoende</v>
      </c>
      <c r="J77" s="25" t="str">
        <f>IF(Projectdocent!I76="G","Goed",IF(Projectdocent!I76="V","Voldoende",IF(Projectdocent!I76="Tv","Te veel",IF(Projectdocent!I76="Tw","Te weinig"))))</f>
        <v>Voldoende</v>
      </c>
      <c r="K77" s="25" t="str">
        <f>IF('SLB-er'!K76="G","Goed",IF('SLB-er'!K76="V","Voldoende",IF('SLB-er'!K76="Tv","Te veel",IF('SLB-er'!K76="Tw","Te weinig"))))</f>
        <v>Voldoende</v>
      </c>
      <c r="L77" s="25" t="str">
        <f>IF(Projectdocent!K76="G","Goed",IF(Projectdocent!K76="V","Voldoende",IF(Projectdocent!K76="Tv","Te veel",IF(Projectdocent!K76="Tw","Te weinig"))))</f>
        <v>Voldoende</v>
      </c>
      <c r="M77" s="25" t="str">
        <f>IF('SLB-er'!M76="G","Goed",IF('SLB-er'!M76="V","Voldoende",IF('SLB-er'!M76="Tv","Te veel",IF('SLB-er'!M76="Tw","Te weinig"))))</f>
        <v>Voldoende</v>
      </c>
      <c r="N77" s="25" t="str">
        <f>IF(Projectdocent!M76="G","Goed",IF(Projectdocent!M76="V","Voldoende",IF(Projectdocent!M76="Tv","Te veel",IF(Projectdocent!M76="Tw","Te weinig"))))</f>
        <v>Voldoende</v>
      </c>
      <c r="O77" s="26">
        <f t="shared" si="26"/>
        <v>12</v>
      </c>
      <c r="P77" s="26">
        <f t="shared" si="27"/>
        <v>0</v>
      </c>
      <c r="Q77" s="27">
        <f t="shared" si="28"/>
        <v>0</v>
      </c>
      <c r="R77" s="27">
        <f t="shared" si="29"/>
        <v>0</v>
      </c>
      <c r="S77" s="27">
        <f t="shared" si="30"/>
        <v>12</v>
      </c>
      <c r="T77" s="27">
        <f t="shared" si="18"/>
        <v>24</v>
      </c>
      <c r="U77" s="28">
        <f t="shared" si="31"/>
        <v>12</v>
      </c>
      <c r="V77" s="57">
        <f t="shared" si="32"/>
        <v>5.5</v>
      </c>
      <c r="W77" s="46">
        <f>Presentie!C77</f>
        <v>0</v>
      </c>
      <c r="X77" s="46">
        <f>Presentie!D77</f>
        <v>0</v>
      </c>
      <c r="Y77" s="34">
        <f t="shared" si="33"/>
        <v>0</v>
      </c>
      <c r="Z77" s="31">
        <v>0.9</v>
      </c>
      <c r="AA77" s="36">
        <f t="shared" si="34"/>
        <v>1</v>
      </c>
      <c r="AB77" s="36">
        <f t="shared" si="35"/>
        <v>-35</v>
      </c>
      <c r="AC77" s="52">
        <f t="shared" si="36"/>
        <v>1</v>
      </c>
      <c r="AD77" s="53">
        <f t="shared" si="37"/>
        <v>3.6999999999999997</v>
      </c>
    </row>
    <row r="78" spans="1:30">
      <c r="A78" s="2" t="str">
        <f>Presentie!A78</f>
        <v>7D</v>
      </c>
      <c r="B78" s="2" t="str">
        <f>Presentie!B78</f>
        <v>Sacha Schokker</v>
      </c>
      <c r="C78" s="25" t="str">
        <f>IF('SLB-er'!C77="G","Goed",IF('SLB-er'!C77="V","Voldoende",IF('SLB-er'!C77="Tv","Te veel",IF('SLB-er'!C77="Tw","Te weinig"))))</f>
        <v>Voldoende</v>
      </c>
      <c r="D78" s="25" t="str">
        <f>IF(Projectdocent!C77="G","Goed",IF(Projectdocent!C77="V","Voldoende",IF(Projectdocent!C77="Tv","Te veel",IF(Projectdocent!C77="Tw","Te weinig"))))</f>
        <v>Voldoende</v>
      </c>
      <c r="E78" s="25" t="str">
        <f>IF('SLB-er'!E77="G","Goed",IF('SLB-er'!E77="V","Voldoende",IF('SLB-er'!E77="Tv","Te veel",IF('SLB-er'!E77="Tw","Te weinig"))))</f>
        <v>Voldoende</v>
      </c>
      <c r="F78" s="25" t="str">
        <f>IF(Projectdocent!E77="G","Goed",IF(Projectdocent!E77="V","Voldoende",IF(Projectdocent!E77="Tv","Te veel",IF(Projectdocent!E77="Tw","Te weinig"))))</f>
        <v>Voldoende</v>
      </c>
      <c r="G78" s="25" t="str">
        <f>IF('SLB-er'!G77="G","Goed",IF('SLB-er'!G77="V","Voldoende",IF('SLB-er'!G77="Tv","Te veel",IF('SLB-er'!G77="Tw","Te weinig"))))</f>
        <v>Voldoende</v>
      </c>
      <c r="H78" s="25" t="str">
        <f>IF(Projectdocent!G77="G","Goed",IF(Projectdocent!G77="V","Voldoende",IF(Projectdocent!G77="Tv","Te veel",IF(Projectdocent!G77="Tw","Te weinig"))))</f>
        <v>Voldoende</v>
      </c>
      <c r="I78" s="25" t="str">
        <f>IF('SLB-er'!I77="G","Goed",IF('SLB-er'!I77="V","Voldoende",IF('SLB-er'!I77="Tv","Te veel",IF('SLB-er'!I77="Tw","Te weinig"))))</f>
        <v>Voldoende</v>
      </c>
      <c r="J78" s="25" t="str">
        <f>IF(Projectdocent!I77="G","Goed",IF(Projectdocent!I77="V","Voldoende",IF(Projectdocent!I77="Tv","Te veel",IF(Projectdocent!I77="Tw","Te weinig"))))</f>
        <v>Voldoende</v>
      </c>
      <c r="K78" s="25" t="str">
        <f>IF('SLB-er'!K77="G","Goed",IF('SLB-er'!K77="V","Voldoende",IF('SLB-er'!K77="Tv","Te veel",IF('SLB-er'!K77="Tw","Te weinig"))))</f>
        <v>Voldoende</v>
      </c>
      <c r="L78" s="25" t="str">
        <f>IF(Projectdocent!K77="G","Goed",IF(Projectdocent!K77="V","Voldoende",IF(Projectdocent!K77="Tv","Te veel",IF(Projectdocent!K77="Tw","Te weinig"))))</f>
        <v>Voldoende</v>
      </c>
      <c r="M78" s="25" t="str">
        <f>IF('SLB-er'!M77="G","Goed",IF('SLB-er'!M77="V","Voldoende",IF('SLB-er'!M77="Tv","Te veel",IF('SLB-er'!M77="Tw","Te weinig"))))</f>
        <v>Voldoende</v>
      </c>
      <c r="N78" s="25" t="str">
        <f>IF(Projectdocent!M77="G","Goed",IF(Projectdocent!M77="V","Voldoende",IF(Projectdocent!M77="Tv","Te veel",IF(Projectdocent!M77="Tw","Te weinig"))))</f>
        <v>Voldoende</v>
      </c>
      <c r="O78" s="26">
        <f t="shared" si="26"/>
        <v>12</v>
      </c>
      <c r="P78" s="26">
        <f t="shared" si="27"/>
        <v>0</v>
      </c>
      <c r="Q78" s="27">
        <f t="shared" si="28"/>
        <v>0</v>
      </c>
      <c r="R78" s="27">
        <f t="shared" si="29"/>
        <v>0</v>
      </c>
      <c r="S78" s="27">
        <f t="shared" si="30"/>
        <v>12</v>
      </c>
      <c r="T78" s="27">
        <f t="shared" si="18"/>
        <v>24</v>
      </c>
      <c r="U78" s="28">
        <f t="shared" si="31"/>
        <v>12</v>
      </c>
      <c r="V78" s="57">
        <f t="shared" si="32"/>
        <v>5.5</v>
      </c>
      <c r="W78" s="46">
        <f>Presentie!C78</f>
        <v>0</v>
      </c>
      <c r="X78" s="46">
        <f>Presentie!D78</f>
        <v>0</v>
      </c>
      <c r="Y78" s="34">
        <f t="shared" si="33"/>
        <v>0</v>
      </c>
      <c r="Z78" s="31">
        <v>0.9</v>
      </c>
      <c r="AA78" s="36">
        <f t="shared" si="34"/>
        <v>1</v>
      </c>
      <c r="AB78" s="36">
        <f t="shared" si="35"/>
        <v>-35</v>
      </c>
      <c r="AC78" s="52">
        <f t="shared" si="36"/>
        <v>1</v>
      </c>
      <c r="AD78" s="53">
        <f t="shared" si="37"/>
        <v>3.6999999999999997</v>
      </c>
    </row>
    <row r="79" spans="1:30">
      <c r="A79" s="2" t="str">
        <f>Presentie!A79</f>
        <v>7D</v>
      </c>
      <c r="B79" s="2" t="str">
        <f>Presentie!B79</f>
        <v>Martijn Schouten</v>
      </c>
      <c r="C79" s="25" t="str">
        <f>IF('SLB-er'!C78="G","Goed",IF('SLB-er'!C78="V","Voldoende",IF('SLB-er'!C78="Tv","Te veel",IF('SLB-er'!C78="Tw","Te weinig"))))</f>
        <v>Voldoende</v>
      </c>
      <c r="D79" s="25" t="str">
        <f>IF(Projectdocent!C78="G","Goed",IF(Projectdocent!C78="V","Voldoende",IF(Projectdocent!C78="Tv","Te veel",IF(Projectdocent!C78="Tw","Te weinig"))))</f>
        <v>Voldoende</v>
      </c>
      <c r="E79" s="25" t="str">
        <f>IF('SLB-er'!E78="G","Goed",IF('SLB-er'!E78="V","Voldoende",IF('SLB-er'!E78="Tv","Te veel",IF('SLB-er'!E78="Tw","Te weinig"))))</f>
        <v>Voldoende</v>
      </c>
      <c r="F79" s="25" t="str">
        <f>IF(Projectdocent!E78="G","Goed",IF(Projectdocent!E78="V","Voldoende",IF(Projectdocent!E78="Tv","Te veel",IF(Projectdocent!E78="Tw","Te weinig"))))</f>
        <v>Voldoende</v>
      </c>
      <c r="G79" s="25" t="str">
        <f>IF('SLB-er'!G78="G","Goed",IF('SLB-er'!G78="V","Voldoende",IF('SLB-er'!G78="Tv","Te veel",IF('SLB-er'!G78="Tw","Te weinig"))))</f>
        <v>Voldoende</v>
      </c>
      <c r="H79" s="25" t="str">
        <f>IF(Projectdocent!G78="G","Goed",IF(Projectdocent!G78="V","Voldoende",IF(Projectdocent!G78="Tv","Te veel",IF(Projectdocent!G78="Tw","Te weinig"))))</f>
        <v>Voldoende</v>
      </c>
      <c r="I79" s="25" t="str">
        <f>IF('SLB-er'!I78="G","Goed",IF('SLB-er'!I78="V","Voldoende",IF('SLB-er'!I78="Tv","Te veel",IF('SLB-er'!I78="Tw","Te weinig"))))</f>
        <v>Voldoende</v>
      </c>
      <c r="J79" s="25" t="str">
        <f>IF(Projectdocent!I78="G","Goed",IF(Projectdocent!I78="V","Voldoende",IF(Projectdocent!I78="Tv","Te veel",IF(Projectdocent!I78="Tw","Te weinig"))))</f>
        <v>Voldoende</v>
      </c>
      <c r="K79" s="25" t="str">
        <f>IF('SLB-er'!K78="G","Goed",IF('SLB-er'!K78="V","Voldoende",IF('SLB-er'!K78="Tv","Te veel",IF('SLB-er'!K78="Tw","Te weinig"))))</f>
        <v>Voldoende</v>
      </c>
      <c r="L79" s="25" t="str">
        <f>IF(Projectdocent!K78="G","Goed",IF(Projectdocent!K78="V","Voldoende",IF(Projectdocent!K78="Tv","Te veel",IF(Projectdocent!K78="Tw","Te weinig"))))</f>
        <v>Voldoende</v>
      </c>
      <c r="M79" s="25" t="str">
        <f>IF('SLB-er'!M78="G","Goed",IF('SLB-er'!M78="V","Voldoende",IF('SLB-er'!M78="Tv","Te veel",IF('SLB-er'!M78="Tw","Te weinig"))))</f>
        <v>Voldoende</v>
      </c>
      <c r="N79" s="25" t="str">
        <f>IF(Projectdocent!M78="G","Goed",IF(Projectdocent!M78="V","Voldoende",IF(Projectdocent!M78="Tv","Te veel",IF(Projectdocent!M78="Tw","Te weinig"))))</f>
        <v>Voldoende</v>
      </c>
      <c r="O79" s="26">
        <f t="shared" si="26"/>
        <v>12</v>
      </c>
      <c r="P79" s="26">
        <f t="shared" si="27"/>
        <v>0</v>
      </c>
      <c r="Q79" s="27">
        <f t="shared" si="28"/>
        <v>0</v>
      </c>
      <c r="R79" s="27">
        <f t="shared" si="29"/>
        <v>0</v>
      </c>
      <c r="S79" s="27">
        <f t="shared" si="30"/>
        <v>12</v>
      </c>
      <c r="T79" s="27">
        <f t="shared" si="18"/>
        <v>24</v>
      </c>
      <c r="U79" s="28">
        <f t="shared" si="31"/>
        <v>12</v>
      </c>
      <c r="V79" s="57">
        <f t="shared" si="32"/>
        <v>5.5</v>
      </c>
      <c r="W79" s="46">
        <f>Presentie!C79</f>
        <v>0</v>
      </c>
      <c r="X79" s="46">
        <f>Presentie!D79</f>
        <v>0</v>
      </c>
      <c r="Y79" s="34">
        <f t="shared" si="33"/>
        <v>0</v>
      </c>
      <c r="Z79" s="31">
        <v>0.9</v>
      </c>
      <c r="AA79" s="36">
        <f t="shared" si="34"/>
        <v>1</v>
      </c>
      <c r="AB79" s="36">
        <f t="shared" si="35"/>
        <v>-35</v>
      </c>
      <c r="AC79" s="52">
        <f t="shared" si="36"/>
        <v>1</v>
      </c>
      <c r="AD79" s="53">
        <f t="shared" si="37"/>
        <v>3.6999999999999997</v>
      </c>
    </row>
    <row r="80" spans="1:30">
      <c r="A80" s="2" t="s">
        <v>31</v>
      </c>
      <c r="B80" s="2" t="str">
        <f>Presentie!B80</f>
        <v>Yasin Sevik</v>
      </c>
      <c r="C80" s="25" t="str">
        <f>IF('SLB-er'!C79="G","Goed",IF('SLB-er'!C79="V","Voldoende",IF('SLB-er'!C79="Tv","Te veel",IF('SLB-er'!C79="Tw","Te weinig"))))</f>
        <v>Voldoende</v>
      </c>
      <c r="D80" s="25" t="str">
        <f>IF(Projectdocent!C79="G","Goed",IF(Projectdocent!C79="V","Voldoende",IF(Projectdocent!C79="Tv","Te veel",IF(Projectdocent!C79="Tw","Te weinig"))))</f>
        <v>Voldoende</v>
      </c>
      <c r="E80" s="25" t="str">
        <f>IF('SLB-er'!E79="G","Goed",IF('SLB-er'!E79="V","Voldoende",IF('SLB-er'!E79="Tv","Te veel",IF('SLB-er'!E79="Tw","Te weinig"))))</f>
        <v>Voldoende</v>
      </c>
      <c r="F80" s="25" t="str">
        <f>IF(Projectdocent!E79="G","Goed",IF(Projectdocent!E79="V","Voldoende",IF(Projectdocent!E79="Tv","Te veel",IF(Projectdocent!E79="Tw","Te weinig"))))</f>
        <v>Voldoende</v>
      </c>
      <c r="G80" s="25" t="str">
        <f>IF('SLB-er'!G79="G","Goed",IF('SLB-er'!G79="V","Voldoende",IF('SLB-er'!G79="Tv","Te veel",IF('SLB-er'!G79="Tw","Te weinig"))))</f>
        <v>Voldoende</v>
      </c>
      <c r="H80" s="25" t="str">
        <f>IF(Projectdocent!G79="G","Goed",IF(Projectdocent!G79="V","Voldoende",IF(Projectdocent!G79="Tv","Te veel",IF(Projectdocent!G79="Tw","Te weinig"))))</f>
        <v>Voldoende</v>
      </c>
      <c r="I80" s="25" t="str">
        <f>IF('SLB-er'!I79="G","Goed",IF('SLB-er'!I79="V","Voldoende",IF('SLB-er'!I79="Tv","Te veel",IF('SLB-er'!I79="Tw","Te weinig"))))</f>
        <v>Voldoende</v>
      </c>
      <c r="J80" s="25" t="str">
        <f>IF(Projectdocent!I79="G","Goed",IF(Projectdocent!I79="V","Voldoende",IF(Projectdocent!I79="Tv","Te veel",IF(Projectdocent!I79="Tw","Te weinig"))))</f>
        <v>Voldoende</v>
      </c>
      <c r="K80" s="25" t="str">
        <f>IF('SLB-er'!K79="G","Goed",IF('SLB-er'!K79="V","Voldoende",IF('SLB-er'!K79="Tv","Te veel",IF('SLB-er'!K79="Tw","Te weinig"))))</f>
        <v>Voldoende</v>
      </c>
      <c r="L80" s="25" t="str">
        <f>IF(Projectdocent!K79="G","Goed",IF(Projectdocent!K79="V","Voldoende",IF(Projectdocent!K79="Tv","Te veel",IF(Projectdocent!K79="Tw","Te weinig"))))</f>
        <v>Voldoende</v>
      </c>
      <c r="M80" s="25" t="str">
        <f>IF('SLB-er'!M79="G","Goed",IF('SLB-er'!M79="V","Voldoende",IF('SLB-er'!M79="Tv","Te veel",IF('SLB-er'!M79="Tw","Te weinig"))))</f>
        <v>Voldoende</v>
      </c>
      <c r="N80" s="25" t="str">
        <f>IF(Projectdocent!M79="G","Goed",IF(Projectdocent!M79="V","Voldoende",IF(Projectdocent!M79="Tv","Te veel",IF(Projectdocent!M79="Tw","Te weinig"))))</f>
        <v>Voldoende</v>
      </c>
      <c r="O80" s="26">
        <f t="shared" si="26"/>
        <v>12</v>
      </c>
      <c r="P80" s="26">
        <f t="shared" si="27"/>
        <v>0</v>
      </c>
      <c r="Q80" s="27">
        <f t="shared" si="28"/>
        <v>0</v>
      </c>
      <c r="R80" s="27">
        <f t="shared" si="29"/>
        <v>0</v>
      </c>
      <c r="S80" s="27">
        <f t="shared" si="30"/>
        <v>12</v>
      </c>
      <c r="T80" s="27">
        <f t="shared" si="18"/>
        <v>24</v>
      </c>
      <c r="U80" s="28">
        <f t="shared" si="31"/>
        <v>12</v>
      </c>
      <c r="V80" s="33">
        <f t="shared" si="32"/>
        <v>5.5</v>
      </c>
      <c r="W80" s="46">
        <f>Presentie!C80</f>
        <v>0</v>
      </c>
      <c r="X80" s="46">
        <f>Presentie!D80</f>
        <v>0</v>
      </c>
      <c r="Y80" s="34">
        <f t="shared" si="33"/>
        <v>0</v>
      </c>
      <c r="Z80" s="31">
        <v>0.9</v>
      </c>
      <c r="AA80" s="36">
        <f t="shared" si="34"/>
        <v>1</v>
      </c>
      <c r="AB80" s="36">
        <f t="shared" si="35"/>
        <v>-35</v>
      </c>
      <c r="AC80" s="52">
        <f t="shared" si="36"/>
        <v>1</v>
      </c>
      <c r="AD80" s="53">
        <f t="shared" si="37"/>
        <v>3.6999999999999997</v>
      </c>
    </row>
    <row r="81" spans="1:30">
      <c r="A81" s="2" t="str">
        <f>Presentie!A81</f>
        <v>7D</v>
      </c>
      <c r="B81" s="2" t="str">
        <f>Presentie!B81</f>
        <v>Haras Sharif</v>
      </c>
      <c r="C81" s="25" t="str">
        <f>IF('SLB-er'!C80="G","Goed",IF('SLB-er'!C80="V","Voldoende",IF('SLB-er'!C80="Tv","Te veel",IF('SLB-er'!C80="Tw","Te weinig"))))</f>
        <v>Voldoende</v>
      </c>
      <c r="D81" s="25" t="str">
        <f>IF(Projectdocent!C80="G","Goed",IF(Projectdocent!C80="V","Voldoende",IF(Projectdocent!C80="Tv","Te veel",IF(Projectdocent!C80="Tw","Te weinig"))))</f>
        <v>Voldoende</v>
      </c>
      <c r="E81" s="25" t="str">
        <f>IF('SLB-er'!E80="G","Goed",IF('SLB-er'!E80="V","Voldoende",IF('SLB-er'!E80="Tv","Te veel",IF('SLB-er'!E80="Tw","Te weinig"))))</f>
        <v>Voldoende</v>
      </c>
      <c r="F81" s="25" t="str">
        <f>IF(Projectdocent!E80="G","Goed",IF(Projectdocent!E80="V","Voldoende",IF(Projectdocent!E80="Tv","Te veel",IF(Projectdocent!E80="Tw","Te weinig"))))</f>
        <v>Voldoende</v>
      </c>
      <c r="G81" s="25" t="str">
        <f>IF('SLB-er'!G80="G","Goed",IF('SLB-er'!G80="V","Voldoende",IF('SLB-er'!G80="Tv","Te veel",IF('SLB-er'!G80="Tw","Te weinig"))))</f>
        <v>Voldoende</v>
      </c>
      <c r="H81" s="25" t="str">
        <f>IF(Projectdocent!G80="G","Goed",IF(Projectdocent!G80="V","Voldoende",IF(Projectdocent!G80="Tv","Te veel",IF(Projectdocent!G80="Tw","Te weinig"))))</f>
        <v>Voldoende</v>
      </c>
      <c r="I81" s="25" t="str">
        <f>IF('SLB-er'!I80="G","Goed",IF('SLB-er'!I80="V","Voldoende",IF('SLB-er'!I80="Tv","Te veel",IF('SLB-er'!I80="Tw","Te weinig"))))</f>
        <v>Voldoende</v>
      </c>
      <c r="J81" s="25" t="str">
        <f>IF(Projectdocent!I80="G","Goed",IF(Projectdocent!I80="V","Voldoende",IF(Projectdocent!I80="Tv","Te veel",IF(Projectdocent!I80="Tw","Te weinig"))))</f>
        <v>Voldoende</v>
      </c>
      <c r="K81" s="25" t="str">
        <f>IF('SLB-er'!K80="G","Goed",IF('SLB-er'!K80="V","Voldoende",IF('SLB-er'!K80="Tv","Te veel",IF('SLB-er'!K80="Tw","Te weinig"))))</f>
        <v>Voldoende</v>
      </c>
      <c r="L81" s="25" t="str">
        <f>IF(Projectdocent!K80="G","Goed",IF(Projectdocent!K80="V","Voldoende",IF(Projectdocent!K80="Tv","Te veel",IF(Projectdocent!K80="Tw","Te weinig"))))</f>
        <v>Voldoende</v>
      </c>
      <c r="M81" s="25" t="str">
        <f>IF('SLB-er'!M80="G","Goed",IF('SLB-er'!M80="V","Voldoende",IF('SLB-er'!M80="Tv","Te veel",IF('SLB-er'!M80="Tw","Te weinig"))))</f>
        <v>Voldoende</v>
      </c>
      <c r="N81" s="25" t="str">
        <f>IF(Projectdocent!M80="G","Goed",IF(Projectdocent!M80="V","Voldoende",IF(Projectdocent!M80="Tv","Te veel",IF(Projectdocent!M80="Tw","Te weinig"))))</f>
        <v>Voldoende</v>
      </c>
      <c r="O81" s="26">
        <f t="shared" si="26"/>
        <v>12</v>
      </c>
      <c r="P81" s="26">
        <f t="shared" si="27"/>
        <v>0</v>
      </c>
      <c r="Q81" s="27">
        <f t="shared" si="28"/>
        <v>0</v>
      </c>
      <c r="R81" s="27">
        <f t="shared" si="29"/>
        <v>0</v>
      </c>
      <c r="S81" s="27">
        <f t="shared" si="30"/>
        <v>12</v>
      </c>
      <c r="T81" s="27">
        <f t="shared" si="18"/>
        <v>24</v>
      </c>
      <c r="U81" s="28">
        <f t="shared" si="31"/>
        <v>12</v>
      </c>
      <c r="V81" s="57">
        <f t="shared" si="32"/>
        <v>5.5</v>
      </c>
      <c r="W81" s="46">
        <f>Presentie!C81</f>
        <v>0</v>
      </c>
      <c r="X81" s="46">
        <f>Presentie!D81</f>
        <v>0</v>
      </c>
      <c r="Y81" s="34">
        <f t="shared" si="33"/>
        <v>0</v>
      </c>
      <c r="Z81" s="31">
        <v>0.9</v>
      </c>
      <c r="AA81" s="36">
        <f t="shared" si="34"/>
        <v>1</v>
      </c>
      <c r="AB81" s="36">
        <f t="shared" si="35"/>
        <v>-35</v>
      </c>
      <c r="AC81" s="52">
        <f t="shared" si="36"/>
        <v>1</v>
      </c>
      <c r="AD81" s="53">
        <f t="shared" si="37"/>
        <v>3.6999999999999997</v>
      </c>
    </row>
    <row r="82" spans="1:30">
      <c r="A82" s="2" t="str">
        <f>Presentie!A82</f>
        <v>7D</v>
      </c>
      <c r="B82" s="2" t="str">
        <f>Presentie!B82</f>
        <v>Dion Storm</v>
      </c>
      <c r="C82" s="25" t="str">
        <f>IF('SLB-er'!C81="G","Goed",IF('SLB-er'!C81="V","Voldoende",IF('SLB-er'!C81="Tv","Te veel",IF('SLB-er'!C81="Tw","Te weinig"))))</f>
        <v>Voldoende</v>
      </c>
      <c r="D82" s="25" t="str">
        <f>IF(Projectdocent!C81="G","Goed",IF(Projectdocent!C81="V","Voldoende",IF(Projectdocent!C81="Tv","Te veel",IF(Projectdocent!C81="Tw","Te weinig"))))</f>
        <v>Voldoende</v>
      </c>
      <c r="E82" s="25" t="str">
        <f>IF('SLB-er'!E81="G","Goed",IF('SLB-er'!E81="V","Voldoende",IF('SLB-er'!E81="Tv","Te veel",IF('SLB-er'!E81="Tw","Te weinig"))))</f>
        <v>Voldoende</v>
      </c>
      <c r="F82" s="25" t="str">
        <f>IF(Projectdocent!E81="G","Goed",IF(Projectdocent!E81="V","Voldoende",IF(Projectdocent!E81="Tv","Te veel",IF(Projectdocent!E81="Tw","Te weinig"))))</f>
        <v>Voldoende</v>
      </c>
      <c r="G82" s="25" t="str">
        <f>IF('SLB-er'!G81="G","Goed",IF('SLB-er'!G81="V","Voldoende",IF('SLB-er'!G81="Tv","Te veel",IF('SLB-er'!G81="Tw","Te weinig"))))</f>
        <v>Voldoende</v>
      </c>
      <c r="H82" s="25" t="str">
        <f>IF(Projectdocent!G81="G","Goed",IF(Projectdocent!G81="V","Voldoende",IF(Projectdocent!G81="Tv","Te veel",IF(Projectdocent!G81="Tw","Te weinig"))))</f>
        <v>Voldoende</v>
      </c>
      <c r="I82" s="25" t="str">
        <f>IF('SLB-er'!I81="G","Goed",IF('SLB-er'!I81="V","Voldoende",IF('SLB-er'!I81="Tv","Te veel",IF('SLB-er'!I81="Tw","Te weinig"))))</f>
        <v>Voldoende</v>
      </c>
      <c r="J82" s="25" t="str">
        <f>IF(Projectdocent!I81="G","Goed",IF(Projectdocent!I81="V","Voldoende",IF(Projectdocent!I81="Tv","Te veel",IF(Projectdocent!I81="Tw","Te weinig"))))</f>
        <v>Voldoende</v>
      </c>
      <c r="K82" s="25" t="str">
        <f>IF('SLB-er'!K81="G","Goed",IF('SLB-er'!K81="V","Voldoende",IF('SLB-er'!K81="Tv","Te veel",IF('SLB-er'!K81="Tw","Te weinig"))))</f>
        <v>Voldoende</v>
      </c>
      <c r="L82" s="25" t="str">
        <f>IF(Projectdocent!K81="G","Goed",IF(Projectdocent!K81="V","Voldoende",IF(Projectdocent!K81="Tv","Te veel",IF(Projectdocent!K81="Tw","Te weinig"))))</f>
        <v>Voldoende</v>
      </c>
      <c r="M82" s="25" t="str">
        <f>IF('SLB-er'!M81="G","Goed",IF('SLB-er'!M81="V","Voldoende",IF('SLB-er'!M81="Tv","Te veel",IF('SLB-er'!M81="Tw","Te weinig"))))</f>
        <v>Voldoende</v>
      </c>
      <c r="N82" s="25" t="str">
        <f>IF(Projectdocent!M81="G","Goed",IF(Projectdocent!M81="V","Voldoende",IF(Projectdocent!M81="Tv","Te veel",IF(Projectdocent!M81="Tw","Te weinig"))))</f>
        <v>Voldoende</v>
      </c>
      <c r="O82" s="26">
        <f t="shared" si="26"/>
        <v>12</v>
      </c>
      <c r="P82" s="26">
        <f t="shared" si="27"/>
        <v>0</v>
      </c>
      <c r="Q82" s="27">
        <f t="shared" si="28"/>
        <v>0</v>
      </c>
      <c r="R82" s="27">
        <f t="shared" si="29"/>
        <v>0</v>
      </c>
      <c r="S82" s="27">
        <f t="shared" si="30"/>
        <v>12</v>
      </c>
      <c r="T82" s="27">
        <f t="shared" si="18"/>
        <v>24</v>
      </c>
      <c r="U82" s="28">
        <f t="shared" si="31"/>
        <v>12</v>
      </c>
      <c r="V82" s="57">
        <f t="shared" si="32"/>
        <v>5.5</v>
      </c>
      <c r="W82" s="46">
        <f>Presentie!C82</f>
        <v>0</v>
      </c>
      <c r="X82" s="46">
        <f>Presentie!D82</f>
        <v>0</v>
      </c>
      <c r="Y82" s="34">
        <f t="shared" si="33"/>
        <v>0</v>
      </c>
      <c r="Z82" s="31">
        <v>0.9</v>
      </c>
      <c r="AA82" s="36">
        <f t="shared" si="34"/>
        <v>1</v>
      </c>
      <c r="AB82" s="36">
        <f t="shared" si="35"/>
        <v>-35</v>
      </c>
      <c r="AC82" s="52">
        <f t="shared" si="36"/>
        <v>1</v>
      </c>
      <c r="AD82" s="53">
        <f t="shared" si="37"/>
        <v>3.6999999999999997</v>
      </c>
    </row>
    <row r="83" spans="1:30">
      <c r="A83" s="2" t="str">
        <f>Presentie!A83</f>
        <v>7D</v>
      </c>
      <c r="B83" s="2" t="str">
        <f>Presentie!B83</f>
        <v>Onur Tapmaz</v>
      </c>
      <c r="C83" s="25" t="str">
        <f>IF('SLB-er'!C82="G","Goed",IF('SLB-er'!C82="V","Voldoende",IF('SLB-er'!C82="Tv","Te veel",IF('SLB-er'!C82="Tw","Te weinig"))))</f>
        <v>Voldoende</v>
      </c>
      <c r="D83" s="25" t="str">
        <f>IF(Projectdocent!C82="G","Goed",IF(Projectdocent!C82="V","Voldoende",IF(Projectdocent!C82="Tv","Te veel",IF(Projectdocent!C82="Tw","Te weinig"))))</f>
        <v>Voldoende</v>
      </c>
      <c r="E83" s="25" t="str">
        <f>IF('SLB-er'!E82="G","Goed",IF('SLB-er'!E82="V","Voldoende",IF('SLB-er'!E82="Tv","Te veel",IF('SLB-er'!E82="Tw","Te weinig"))))</f>
        <v>Voldoende</v>
      </c>
      <c r="F83" s="25" t="str">
        <f>IF(Projectdocent!E82="G","Goed",IF(Projectdocent!E82="V","Voldoende",IF(Projectdocent!E82="Tv","Te veel",IF(Projectdocent!E82="Tw","Te weinig"))))</f>
        <v>Voldoende</v>
      </c>
      <c r="G83" s="25" t="str">
        <f>IF('SLB-er'!G82="G","Goed",IF('SLB-er'!G82="V","Voldoende",IF('SLB-er'!G82="Tv","Te veel",IF('SLB-er'!G82="Tw","Te weinig"))))</f>
        <v>Voldoende</v>
      </c>
      <c r="H83" s="25" t="str">
        <f>IF(Projectdocent!G82="G","Goed",IF(Projectdocent!G82="V","Voldoende",IF(Projectdocent!G82="Tv","Te veel",IF(Projectdocent!G82="Tw","Te weinig"))))</f>
        <v>Voldoende</v>
      </c>
      <c r="I83" s="25" t="str">
        <f>IF('SLB-er'!I82="G","Goed",IF('SLB-er'!I82="V","Voldoende",IF('SLB-er'!I82="Tv","Te veel",IF('SLB-er'!I82="Tw","Te weinig"))))</f>
        <v>Voldoende</v>
      </c>
      <c r="J83" s="25" t="str">
        <f>IF(Projectdocent!I82="G","Goed",IF(Projectdocent!I82="V","Voldoende",IF(Projectdocent!I82="Tv","Te veel",IF(Projectdocent!I82="Tw","Te weinig"))))</f>
        <v>Voldoende</v>
      </c>
      <c r="K83" s="25" t="str">
        <f>IF('SLB-er'!K82="G","Goed",IF('SLB-er'!K82="V","Voldoende",IF('SLB-er'!K82="Tv","Te veel",IF('SLB-er'!K82="Tw","Te weinig"))))</f>
        <v>Voldoende</v>
      </c>
      <c r="L83" s="25" t="str">
        <f>IF(Projectdocent!K82="G","Goed",IF(Projectdocent!K82="V","Voldoende",IF(Projectdocent!K82="Tv","Te veel",IF(Projectdocent!K82="Tw","Te weinig"))))</f>
        <v>Voldoende</v>
      </c>
      <c r="M83" s="25" t="str">
        <f>IF('SLB-er'!M82="G","Goed",IF('SLB-er'!M82="V","Voldoende",IF('SLB-er'!M82="Tv","Te veel",IF('SLB-er'!M82="Tw","Te weinig"))))</f>
        <v>Voldoende</v>
      </c>
      <c r="N83" s="25" t="str">
        <f>IF(Projectdocent!M82="G","Goed",IF(Projectdocent!M82="V","Voldoende",IF(Projectdocent!M82="Tv","Te veel",IF(Projectdocent!M82="Tw","Te weinig"))))</f>
        <v>Voldoende</v>
      </c>
      <c r="O83" s="26">
        <f t="shared" si="26"/>
        <v>12</v>
      </c>
      <c r="P83" s="26">
        <f t="shared" si="27"/>
        <v>0</v>
      </c>
      <c r="Q83" s="27">
        <f t="shared" si="28"/>
        <v>0</v>
      </c>
      <c r="R83" s="27">
        <f t="shared" si="29"/>
        <v>0</v>
      </c>
      <c r="S83" s="27">
        <f t="shared" si="30"/>
        <v>12</v>
      </c>
      <c r="T83" s="27">
        <f t="shared" si="18"/>
        <v>24</v>
      </c>
      <c r="U83" s="28">
        <f t="shared" si="31"/>
        <v>12</v>
      </c>
      <c r="V83" s="57">
        <f t="shared" si="32"/>
        <v>5.5</v>
      </c>
      <c r="W83" s="46">
        <f>Presentie!C83</f>
        <v>0</v>
      </c>
      <c r="X83" s="46">
        <f>Presentie!D83</f>
        <v>0</v>
      </c>
      <c r="Y83" s="34">
        <f t="shared" si="33"/>
        <v>0</v>
      </c>
      <c r="Z83" s="31">
        <v>0.9</v>
      </c>
      <c r="AA83" s="36">
        <f t="shared" si="34"/>
        <v>1</v>
      </c>
      <c r="AB83" s="36">
        <f t="shared" si="35"/>
        <v>-35</v>
      </c>
      <c r="AC83" s="52">
        <f t="shared" si="36"/>
        <v>1</v>
      </c>
      <c r="AD83" s="53">
        <f t="shared" si="37"/>
        <v>3.6999999999999997</v>
      </c>
    </row>
    <row r="84" spans="1:30">
      <c r="A84" s="2" t="str">
        <f>Presentie!A84</f>
        <v>7D</v>
      </c>
      <c r="B84" s="2" t="str">
        <f>Presentie!B84</f>
        <v>Mustafa Temiz</v>
      </c>
      <c r="C84" s="25" t="str">
        <f>IF('SLB-er'!C83="G","Goed",IF('SLB-er'!C83="V","Voldoende",IF('SLB-er'!C83="Tv","Te veel",IF('SLB-er'!C83="Tw","Te weinig"))))</f>
        <v>Voldoende</v>
      </c>
      <c r="D84" s="25" t="str">
        <f>IF(Projectdocent!C83="G","Goed",IF(Projectdocent!C83="V","Voldoende",IF(Projectdocent!C83="Tv","Te veel",IF(Projectdocent!C83="Tw","Te weinig"))))</f>
        <v>Voldoende</v>
      </c>
      <c r="E84" s="25" t="str">
        <f>IF('SLB-er'!E83="G","Goed",IF('SLB-er'!E83="V","Voldoende",IF('SLB-er'!E83="Tv","Te veel",IF('SLB-er'!E83="Tw","Te weinig"))))</f>
        <v>Voldoende</v>
      </c>
      <c r="F84" s="25" t="str">
        <f>IF(Projectdocent!E83="G","Goed",IF(Projectdocent!E83="V","Voldoende",IF(Projectdocent!E83="Tv","Te veel",IF(Projectdocent!E83="Tw","Te weinig"))))</f>
        <v>Voldoende</v>
      </c>
      <c r="G84" s="25" t="str">
        <f>IF('SLB-er'!G83="G","Goed",IF('SLB-er'!G83="V","Voldoende",IF('SLB-er'!G83="Tv","Te veel",IF('SLB-er'!G83="Tw","Te weinig"))))</f>
        <v>Voldoende</v>
      </c>
      <c r="H84" s="25" t="str">
        <f>IF(Projectdocent!G83="G","Goed",IF(Projectdocent!G83="V","Voldoende",IF(Projectdocent!G83="Tv","Te veel",IF(Projectdocent!G83="Tw","Te weinig"))))</f>
        <v>Voldoende</v>
      </c>
      <c r="I84" s="25" t="str">
        <f>IF('SLB-er'!I83="G","Goed",IF('SLB-er'!I83="V","Voldoende",IF('SLB-er'!I83="Tv","Te veel",IF('SLB-er'!I83="Tw","Te weinig"))))</f>
        <v>Voldoende</v>
      </c>
      <c r="J84" s="25" t="str">
        <f>IF(Projectdocent!I83="G","Goed",IF(Projectdocent!I83="V","Voldoende",IF(Projectdocent!I83="Tv","Te veel",IF(Projectdocent!I83="Tw","Te weinig"))))</f>
        <v>Voldoende</v>
      </c>
      <c r="K84" s="25" t="str">
        <f>IF('SLB-er'!K83="G","Goed",IF('SLB-er'!K83="V","Voldoende",IF('SLB-er'!K83="Tv","Te veel",IF('SLB-er'!K83="Tw","Te weinig"))))</f>
        <v>Voldoende</v>
      </c>
      <c r="L84" s="25" t="str">
        <f>IF(Projectdocent!K83="G","Goed",IF(Projectdocent!K83="V","Voldoende",IF(Projectdocent!K83="Tv","Te veel",IF(Projectdocent!K83="Tw","Te weinig"))))</f>
        <v>Voldoende</v>
      </c>
      <c r="M84" s="25" t="str">
        <f>IF('SLB-er'!M83="G","Goed",IF('SLB-er'!M83="V","Voldoende",IF('SLB-er'!M83="Tv","Te veel",IF('SLB-er'!M83="Tw","Te weinig"))))</f>
        <v>Voldoende</v>
      </c>
      <c r="N84" s="25" t="str">
        <f>IF(Projectdocent!M83="G","Goed",IF(Projectdocent!M83="V","Voldoende",IF(Projectdocent!M83="Tv","Te veel",IF(Projectdocent!M83="Tw","Te weinig"))))</f>
        <v>Voldoende</v>
      </c>
      <c r="O84" s="26">
        <f t="shared" si="26"/>
        <v>12</v>
      </c>
      <c r="P84" s="26">
        <f t="shared" si="27"/>
        <v>0</v>
      </c>
      <c r="Q84" s="27">
        <f t="shared" si="28"/>
        <v>0</v>
      </c>
      <c r="R84" s="27">
        <f t="shared" si="29"/>
        <v>0</v>
      </c>
      <c r="S84" s="27">
        <f t="shared" si="30"/>
        <v>12</v>
      </c>
      <c r="T84" s="27">
        <f t="shared" si="18"/>
        <v>24</v>
      </c>
      <c r="U84" s="28">
        <f t="shared" si="31"/>
        <v>12</v>
      </c>
      <c r="V84" s="57">
        <f t="shared" si="32"/>
        <v>5.5</v>
      </c>
      <c r="W84" s="46">
        <f>Presentie!C84</f>
        <v>0</v>
      </c>
      <c r="X84" s="46">
        <f>Presentie!D84</f>
        <v>0</v>
      </c>
      <c r="Y84" s="34">
        <f t="shared" si="33"/>
        <v>0</v>
      </c>
      <c r="Z84" s="31">
        <v>0.9</v>
      </c>
      <c r="AA84" s="36">
        <f t="shared" si="34"/>
        <v>1</v>
      </c>
      <c r="AB84" s="36">
        <f t="shared" si="35"/>
        <v>-35</v>
      </c>
      <c r="AC84" s="52">
        <f t="shared" si="36"/>
        <v>1</v>
      </c>
      <c r="AD84" s="53">
        <f t="shared" si="37"/>
        <v>3.6999999999999997</v>
      </c>
    </row>
    <row r="85" spans="1:30">
      <c r="A85" s="2" t="str">
        <f>Presentie!A85</f>
        <v>7D</v>
      </c>
      <c r="B85" s="2" t="str">
        <f>Presentie!B85</f>
        <v>River Uffelen</v>
      </c>
      <c r="C85" s="25" t="str">
        <f>IF('SLB-er'!C84="G","Goed",IF('SLB-er'!C84="V","Voldoende",IF('SLB-er'!C84="Tv","Te veel",IF('SLB-er'!C84="Tw","Te weinig"))))</f>
        <v>Voldoende</v>
      </c>
      <c r="D85" s="25" t="str">
        <f>IF(Projectdocent!C84="G","Goed",IF(Projectdocent!C84="V","Voldoende",IF(Projectdocent!C84="Tv","Te veel",IF(Projectdocent!C84="Tw","Te weinig"))))</f>
        <v>Voldoende</v>
      </c>
      <c r="E85" s="25" t="str">
        <f>IF('SLB-er'!E84="G","Goed",IF('SLB-er'!E84="V","Voldoende",IF('SLB-er'!E84="Tv","Te veel",IF('SLB-er'!E84="Tw","Te weinig"))))</f>
        <v>Voldoende</v>
      </c>
      <c r="F85" s="25" t="str">
        <f>IF(Projectdocent!E84="G","Goed",IF(Projectdocent!E84="V","Voldoende",IF(Projectdocent!E84="Tv","Te veel",IF(Projectdocent!E84="Tw","Te weinig"))))</f>
        <v>Voldoende</v>
      </c>
      <c r="G85" s="25" t="str">
        <f>IF('SLB-er'!G84="G","Goed",IF('SLB-er'!G84="V","Voldoende",IF('SLB-er'!G84="Tv","Te veel",IF('SLB-er'!G84="Tw","Te weinig"))))</f>
        <v>Voldoende</v>
      </c>
      <c r="H85" s="25" t="str">
        <f>IF(Projectdocent!G84="G","Goed",IF(Projectdocent!G84="V","Voldoende",IF(Projectdocent!G84="Tv","Te veel",IF(Projectdocent!G84="Tw","Te weinig"))))</f>
        <v>Voldoende</v>
      </c>
      <c r="I85" s="25" t="str">
        <f>IF('SLB-er'!I84="G","Goed",IF('SLB-er'!I84="V","Voldoende",IF('SLB-er'!I84="Tv","Te veel",IF('SLB-er'!I84="Tw","Te weinig"))))</f>
        <v>Voldoende</v>
      </c>
      <c r="J85" s="25" t="str">
        <f>IF(Projectdocent!I84="G","Goed",IF(Projectdocent!I84="V","Voldoende",IF(Projectdocent!I84="Tv","Te veel",IF(Projectdocent!I84="Tw","Te weinig"))))</f>
        <v>Voldoende</v>
      </c>
      <c r="K85" s="25" t="str">
        <f>IF('SLB-er'!K84="G","Goed",IF('SLB-er'!K84="V","Voldoende",IF('SLB-er'!K84="Tv","Te veel",IF('SLB-er'!K84="Tw","Te weinig"))))</f>
        <v>Voldoende</v>
      </c>
      <c r="L85" s="25" t="str">
        <f>IF(Projectdocent!K84="G","Goed",IF(Projectdocent!K84="V","Voldoende",IF(Projectdocent!K84="Tv","Te veel",IF(Projectdocent!K84="Tw","Te weinig"))))</f>
        <v>Voldoende</v>
      </c>
      <c r="M85" s="25" t="str">
        <f>IF('SLB-er'!M84="G","Goed",IF('SLB-er'!M84="V","Voldoende",IF('SLB-er'!M84="Tv","Te veel",IF('SLB-er'!M84="Tw","Te weinig"))))</f>
        <v>Voldoende</v>
      </c>
      <c r="N85" s="25" t="str">
        <f>IF(Projectdocent!M84="G","Goed",IF(Projectdocent!M84="V","Voldoende",IF(Projectdocent!M84="Tv","Te veel",IF(Projectdocent!M84="Tw","Te weinig"))))</f>
        <v>Voldoende</v>
      </c>
      <c r="O85" s="26">
        <f t="shared" si="26"/>
        <v>12</v>
      </c>
      <c r="P85" s="26">
        <f t="shared" si="27"/>
        <v>0</v>
      </c>
      <c r="Q85" s="27">
        <f t="shared" si="28"/>
        <v>0</v>
      </c>
      <c r="R85" s="27">
        <f t="shared" si="29"/>
        <v>0</v>
      </c>
      <c r="S85" s="27">
        <f t="shared" si="30"/>
        <v>12</v>
      </c>
      <c r="T85" s="27">
        <f t="shared" si="18"/>
        <v>24</v>
      </c>
      <c r="U85" s="28">
        <f t="shared" si="31"/>
        <v>12</v>
      </c>
      <c r="V85" s="57">
        <f t="shared" si="32"/>
        <v>5.5</v>
      </c>
      <c r="W85" s="46">
        <f>Presentie!C85</f>
        <v>0</v>
      </c>
      <c r="X85" s="46">
        <f>Presentie!D85</f>
        <v>0</v>
      </c>
      <c r="Y85" s="34">
        <f t="shared" si="33"/>
        <v>0</v>
      </c>
      <c r="Z85" s="31">
        <v>0.9</v>
      </c>
      <c r="AA85" s="36">
        <f t="shared" si="34"/>
        <v>1</v>
      </c>
      <c r="AB85" s="36">
        <f t="shared" si="35"/>
        <v>-35</v>
      </c>
      <c r="AC85" s="52">
        <f t="shared" si="36"/>
        <v>1</v>
      </c>
      <c r="AD85" s="53">
        <f t="shared" si="37"/>
        <v>3.6999999999999997</v>
      </c>
    </row>
    <row r="86" spans="1:30">
      <c r="A86" s="2" t="str">
        <f>Presentie!A86</f>
        <v>7D</v>
      </c>
      <c r="B86" s="2" t="str">
        <f>Presentie!B86</f>
        <v>Ryan Veldhuizen</v>
      </c>
      <c r="C86" s="25" t="str">
        <f>IF('SLB-er'!C85="G","Goed",IF('SLB-er'!C85="V","Voldoende",IF('SLB-er'!C85="Tv","Te veel",IF('SLB-er'!C85="Tw","Te weinig"))))</f>
        <v>Voldoende</v>
      </c>
      <c r="D86" s="25" t="str">
        <f>IF(Projectdocent!C85="G","Goed",IF(Projectdocent!C85="V","Voldoende",IF(Projectdocent!C85="Tv","Te veel",IF(Projectdocent!C85="Tw","Te weinig"))))</f>
        <v>Voldoende</v>
      </c>
      <c r="E86" s="25" t="str">
        <f>IF('SLB-er'!E85="G","Goed",IF('SLB-er'!E85="V","Voldoende",IF('SLB-er'!E85="Tv","Te veel",IF('SLB-er'!E85="Tw","Te weinig"))))</f>
        <v>Voldoende</v>
      </c>
      <c r="F86" s="25" t="str">
        <f>IF(Projectdocent!E85="G","Goed",IF(Projectdocent!E85="V","Voldoende",IF(Projectdocent!E85="Tv","Te veel",IF(Projectdocent!E85="Tw","Te weinig"))))</f>
        <v>Voldoende</v>
      </c>
      <c r="G86" s="25" t="str">
        <f>IF('SLB-er'!G85="G","Goed",IF('SLB-er'!G85="V","Voldoende",IF('SLB-er'!G85="Tv","Te veel",IF('SLB-er'!G85="Tw","Te weinig"))))</f>
        <v>Voldoende</v>
      </c>
      <c r="H86" s="25" t="str">
        <f>IF(Projectdocent!G85="G","Goed",IF(Projectdocent!G85="V","Voldoende",IF(Projectdocent!G85="Tv","Te veel",IF(Projectdocent!G85="Tw","Te weinig"))))</f>
        <v>Voldoende</v>
      </c>
      <c r="I86" s="25" t="str">
        <f>IF('SLB-er'!I85="G","Goed",IF('SLB-er'!I85="V","Voldoende",IF('SLB-er'!I85="Tv","Te veel",IF('SLB-er'!I85="Tw","Te weinig"))))</f>
        <v>Voldoende</v>
      </c>
      <c r="J86" s="25" t="str">
        <f>IF(Projectdocent!I85="G","Goed",IF(Projectdocent!I85="V","Voldoende",IF(Projectdocent!I85="Tv","Te veel",IF(Projectdocent!I85="Tw","Te weinig"))))</f>
        <v>Voldoende</v>
      </c>
      <c r="K86" s="25" t="str">
        <f>IF('SLB-er'!K85="G","Goed",IF('SLB-er'!K85="V","Voldoende",IF('SLB-er'!K85="Tv","Te veel",IF('SLB-er'!K85="Tw","Te weinig"))))</f>
        <v>Voldoende</v>
      </c>
      <c r="L86" s="25" t="str">
        <f>IF(Projectdocent!K85="G","Goed",IF(Projectdocent!K85="V","Voldoende",IF(Projectdocent!K85="Tv","Te veel",IF(Projectdocent!K85="Tw","Te weinig"))))</f>
        <v>Voldoende</v>
      </c>
      <c r="M86" s="25" t="str">
        <f>IF('SLB-er'!M85="G","Goed",IF('SLB-er'!M85="V","Voldoende",IF('SLB-er'!M85="Tv","Te veel",IF('SLB-er'!M85="Tw","Te weinig"))))</f>
        <v>Voldoende</v>
      </c>
      <c r="N86" s="25" t="str">
        <f>IF(Projectdocent!M85="G","Goed",IF(Projectdocent!M85="V","Voldoende",IF(Projectdocent!M85="Tv","Te veel",IF(Projectdocent!M85="Tw","Te weinig"))))</f>
        <v>Voldoende</v>
      </c>
      <c r="O86" s="26">
        <f t="shared" si="26"/>
        <v>12</v>
      </c>
      <c r="P86" s="26">
        <f t="shared" si="27"/>
        <v>0</v>
      </c>
      <c r="Q86" s="27">
        <f t="shared" si="28"/>
        <v>0</v>
      </c>
      <c r="R86" s="27">
        <f t="shared" si="29"/>
        <v>0</v>
      </c>
      <c r="S86" s="27">
        <f t="shared" si="30"/>
        <v>12</v>
      </c>
      <c r="T86" s="27">
        <f t="shared" si="18"/>
        <v>24</v>
      </c>
      <c r="U86" s="28">
        <f t="shared" si="31"/>
        <v>12</v>
      </c>
      <c r="V86" s="57">
        <f t="shared" si="32"/>
        <v>5.5</v>
      </c>
      <c r="W86" s="46">
        <f>Presentie!C86</f>
        <v>0</v>
      </c>
      <c r="X86" s="46">
        <f>Presentie!D86</f>
        <v>0</v>
      </c>
      <c r="Y86" s="34">
        <f t="shared" si="33"/>
        <v>0</v>
      </c>
      <c r="Z86" s="31">
        <v>0.9</v>
      </c>
      <c r="AA86" s="36">
        <f t="shared" si="34"/>
        <v>1</v>
      </c>
      <c r="AB86" s="36">
        <f t="shared" si="35"/>
        <v>-35</v>
      </c>
      <c r="AC86" s="52">
        <f t="shared" si="36"/>
        <v>1</v>
      </c>
      <c r="AD86" s="53">
        <f t="shared" si="37"/>
        <v>3.6999999999999997</v>
      </c>
    </row>
    <row r="87" spans="1:30">
      <c r="A87" s="2" t="str">
        <f>Presentie!A87</f>
        <v>7D</v>
      </c>
      <c r="B87" s="2" t="str">
        <f>Presentie!B87</f>
        <v>Quinten Vermeulen</v>
      </c>
      <c r="C87" s="25" t="str">
        <f>IF('SLB-er'!C86="G","Goed",IF('SLB-er'!C86="V","Voldoende",IF('SLB-er'!C86="Tv","Te veel",IF('SLB-er'!C86="Tw","Te weinig"))))</f>
        <v>Voldoende</v>
      </c>
      <c r="D87" s="25" t="str">
        <f>IF(Projectdocent!C86="G","Goed",IF(Projectdocent!C86="V","Voldoende",IF(Projectdocent!C86="Tv","Te veel",IF(Projectdocent!C86="Tw","Te weinig"))))</f>
        <v>Voldoende</v>
      </c>
      <c r="E87" s="25" t="str">
        <f>IF('SLB-er'!E86="G","Goed",IF('SLB-er'!E86="V","Voldoende",IF('SLB-er'!E86="Tv","Te veel",IF('SLB-er'!E86="Tw","Te weinig"))))</f>
        <v>Voldoende</v>
      </c>
      <c r="F87" s="25" t="str">
        <f>IF(Projectdocent!E86="G","Goed",IF(Projectdocent!E86="V","Voldoende",IF(Projectdocent!E86="Tv","Te veel",IF(Projectdocent!E86="Tw","Te weinig"))))</f>
        <v>Voldoende</v>
      </c>
      <c r="G87" s="25" t="str">
        <f>IF('SLB-er'!G86="G","Goed",IF('SLB-er'!G86="V","Voldoende",IF('SLB-er'!G86="Tv","Te veel",IF('SLB-er'!G86="Tw","Te weinig"))))</f>
        <v>Voldoende</v>
      </c>
      <c r="H87" s="25" t="str">
        <f>IF(Projectdocent!G86="G","Goed",IF(Projectdocent!G86="V","Voldoende",IF(Projectdocent!G86="Tv","Te veel",IF(Projectdocent!G86="Tw","Te weinig"))))</f>
        <v>Voldoende</v>
      </c>
      <c r="I87" s="25" t="str">
        <f>IF('SLB-er'!I86="G","Goed",IF('SLB-er'!I86="V","Voldoende",IF('SLB-er'!I86="Tv","Te veel",IF('SLB-er'!I86="Tw","Te weinig"))))</f>
        <v>Voldoende</v>
      </c>
      <c r="J87" s="25" t="str">
        <f>IF(Projectdocent!I86="G","Goed",IF(Projectdocent!I86="V","Voldoende",IF(Projectdocent!I86="Tv","Te veel",IF(Projectdocent!I86="Tw","Te weinig"))))</f>
        <v>Voldoende</v>
      </c>
      <c r="K87" s="25" t="str">
        <f>IF('SLB-er'!K86="G","Goed",IF('SLB-er'!K86="V","Voldoende",IF('SLB-er'!K86="Tv","Te veel",IF('SLB-er'!K86="Tw","Te weinig"))))</f>
        <v>Voldoende</v>
      </c>
      <c r="L87" s="25" t="str">
        <f>IF(Projectdocent!K86="G","Goed",IF(Projectdocent!K86="V","Voldoende",IF(Projectdocent!K86="Tv","Te veel",IF(Projectdocent!K86="Tw","Te weinig"))))</f>
        <v>Voldoende</v>
      </c>
      <c r="M87" s="25" t="str">
        <f>IF('SLB-er'!M86="G","Goed",IF('SLB-er'!M86="V","Voldoende",IF('SLB-er'!M86="Tv","Te veel",IF('SLB-er'!M86="Tw","Te weinig"))))</f>
        <v>Voldoende</v>
      </c>
      <c r="N87" s="25" t="str">
        <f>IF(Projectdocent!M86="G","Goed",IF(Projectdocent!M86="V","Voldoende",IF(Projectdocent!M86="Tv","Te veel",IF(Projectdocent!M86="Tw","Te weinig"))))</f>
        <v>Voldoende</v>
      </c>
      <c r="O87" s="26">
        <f t="shared" si="26"/>
        <v>12</v>
      </c>
      <c r="P87" s="26">
        <f t="shared" si="27"/>
        <v>0</v>
      </c>
      <c r="Q87" s="27">
        <f t="shared" si="28"/>
        <v>0</v>
      </c>
      <c r="R87" s="27">
        <f t="shared" si="29"/>
        <v>0</v>
      </c>
      <c r="S87" s="27">
        <f t="shared" si="30"/>
        <v>12</v>
      </c>
      <c r="T87" s="27">
        <f t="shared" si="18"/>
        <v>24</v>
      </c>
      <c r="U87" s="28">
        <f t="shared" si="31"/>
        <v>12</v>
      </c>
      <c r="V87" s="57">
        <f t="shared" si="32"/>
        <v>5.5</v>
      </c>
      <c r="W87" s="46">
        <f>Presentie!C87</f>
        <v>0</v>
      </c>
      <c r="X87" s="46">
        <f>Presentie!D87</f>
        <v>0</v>
      </c>
      <c r="Y87" s="34">
        <f t="shared" si="33"/>
        <v>0</v>
      </c>
      <c r="Z87" s="31">
        <v>0.9</v>
      </c>
      <c r="AA87" s="36">
        <f t="shared" si="34"/>
        <v>1</v>
      </c>
      <c r="AB87" s="36">
        <f t="shared" si="35"/>
        <v>-35</v>
      </c>
      <c r="AC87" s="52">
        <f t="shared" si="36"/>
        <v>1</v>
      </c>
      <c r="AD87" s="53">
        <f t="shared" si="37"/>
        <v>3.6999999999999997</v>
      </c>
    </row>
    <row r="88" spans="1:30" hidden="1">
      <c r="A88" s="2" t="str">
        <f>Presentie!A88</f>
        <v>7E</v>
      </c>
      <c r="B88" s="2" t="str">
        <f>Presentie!B88</f>
        <v>Jelmer Visser</v>
      </c>
      <c r="C88" s="25" t="str">
        <f>IF('SLB-er'!C87="G","Goed",IF('SLB-er'!C87="V","Voldoende",IF('SLB-er'!C87="Tv","Te veel",IF('SLB-er'!C87="Tw","Te weinig"))))</f>
        <v>Voldoende</v>
      </c>
      <c r="D88" s="25" t="str">
        <f>IF(Projectdocent!C87="G","Goed",IF(Projectdocent!C87="V","Voldoende",IF(Projectdocent!C87="Tv","Te veel",IF(Projectdocent!C87="Tw","Te weinig"))))</f>
        <v>Voldoende</v>
      </c>
      <c r="E88" s="25" t="str">
        <f>IF('SLB-er'!E87="G","Goed",IF('SLB-er'!E87="V","Voldoende",IF('SLB-er'!E87="Tv","Te veel",IF('SLB-er'!E87="Tw","Te weinig"))))</f>
        <v>Voldoende</v>
      </c>
      <c r="F88" s="25" t="str">
        <f>IF(Projectdocent!E87="G","Goed",IF(Projectdocent!E87="V","Voldoende",IF(Projectdocent!E87="Tv","Te veel",IF(Projectdocent!E87="Tw","Te weinig"))))</f>
        <v>Voldoende</v>
      </c>
      <c r="G88" s="25" t="str">
        <f>IF('SLB-er'!G87="G","Goed",IF('SLB-er'!G87="V","Voldoende",IF('SLB-er'!G87="Tv","Te veel",IF('SLB-er'!G87="Tw","Te weinig"))))</f>
        <v>Voldoende</v>
      </c>
      <c r="H88" s="25" t="str">
        <f>IF(Projectdocent!G87="G","Goed",IF(Projectdocent!G87="V","Voldoende",IF(Projectdocent!G87="Tv","Te veel",IF(Projectdocent!G87="Tw","Te weinig"))))</f>
        <v>Voldoende</v>
      </c>
      <c r="I88" s="25" t="str">
        <f>IF('SLB-er'!I87="G","Goed",IF('SLB-er'!I87="V","Voldoende",IF('SLB-er'!I87="Tv","Te veel",IF('SLB-er'!I87="Tw","Te weinig"))))</f>
        <v>Voldoende</v>
      </c>
      <c r="J88" s="25" t="str">
        <f>IF(Projectdocent!I87="G","Goed",IF(Projectdocent!I87="V","Voldoende",IF(Projectdocent!I87="Tv","Te veel",IF(Projectdocent!I87="Tw","Te weinig"))))</f>
        <v>Voldoende</v>
      </c>
      <c r="K88" s="25" t="str">
        <f>IF('SLB-er'!K87="G","Goed",IF('SLB-er'!K87="V","Voldoende",IF('SLB-er'!K87="Tv","Te veel",IF('SLB-er'!K87="Tw","Te weinig"))))</f>
        <v>Voldoende</v>
      </c>
      <c r="L88" s="25" t="str">
        <f>IF(Projectdocent!K87="G","Goed",IF(Projectdocent!K87="V","Voldoende",IF(Projectdocent!K87="Tv","Te veel",IF(Projectdocent!K87="Tw","Te weinig"))))</f>
        <v>Voldoende</v>
      </c>
      <c r="M88" s="25" t="str">
        <f>IF('SLB-er'!M87="G","Goed",IF('SLB-er'!M87="V","Voldoende",IF('SLB-er'!M87="Tv","Te veel",IF('SLB-er'!M87="Tw","Te weinig"))))</f>
        <v>Voldoende</v>
      </c>
      <c r="N88" s="25" t="str">
        <f>IF(Projectdocent!M87="G","Goed",IF(Projectdocent!M87="V","Voldoende",IF(Projectdocent!M87="Tv","Te veel",IF(Projectdocent!M87="Tw","Te weinig"))))</f>
        <v>Voldoende</v>
      </c>
      <c r="O88" s="26">
        <f t="shared" si="26"/>
        <v>12</v>
      </c>
      <c r="P88" s="26">
        <f t="shared" si="27"/>
        <v>0</v>
      </c>
      <c r="Q88" s="27">
        <f t="shared" si="28"/>
        <v>0</v>
      </c>
      <c r="R88" s="27">
        <f t="shared" si="29"/>
        <v>0</v>
      </c>
      <c r="S88" s="27">
        <f t="shared" si="30"/>
        <v>12</v>
      </c>
      <c r="T88" s="27">
        <f t="shared" si="18"/>
        <v>24</v>
      </c>
      <c r="U88" s="28">
        <f t="shared" si="31"/>
        <v>12</v>
      </c>
      <c r="V88" s="33">
        <f t="shared" si="32"/>
        <v>5.5</v>
      </c>
      <c r="W88" s="46">
        <f>Presentie!C88</f>
        <v>0</v>
      </c>
      <c r="X88" s="46">
        <f>Presentie!D88</f>
        <v>0</v>
      </c>
      <c r="Y88" s="34">
        <f t="shared" si="33"/>
        <v>0</v>
      </c>
      <c r="Z88" s="31">
        <v>0.9</v>
      </c>
      <c r="AA88" s="36">
        <f t="shared" si="34"/>
        <v>1</v>
      </c>
      <c r="AB88" s="36">
        <f t="shared" si="35"/>
        <v>-35</v>
      </c>
      <c r="AC88" s="52">
        <f t="shared" si="36"/>
        <v>1</v>
      </c>
      <c r="AD88" s="53">
        <f t="shared" si="37"/>
        <v>3.6999999999999997</v>
      </c>
    </row>
    <row r="89" spans="1:30" hidden="1">
      <c r="A89" s="2" t="str">
        <f>Presentie!A89</f>
        <v>7E</v>
      </c>
      <c r="B89" s="2" t="str">
        <f>Presentie!B89</f>
        <v>Niels Wagemaker</v>
      </c>
      <c r="C89" s="25" t="str">
        <f>IF('SLB-er'!C88="G","Goed",IF('SLB-er'!C88="V","Voldoende",IF('SLB-er'!C88="Tv","Te veel",IF('SLB-er'!C88="Tw","Te weinig"))))</f>
        <v>Voldoende</v>
      </c>
      <c r="D89" s="25" t="str">
        <f>IF(Projectdocent!C88="G","Goed",IF(Projectdocent!C88="V","Voldoende",IF(Projectdocent!C88="Tv","Te veel",IF(Projectdocent!C88="Tw","Te weinig"))))</f>
        <v>Voldoende</v>
      </c>
      <c r="E89" s="25" t="str">
        <f>IF('SLB-er'!E88="G","Goed",IF('SLB-er'!E88="V","Voldoende",IF('SLB-er'!E88="Tv","Te veel",IF('SLB-er'!E88="Tw","Te weinig"))))</f>
        <v>Voldoende</v>
      </c>
      <c r="F89" s="25" t="str">
        <f>IF(Projectdocent!E88="G","Goed",IF(Projectdocent!E88="V","Voldoende",IF(Projectdocent!E88="Tv","Te veel",IF(Projectdocent!E88="Tw","Te weinig"))))</f>
        <v>Voldoende</v>
      </c>
      <c r="G89" s="25" t="str">
        <f>IF('SLB-er'!G88="G","Goed",IF('SLB-er'!G88="V","Voldoende",IF('SLB-er'!G88="Tv","Te veel",IF('SLB-er'!G88="Tw","Te weinig"))))</f>
        <v>Voldoende</v>
      </c>
      <c r="H89" s="25" t="str">
        <f>IF(Projectdocent!G88="G","Goed",IF(Projectdocent!G88="V","Voldoende",IF(Projectdocent!G88="Tv","Te veel",IF(Projectdocent!G88="Tw","Te weinig"))))</f>
        <v>Voldoende</v>
      </c>
      <c r="I89" s="25" t="str">
        <f>IF('SLB-er'!I88="G","Goed",IF('SLB-er'!I88="V","Voldoende",IF('SLB-er'!I88="Tv","Te veel",IF('SLB-er'!I88="Tw","Te weinig"))))</f>
        <v>Voldoende</v>
      </c>
      <c r="J89" s="25" t="str">
        <f>IF(Projectdocent!I88="G","Goed",IF(Projectdocent!I88="V","Voldoende",IF(Projectdocent!I88="Tv","Te veel",IF(Projectdocent!I88="Tw","Te weinig"))))</f>
        <v>Voldoende</v>
      </c>
      <c r="K89" s="25" t="str">
        <f>IF('SLB-er'!K88="G","Goed",IF('SLB-er'!K88="V","Voldoende",IF('SLB-er'!K88="Tv","Te veel",IF('SLB-er'!K88="Tw","Te weinig"))))</f>
        <v>Voldoende</v>
      </c>
      <c r="L89" s="25" t="str">
        <f>IF(Projectdocent!K88="G","Goed",IF(Projectdocent!K88="V","Voldoende",IF(Projectdocent!K88="Tv","Te veel",IF(Projectdocent!K88="Tw","Te weinig"))))</f>
        <v>Voldoende</v>
      </c>
      <c r="M89" s="25" t="str">
        <f>IF('SLB-er'!M88="G","Goed",IF('SLB-er'!M88="V","Voldoende",IF('SLB-er'!M88="Tv","Te veel",IF('SLB-er'!M88="Tw","Te weinig"))))</f>
        <v>Voldoende</v>
      </c>
      <c r="N89" s="25" t="str">
        <f>IF(Projectdocent!M88="G","Goed",IF(Projectdocent!M88="V","Voldoende",IF(Projectdocent!M88="Tv","Te veel",IF(Projectdocent!M88="Tw","Te weinig"))))</f>
        <v>Voldoende</v>
      </c>
      <c r="O89" s="26">
        <f t="shared" si="26"/>
        <v>12</v>
      </c>
      <c r="P89" s="26">
        <f t="shared" si="27"/>
        <v>0</v>
      </c>
      <c r="Q89" s="27">
        <f t="shared" si="28"/>
        <v>0</v>
      </c>
      <c r="R89" s="27">
        <f t="shared" si="29"/>
        <v>0</v>
      </c>
      <c r="S89" s="27">
        <f t="shared" si="30"/>
        <v>12</v>
      </c>
      <c r="T89" s="27">
        <f t="shared" si="18"/>
        <v>24</v>
      </c>
      <c r="U89" s="28">
        <f t="shared" si="31"/>
        <v>12</v>
      </c>
      <c r="V89" s="33">
        <f t="shared" si="32"/>
        <v>5.5</v>
      </c>
      <c r="W89" s="46">
        <f>Presentie!C89</f>
        <v>0</v>
      </c>
      <c r="X89" s="46">
        <f>Presentie!D89</f>
        <v>0</v>
      </c>
      <c r="Y89" s="34">
        <f t="shared" si="33"/>
        <v>0</v>
      </c>
      <c r="Z89" s="31">
        <v>0.9</v>
      </c>
      <c r="AA89" s="36">
        <f t="shared" si="34"/>
        <v>1</v>
      </c>
      <c r="AB89" s="36">
        <f t="shared" si="35"/>
        <v>-35</v>
      </c>
      <c r="AC89" s="52">
        <f t="shared" si="36"/>
        <v>1</v>
      </c>
      <c r="AD89" s="53">
        <f t="shared" si="37"/>
        <v>3.6999999999999997</v>
      </c>
    </row>
    <row r="90" spans="1:30">
      <c r="A90" s="2" t="str">
        <f>Presentie!A90</f>
        <v>7D</v>
      </c>
      <c r="B90" s="2" t="str">
        <f>Presentie!B90</f>
        <v>Naigel Westerborg</v>
      </c>
      <c r="C90" s="25" t="str">
        <f>IF('SLB-er'!C89="G","Goed",IF('SLB-er'!C89="V","Voldoende",IF('SLB-er'!C89="Tv","Te veel",IF('SLB-er'!C89="Tw","Te weinig"))))</f>
        <v>Voldoende</v>
      </c>
      <c r="D90" s="25" t="str">
        <f>IF(Projectdocent!C89="G","Goed",IF(Projectdocent!C89="V","Voldoende",IF(Projectdocent!C89="Tv","Te veel",IF(Projectdocent!C89="Tw","Te weinig"))))</f>
        <v>Voldoende</v>
      </c>
      <c r="E90" s="25" t="str">
        <f>IF('SLB-er'!E89="G","Goed",IF('SLB-er'!E89="V","Voldoende",IF('SLB-er'!E89="Tv","Te veel",IF('SLB-er'!E89="Tw","Te weinig"))))</f>
        <v>Voldoende</v>
      </c>
      <c r="F90" s="25" t="str">
        <f>IF(Projectdocent!E89="G","Goed",IF(Projectdocent!E89="V","Voldoende",IF(Projectdocent!E89="Tv","Te veel",IF(Projectdocent!E89="Tw","Te weinig"))))</f>
        <v>Voldoende</v>
      </c>
      <c r="G90" s="25" t="str">
        <f>IF('SLB-er'!G89="G","Goed",IF('SLB-er'!G89="V","Voldoende",IF('SLB-er'!G89="Tv","Te veel",IF('SLB-er'!G89="Tw","Te weinig"))))</f>
        <v>Voldoende</v>
      </c>
      <c r="H90" s="25" t="str">
        <f>IF(Projectdocent!G89="G","Goed",IF(Projectdocent!G89="V","Voldoende",IF(Projectdocent!G89="Tv","Te veel",IF(Projectdocent!G89="Tw","Te weinig"))))</f>
        <v>Voldoende</v>
      </c>
      <c r="I90" s="25" t="str">
        <f>IF('SLB-er'!I89="G","Goed",IF('SLB-er'!I89="V","Voldoende",IF('SLB-er'!I89="Tv","Te veel",IF('SLB-er'!I89="Tw","Te weinig"))))</f>
        <v>Voldoende</v>
      </c>
      <c r="J90" s="25" t="str">
        <f>IF(Projectdocent!I89="G","Goed",IF(Projectdocent!I89="V","Voldoende",IF(Projectdocent!I89="Tv","Te veel",IF(Projectdocent!I89="Tw","Te weinig"))))</f>
        <v>Voldoende</v>
      </c>
      <c r="K90" s="25" t="str">
        <f>IF('SLB-er'!K89="G","Goed",IF('SLB-er'!K89="V","Voldoende",IF('SLB-er'!K89="Tv","Te veel",IF('SLB-er'!K89="Tw","Te weinig"))))</f>
        <v>Voldoende</v>
      </c>
      <c r="L90" s="25" t="str">
        <f>IF(Projectdocent!K89="G","Goed",IF(Projectdocent!K89="V","Voldoende",IF(Projectdocent!K89="Tv","Te veel",IF(Projectdocent!K89="Tw","Te weinig"))))</f>
        <v>Voldoende</v>
      </c>
      <c r="M90" s="25" t="str">
        <f>IF('SLB-er'!M89="G","Goed",IF('SLB-er'!M89="V","Voldoende",IF('SLB-er'!M89="Tv","Te veel",IF('SLB-er'!M89="Tw","Te weinig"))))</f>
        <v>Voldoende</v>
      </c>
      <c r="N90" s="25" t="str">
        <f>IF(Projectdocent!M89="G","Goed",IF(Projectdocent!M89="V","Voldoende",IF(Projectdocent!M89="Tv","Te veel",IF(Projectdocent!M89="Tw","Te weinig"))))</f>
        <v>Voldoende</v>
      </c>
      <c r="O90" s="26">
        <f t="shared" si="26"/>
        <v>12</v>
      </c>
      <c r="P90" s="26">
        <f t="shared" si="27"/>
        <v>0</v>
      </c>
      <c r="Q90" s="27">
        <f t="shared" si="28"/>
        <v>0</v>
      </c>
      <c r="R90" s="27">
        <f t="shared" si="29"/>
        <v>0</v>
      </c>
      <c r="S90" s="27">
        <f t="shared" si="30"/>
        <v>12</v>
      </c>
      <c r="T90" s="27">
        <f t="shared" si="18"/>
        <v>24</v>
      </c>
      <c r="U90" s="28">
        <f t="shared" si="31"/>
        <v>12</v>
      </c>
      <c r="V90" s="57">
        <f t="shared" si="32"/>
        <v>5.5</v>
      </c>
      <c r="W90" s="46">
        <f>Presentie!C90</f>
        <v>0</v>
      </c>
      <c r="X90" s="46">
        <f>Presentie!D90</f>
        <v>0</v>
      </c>
      <c r="Y90" s="34">
        <f t="shared" si="33"/>
        <v>0</v>
      </c>
      <c r="Z90" s="31">
        <v>0.9</v>
      </c>
      <c r="AA90" s="36">
        <f t="shared" si="34"/>
        <v>1</v>
      </c>
      <c r="AB90" s="36">
        <f t="shared" si="35"/>
        <v>-35</v>
      </c>
      <c r="AC90" s="52">
        <f t="shared" si="36"/>
        <v>1</v>
      </c>
      <c r="AD90" s="53">
        <f t="shared" si="37"/>
        <v>3.6999999999999997</v>
      </c>
    </row>
    <row r="91" spans="1:30">
      <c r="A91" s="2" t="str">
        <f>Presentie!A91</f>
        <v>7D</v>
      </c>
      <c r="B91" s="2" t="str">
        <f>Presentie!B91</f>
        <v>Lindsley Wijngaarde</v>
      </c>
      <c r="C91" s="25" t="str">
        <f>IF('SLB-er'!C90="G","Goed",IF('SLB-er'!C90="V","Voldoende",IF('SLB-er'!C90="Tv","Te veel",IF('SLB-er'!C90="Tw","Te weinig"))))</f>
        <v>Voldoende</v>
      </c>
      <c r="D91" s="25" t="str">
        <f>IF(Projectdocent!C90="G","Goed",IF(Projectdocent!C90="V","Voldoende",IF(Projectdocent!C90="Tv","Te veel",IF(Projectdocent!C90="Tw","Te weinig"))))</f>
        <v>Voldoende</v>
      </c>
      <c r="E91" s="25" t="str">
        <f>IF('SLB-er'!E90="G","Goed",IF('SLB-er'!E90="V","Voldoende",IF('SLB-er'!E90="Tv","Te veel",IF('SLB-er'!E90="Tw","Te weinig"))))</f>
        <v>Voldoende</v>
      </c>
      <c r="F91" s="25" t="str">
        <f>IF(Projectdocent!E90="G","Goed",IF(Projectdocent!E90="V","Voldoende",IF(Projectdocent!E90="Tv","Te veel",IF(Projectdocent!E90="Tw","Te weinig"))))</f>
        <v>Voldoende</v>
      </c>
      <c r="G91" s="25" t="str">
        <f>IF('SLB-er'!G90="G","Goed",IF('SLB-er'!G90="V","Voldoende",IF('SLB-er'!G90="Tv","Te veel",IF('SLB-er'!G90="Tw","Te weinig"))))</f>
        <v>Voldoende</v>
      </c>
      <c r="H91" s="25" t="str">
        <f>IF(Projectdocent!G90="G","Goed",IF(Projectdocent!G90="V","Voldoende",IF(Projectdocent!G90="Tv","Te veel",IF(Projectdocent!G90="Tw","Te weinig"))))</f>
        <v>Voldoende</v>
      </c>
      <c r="I91" s="25" t="str">
        <f>IF('SLB-er'!I90="G","Goed",IF('SLB-er'!I90="V","Voldoende",IF('SLB-er'!I90="Tv","Te veel",IF('SLB-er'!I90="Tw","Te weinig"))))</f>
        <v>Voldoende</v>
      </c>
      <c r="J91" s="25" t="str">
        <f>IF(Projectdocent!I90="G","Goed",IF(Projectdocent!I90="V","Voldoende",IF(Projectdocent!I90="Tv","Te veel",IF(Projectdocent!I90="Tw","Te weinig"))))</f>
        <v>Voldoende</v>
      </c>
      <c r="K91" s="25" t="str">
        <f>IF('SLB-er'!K90="G","Goed",IF('SLB-er'!K90="V","Voldoende",IF('SLB-er'!K90="Tv","Te veel",IF('SLB-er'!K90="Tw","Te weinig"))))</f>
        <v>Voldoende</v>
      </c>
      <c r="L91" s="25" t="str">
        <f>IF(Projectdocent!K90="G","Goed",IF(Projectdocent!K90="V","Voldoende",IF(Projectdocent!K90="Tv","Te veel",IF(Projectdocent!K90="Tw","Te weinig"))))</f>
        <v>Voldoende</v>
      </c>
      <c r="M91" s="25" t="str">
        <f>IF('SLB-er'!M90="G","Goed",IF('SLB-er'!M90="V","Voldoende",IF('SLB-er'!M90="Tv","Te veel",IF('SLB-er'!M90="Tw","Te weinig"))))</f>
        <v>Voldoende</v>
      </c>
      <c r="N91" s="25" t="str">
        <f>IF(Projectdocent!M90="G","Goed",IF(Projectdocent!M90="V","Voldoende",IF(Projectdocent!M90="Tv","Te veel",IF(Projectdocent!M90="Tw","Te weinig"))))</f>
        <v>Voldoende</v>
      </c>
      <c r="O91" s="26">
        <f t="shared" si="26"/>
        <v>12</v>
      </c>
      <c r="P91" s="26">
        <f t="shared" si="27"/>
        <v>0</v>
      </c>
      <c r="Q91" s="27">
        <f t="shared" si="28"/>
        <v>0</v>
      </c>
      <c r="R91" s="27">
        <f t="shared" si="29"/>
        <v>0</v>
      </c>
      <c r="S91" s="27">
        <f t="shared" si="30"/>
        <v>12</v>
      </c>
      <c r="T91" s="27">
        <f t="shared" si="18"/>
        <v>24</v>
      </c>
      <c r="U91" s="28">
        <f t="shared" si="31"/>
        <v>12</v>
      </c>
      <c r="V91" s="57">
        <f t="shared" si="32"/>
        <v>5.5</v>
      </c>
      <c r="W91" s="46">
        <f>Presentie!C91</f>
        <v>0</v>
      </c>
      <c r="X91" s="46">
        <f>Presentie!D91</f>
        <v>0</v>
      </c>
      <c r="Y91" s="34">
        <f t="shared" si="33"/>
        <v>0</v>
      </c>
      <c r="Z91" s="31">
        <v>0.9</v>
      </c>
      <c r="AA91" s="36">
        <f t="shared" si="34"/>
        <v>1</v>
      </c>
      <c r="AB91" s="36">
        <f t="shared" si="35"/>
        <v>-35</v>
      </c>
      <c r="AC91" s="52">
        <f t="shared" si="36"/>
        <v>1</v>
      </c>
      <c r="AD91" s="53">
        <f t="shared" si="37"/>
        <v>3.6999999999999997</v>
      </c>
    </row>
    <row r="92" spans="1:30">
      <c r="A92" s="2" t="str">
        <f>Presentie!A92</f>
        <v>7D</v>
      </c>
      <c r="B92" s="2" t="str">
        <f>Presentie!B92</f>
        <v>Wouter Wilmink</v>
      </c>
      <c r="C92" s="25" t="str">
        <f>IF('SLB-er'!C91="G","Goed",IF('SLB-er'!C91="V","Voldoende",IF('SLB-er'!C91="Tv","Te veel",IF('SLB-er'!C91="Tw","Te weinig"))))</f>
        <v>Voldoende</v>
      </c>
      <c r="D92" s="25" t="str">
        <f>IF(Projectdocent!C91="G","Goed",IF(Projectdocent!C91="V","Voldoende",IF(Projectdocent!C91="Tv","Te veel",IF(Projectdocent!C91="Tw","Te weinig"))))</f>
        <v>Voldoende</v>
      </c>
      <c r="E92" s="25" t="str">
        <f>IF('SLB-er'!E91="G","Goed",IF('SLB-er'!E91="V","Voldoende",IF('SLB-er'!E91="Tv","Te veel",IF('SLB-er'!E91="Tw","Te weinig"))))</f>
        <v>Voldoende</v>
      </c>
      <c r="F92" s="25" t="str">
        <f>IF(Projectdocent!E91="G","Goed",IF(Projectdocent!E91="V","Voldoende",IF(Projectdocent!E91="Tv","Te veel",IF(Projectdocent!E91="Tw","Te weinig"))))</f>
        <v>Voldoende</v>
      </c>
      <c r="G92" s="25" t="str">
        <f>IF('SLB-er'!G91="G","Goed",IF('SLB-er'!G91="V","Voldoende",IF('SLB-er'!G91="Tv","Te veel",IF('SLB-er'!G91="Tw","Te weinig"))))</f>
        <v>Voldoende</v>
      </c>
      <c r="H92" s="25" t="str">
        <f>IF(Projectdocent!G91="G","Goed",IF(Projectdocent!G91="V","Voldoende",IF(Projectdocent!G91="Tv","Te veel",IF(Projectdocent!G91="Tw","Te weinig"))))</f>
        <v>Voldoende</v>
      </c>
      <c r="I92" s="25" t="str">
        <f>IF('SLB-er'!I91="G","Goed",IF('SLB-er'!I91="V","Voldoende",IF('SLB-er'!I91="Tv","Te veel",IF('SLB-er'!I91="Tw","Te weinig"))))</f>
        <v>Voldoende</v>
      </c>
      <c r="J92" s="25" t="str">
        <f>IF(Projectdocent!I91="G","Goed",IF(Projectdocent!I91="V","Voldoende",IF(Projectdocent!I91="Tv","Te veel",IF(Projectdocent!I91="Tw","Te weinig"))))</f>
        <v>Voldoende</v>
      </c>
      <c r="K92" s="25" t="str">
        <f>IF('SLB-er'!K91="G","Goed",IF('SLB-er'!K91="V","Voldoende",IF('SLB-er'!K91="Tv","Te veel",IF('SLB-er'!K91="Tw","Te weinig"))))</f>
        <v>Voldoende</v>
      </c>
      <c r="L92" s="25" t="str">
        <f>IF(Projectdocent!K91="G","Goed",IF(Projectdocent!K91="V","Voldoende",IF(Projectdocent!K91="Tv","Te veel",IF(Projectdocent!K91="Tw","Te weinig"))))</f>
        <v>Voldoende</v>
      </c>
      <c r="M92" s="25" t="str">
        <f>IF('SLB-er'!M91="G","Goed",IF('SLB-er'!M91="V","Voldoende",IF('SLB-er'!M91="Tv","Te veel",IF('SLB-er'!M91="Tw","Te weinig"))))</f>
        <v>Voldoende</v>
      </c>
      <c r="N92" s="25" t="str">
        <f>IF(Projectdocent!M91="G","Goed",IF(Projectdocent!M91="V","Voldoende",IF(Projectdocent!M91="Tv","Te veel",IF(Projectdocent!M91="Tw","Te weinig"))))</f>
        <v>Voldoende</v>
      </c>
      <c r="O92" s="26">
        <f t="shared" si="26"/>
        <v>12</v>
      </c>
      <c r="P92" s="26">
        <f t="shared" si="27"/>
        <v>0</v>
      </c>
      <c r="Q92" s="27">
        <f t="shared" si="28"/>
        <v>0</v>
      </c>
      <c r="R92" s="27">
        <f t="shared" si="29"/>
        <v>0</v>
      </c>
      <c r="S92" s="27">
        <f t="shared" si="30"/>
        <v>12</v>
      </c>
      <c r="T92" s="27">
        <f t="shared" si="18"/>
        <v>24</v>
      </c>
      <c r="U92" s="28">
        <f t="shared" si="31"/>
        <v>12</v>
      </c>
      <c r="V92" s="57">
        <f t="shared" si="32"/>
        <v>5.5</v>
      </c>
      <c r="W92" s="46">
        <f>Presentie!C92</f>
        <v>0</v>
      </c>
      <c r="X92" s="46">
        <f>Presentie!D92</f>
        <v>0</v>
      </c>
      <c r="Y92" s="34">
        <f t="shared" si="33"/>
        <v>0</v>
      </c>
      <c r="Z92" s="31">
        <v>0.9</v>
      </c>
      <c r="AA92" s="36">
        <f t="shared" si="34"/>
        <v>1</v>
      </c>
      <c r="AB92" s="36">
        <f t="shared" si="35"/>
        <v>-35</v>
      </c>
      <c r="AC92" s="52">
        <f t="shared" si="36"/>
        <v>1</v>
      </c>
      <c r="AD92" s="53">
        <f t="shared" si="37"/>
        <v>3.6999999999999997</v>
      </c>
    </row>
    <row r="93" spans="1:30">
      <c r="A93" s="2" t="str">
        <f>Presentie!A93</f>
        <v>7D</v>
      </c>
      <c r="B93" s="2" t="str">
        <f>Presentie!B93</f>
        <v>First Wongsrila</v>
      </c>
      <c r="C93" s="25" t="str">
        <f>IF('SLB-er'!C92="G","Goed",IF('SLB-er'!C92="V","Voldoende",IF('SLB-er'!C92="Tv","Te veel",IF('SLB-er'!C92="Tw","Te weinig"))))</f>
        <v>Voldoende</v>
      </c>
      <c r="D93" s="25" t="str">
        <f>IF(Projectdocent!C92="G","Goed",IF(Projectdocent!C92="V","Voldoende",IF(Projectdocent!C92="Tv","Te veel",IF(Projectdocent!C92="Tw","Te weinig"))))</f>
        <v>Voldoende</v>
      </c>
      <c r="E93" s="25" t="str">
        <f>IF('SLB-er'!E92="G","Goed",IF('SLB-er'!E92="V","Voldoende",IF('SLB-er'!E92="Tv","Te veel",IF('SLB-er'!E92="Tw","Te weinig"))))</f>
        <v>Voldoende</v>
      </c>
      <c r="F93" s="25" t="str">
        <f>IF(Projectdocent!E92="G","Goed",IF(Projectdocent!E92="V","Voldoende",IF(Projectdocent!E92="Tv","Te veel",IF(Projectdocent!E92="Tw","Te weinig"))))</f>
        <v>Voldoende</v>
      </c>
      <c r="G93" s="25" t="str">
        <f>IF('SLB-er'!G92="G","Goed",IF('SLB-er'!G92="V","Voldoende",IF('SLB-er'!G92="Tv","Te veel",IF('SLB-er'!G92="Tw","Te weinig"))))</f>
        <v>Voldoende</v>
      </c>
      <c r="H93" s="25" t="str">
        <f>IF(Projectdocent!G92="G","Goed",IF(Projectdocent!G92="V","Voldoende",IF(Projectdocent!G92="Tv","Te veel",IF(Projectdocent!G92="Tw","Te weinig"))))</f>
        <v>Voldoende</v>
      </c>
      <c r="I93" s="25" t="str">
        <f>IF('SLB-er'!I92="G","Goed",IF('SLB-er'!I92="V","Voldoende",IF('SLB-er'!I92="Tv","Te veel",IF('SLB-er'!I92="Tw","Te weinig"))))</f>
        <v>Voldoende</v>
      </c>
      <c r="J93" s="25" t="str">
        <f>IF(Projectdocent!I92="G","Goed",IF(Projectdocent!I92="V","Voldoende",IF(Projectdocent!I92="Tv","Te veel",IF(Projectdocent!I92="Tw","Te weinig"))))</f>
        <v>Voldoende</v>
      </c>
      <c r="K93" s="25" t="str">
        <f>IF('SLB-er'!K92="G","Goed",IF('SLB-er'!K92="V","Voldoende",IF('SLB-er'!K92="Tv","Te veel",IF('SLB-er'!K92="Tw","Te weinig"))))</f>
        <v>Voldoende</v>
      </c>
      <c r="L93" s="25" t="str">
        <f>IF(Projectdocent!K92="G","Goed",IF(Projectdocent!K92="V","Voldoende",IF(Projectdocent!K92="Tv","Te veel",IF(Projectdocent!K92="Tw","Te weinig"))))</f>
        <v>Voldoende</v>
      </c>
      <c r="M93" s="25" t="str">
        <f>IF('SLB-er'!M92="G","Goed",IF('SLB-er'!M92="V","Voldoende",IF('SLB-er'!M92="Tv","Te veel",IF('SLB-er'!M92="Tw","Te weinig"))))</f>
        <v>Voldoende</v>
      </c>
      <c r="N93" s="25" t="str">
        <f>IF(Projectdocent!M92="G","Goed",IF(Projectdocent!M92="V","Voldoende",IF(Projectdocent!M92="Tv","Te veel",IF(Projectdocent!M92="Tw","Te weinig"))))</f>
        <v>Voldoende</v>
      </c>
      <c r="O93" s="26">
        <f t="shared" si="26"/>
        <v>12</v>
      </c>
      <c r="P93" s="26">
        <f t="shared" si="27"/>
        <v>0</v>
      </c>
      <c r="Q93" s="27">
        <f t="shared" si="28"/>
        <v>0</v>
      </c>
      <c r="R93" s="27">
        <f t="shared" si="29"/>
        <v>0</v>
      </c>
      <c r="S93" s="27">
        <f t="shared" si="30"/>
        <v>12</v>
      </c>
      <c r="T93" s="27">
        <f t="shared" si="18"/>
        <v>24</v>
      </c>
      <c r="U93" s="28">
        <f t="shared" si="31"/>
        <v>12</v>
      </c>
      <c r="V93" s="57">
        <f t="shared" si="32"/>
        <v>5.5</v>
      </c>
      <c r="W93" s="46">
        <f>Presentie!C93</f>
        <v>0</v>
      </c>
      <c r="X93" s="46">
        <f>Presentie!D93</f>
        <v>0</v>
      </c>
      <c r="Y93" s="34">
        <f t="shared" si="33"/>
        <v>0</v>
      </c>
      <c r="Z93" s="31">
        <v>0.9</v>
      </c>
      <c r="AA93" s="36">
        <f t="shared" si="34"/>
        <v>1</v>
      </c>
      <c r="AB93" s="36">
        <f t="shared" si="35"/>
        <v>-35</v>
      </c>
      <c r="AC93" s="52">
        <f t="shared" si="36"/>
        <v>1</v>
      </c>
      <c r="AD93" s="53">
        <f t="shared" si="37"/>
        <v>3.6999999999999997</v>
      </c>
    </row>
    <row r="94" spans="1:30">
      <c r="A94" s="2" t="s">
        <v>31</v>
      </c>
      <c r="B94" s="2" t="str">
        <f>Presentie!B94</f>
        <v>Farid Worbal</v>
      </c>
      <c r="C94" s="25" t="str">
        <f>IF('SLB-er'!C93="G","Goed",IF('SLB-er'!C93="V","Voldoende",IF('SLB-er'!C93="Tv","Te veel",IF('SLB-er'!C93="Tw","Te weinig"))))</f>
        <v>Voldoende</v>
      </c>
      <c r="D94" s="25" t="str">
        <f>IF(Projectdocent!C93="G","Goed",IF(Projectdocent!C93="V","Voldoende",IF(Projectdocent!C93="Tv","Te veel",IF(Projectdocent!C93="Tw","Te weinig"))))</f>
        <v>Voldoende</v>
      </c>
      <c r="E94" s="25" t="str">
        <f>IF('SLB-er'!E93="G","Goed",IF('SLB-er'!E93="V","Voldoende",IF('SLB-er'!E93="Tv","Te veel",IF('SLB-er'!E93="Tw","Te weinig"))))</f>
        <v>Voldoende</v>
      </c>
      <c r="F94" s="25" t="str">
        <f>IF(Projectdocent!E93="G","Goed",IF(Projectdocent!E93="V","Voldoende",IF(Projectdocent!E93="Tv","Te veel",IF(Projectdocent!E93="Tw","Te weinig"))))</f>
        <v>Goed</v>
      </c>
      <c r="G94" s="25" t="str">
        <f>IF('SLB-er'!G93="G","Goed",IF('SLB-er'!G93="V","Voldoende",IF('SLB-er'!G93="Tv","Te veel",IF('SLB-er'!G93="Tw","Te weinig"))))</f>
        <v>Voldoende</v>
      </c>
      <c r="H94" s="25" t="str">
        <f>IF(Projectdocent!G93="G","Goed",IF(Projectdocent!G93="V","Voldoende",IF(Projectdocent!G93="Tv","Te veel",IF(Projectdocent!G93="Tw","Te weinig"))))</f>
        <v>Te weinig</v>
      </c>
      <c r="I94" s="25" t="str">
        <f>IF('SLB-er'!I93="G","Goed",IF('SLB-er'!I93="V","Voldoende",IF('SLB-er'!I93="Tv","Te veel",IF('SLB-er'!I93="Tw","Te weinig"))))</f>
        <v>Voldoende</v>
      </c>
      <c r="J94" s="25" t="str">
        <f>IF(Projectdocent!I93="G","Goed",IF(Projectdocent!I93="V","Voldoende",IF(Projectdocent!I93="Tv","Te veel",IF(Projectdocent!I93="Tw","Te weinig"))))</f>
        <v>Voldoende</v>
      </c>
      <c r="K94" s="25" t="str">
        <f>IF('SLB-er'!K93="G","Goed",IF('SLB-er'!K93="V","Voldoende",IF('SLB-er'!K93="Tv","Te veel",IF('SLB-er'!K93="Tw","Te weinig"))))</f>
        <v>Voldoende</v>
      </c>
      <c r="L94" s="25" t="str">
        <f>IF(Projectdocent!K93="G","Goed",IF(Projectdocent!K93="V","Voldoende",IF(Projectdocent!K93="Tv","Te veel",IF(Projectdocent!K93="Tw","Te weinig"))))</f>
        <v>Voldoende</v>
      </c>
      <c r="M94" s="25" t="str">
        <f>IF('SLB-er'!M93="G","Goed",IF('SLB-er'!M93="V","Voldoende",IF('SLB-er'!M93="Tv","Te veel",IF('SLB-er'!M93="Tw","Te weinig"))))</f>
        <v>Voldoende</v>
      </c>
      <c r="N94" s="25" t="str">
        <f>IF(Projectdocent!M93="G","Goed",IF(Projectdocent!M93="V","Voldoende",IF(Projectdocent!M93="Tv","Te veel",IF(Projectdocent!M93="Tw","Te weinig"))))</f>
        <v>Voldoende</v>
      </c>
      <c r="O94" s="26">
        <f t="shared" si="26"/>
        <v>10</v>
      </c>
      <c r="P94" s="26">
        <f t="shared" si="27"/>
        <v>1</v>
      </c>
      <c r="Q94" s="27">
        <f t="shared" si="28"/>
        <v>1</v>
      </c>
      <c r="R94" s="27">
        <f t="shared" si="29"/>
        <v>0</v>
      </c>
      <c r="S94" s="27">
        <f t="shared" si="30"/>
        <v>12</v>
      </c>
      <c r="T94" s="27">
        <f t="shared" si="18"/>
        <v>24</v>
      </c>
      <c r="U94" s="28">
        <f t="shared" si="31"/>
        <v>12</v>
      </c>
      <c r="V94" s="33">
        <f t="shared" si="32"/>
        <v>5.5</v>
      </c>
      <c r="W94" s="46">
        <f>Presentie!C94</f>
        <v>0</v>
      </c>
      <c r="X94" s="46">
        <f>Presentie!D94</f>
        <v>0</v>
      </c>
      <c r="Y94" s="34">
        <f t="shared" si="33"/>
        <v>0</v>
      </c>
      <c r="Z94" s="31">
        <v>0.9</v>
      </c>
      <c r="AA94" s="36">
        <f t="shared" si="34"/>
        <v>1</v>
      </c>
      <c r="AB94" s="36">
        <f t="shared" si="35"/>
        <v>-35</v>
      </c>
      <c r="AC94" s="52">
        <f t="shared" si="36"/>
        <v>1</v>
      </c>
      <c r="AD94" s="53">
        <f t="shared" si="37"/>
        <v>3.6999999999999997</v>
      </c>
    </row>
    <row r="95" spans="1:30">
      <c r="A95" s="2" t="str">
        <f>Presentie!A95</f>
        <v>7D</v>
      </c>
      <c r="B95" s="2" t="str">
        <f>Presentie!B95</f>
        <v>Kevin Yip</v>
      </c>
      <c r="C95" s="25" t="str">
        <f>IF('SLB-er'!C94="G","Goed",IF('SLB-er'!C94="V","Voldoende",IF('SLB-er'!C94="Tv","Te veel",IF('SLB-er'!C94="Tw","Te weinig"))))</f>
        <v>Voldoende</v>
      </c>
      <c r="D95" s="25" t="str">
        <f>IF(Projectdocent!C94="G","Goed",IF(Projectdocent!C94="V","Voldoende",IF(Projectdocent!C94="Tv","Te veel",IF(Projectdocent!C94="Tw","Te weinig"))))</f>
        <v>Voldoende</v>
      </c>
      <c r="E95" s="25" t="str">
        <f>IF('SLB-er'!E94="G","Goed",IF('SLB-er'!E94="V","Voldoende",IF('SLB-er'!E94="Tv","Te veel",IF('SLB-er'!E94="Tw","Te weinig"))))</f>
        <v>Voldoende</v>
      </c>
      <c r="F95" s="25" t="str">
        <f>IF(Projectdocent!E94="G","Goed",IF(Projectdocent!E94="V","Voldoende",IF(Projectdocent!E94="Tv","Te veel",IF(Projectdocent!E94="Tw","Te weinig"))))</f>
        <v>Voldoende</v>
      </c>
      <c r="G95" s="25" t="str">
        <f>IF('SLB-er'!G94="G","Goed",IF('SLB-er'!G94="V","Voldoende",IF('SLB-er'!G94="Tv","Te veel",IF('SLB-er'!G94="Tw","Te weinig"))))</f>
        <v>Voldoende</v>
      </c>
      <c r="H95" s="25" t="str">
        <f>IF(Projectdocent!G94="G","Goed",IF(Projectdocent!G94="V","Voldoende",IF(Projectdocent!G94="Tv","Te veel",IF(Projectdocent!G94="Tw","Te weinig"))))</f>
        <v>Voldoende</v>
      </c>
      <c r="I95" s="25" t="str">
        <f>IF('SLB-er'!I94="G","Goed",IF('SLB-er'!I94="V","Voldoende",IF('SLB-er'!I94="Tv","Te veel",IF('SLB-er'!I94="Tw","Te weinig"))))</f>
        <v>Voldoende</v>
      </c>
      <c r="J95" s="25" t="str">
        <f>IF(Projectdocent!I94="G","Goed",IF(Projectdocent!I94="V","Voldoende",IF(Projectdocent!I94="Tv","Te veel",IF(Projectdocent!I94="Tw","Te weinig"))))</f>
        <v>Voldoende</v>
      </c>
      <c r="K95" s="25" t="str">
        <f>IF('SLB-er'!K94="G","Goed",IF('SLB-er'!K94="V","Voldoende",IF('SLB-er'!K94="Tv","Te veel",IF('SLB-er'!K94="Tw","Te weinig"))))</f>
        <v>Voldoende</v>
      </c>
      <c r="L95" s="25" t="str">
        <f>IF(Projectdocent!K94="G","Goed",IF(Projectdocent!K94="V","Voldoende",IF(Projectdocent!K94="Tv","Te veel",IF(Projectdocent!K94="Tw","Te weinig"))))</f>
        <v>Voldoende</v>
      </c>
      <c r="M95" s="25" t="str">
        <f>IF('SLB-er'!M94="G","Goed",IF('SLB-er'!M94="V","Voldoende",IF('SLB-er'!M94="Tv","Te veel",IF('SLB-er'!M94="Tw","Te weinig"))))</f>
        <v>Voldoende</v>
      </c>
      <c r="N95" s="25" t="str">
        <f>IF(Projectdocent!M94="G","Goed",IF(Projectdocent!M94="V","Voldoende",IF(Projectdocent!M94="Tv","Te veel",IF(Projectdocent!M94="Tw","Te weinig"))))</f>
        <v>Voldoende</v>
      </c>
      <c r="O95" s="26">
        <f t="shared" si="26"/>
        <v>12</v>
      </c>
      <c r="P95" s="26">
        <f t="shared" si="27"/>
        <v>0</v>
      </c>
      <c r="Q95" s="27">
        <f t="shared" si="28"/>
        <v>0</v>
      </c>
      <c r="R95" s="27">
        <f t="shared" si="29"/>
        <v>0</v>
      </c>
      <c r="S95" s="27">
        <f t="shared" si="30"/>
        <v>12</v>
      </c>
      <c r="T95" s="27">
        <f t="shared" si="18"/>
        <v>24</v>
      </c>
      <c r="U95" s="28">
        <f t="shared" si="31"/>
        <v>12</v>
      </c>
      <c r="V95" s="57">
        <f t="shared" si="32"/>
        <v>5.5</v>
      </c>
      <c r="W95" s="46">
        <f>Presentie!C95</f>
        <v>0</v>
      </c>
      <c r="X95" s="46">
        <f>Presentie!D95</f>
        <v>0</v>
      </c>
      <c r="Y95" s="34">
        <f t="shared" si="33"/>
        <v>0</v>
      </c>
      <c r="Z95" s="31">
        <v>0.9</v>
      </c>
      <c r="AA95" s="36">
        <f t="shared" si="34"/>
        <v>1</v>
      </c>
      <c r="AB95" s="36">
        <f t="shared" si="35"/>
        <v>-35</v>
      </c>
      <c r="AC95" s="52">
        <f t="shared" si="36"/>
        <v>1</v>
      </c>
      <c r="AD95" s="53">
        <f t="shared" si="37"/>
        <v>3.6999999999999997</v>
      </c>
    </row>
    <row r="96" spans="1:30">
      <c r="A96" s="2" t="str">
        <f>Presentie!A96</f>
        <v>7D</v>
      </c>
      <c r="B96" s="2" t="str">
        <f>Presentie!B96</f>
        <v>Davey Zaal</v>
      </c>
      <c r="C96" s="25" t="str">
        <f>IF('SLB-er'!C95="G","Goed",IF('SLB-er'!C95="V","Voldoende",IF('SLB-er'!C95="Tv","Te veel",IF('SLB-er'!C95="Tw","Te weinig"))))</f>
        <v>Voldoende</v>
      </c>
      <c r="D96" s="25" t="str">
        <f>IF(Projectdocent!C95="G","Goed",IF(Projectdocent!C95="V","Voldoende",IF(Projectdocent!C95="Tv","Te veel",IF(Projectdocent!C95="Tw","Te weinig"))))</f>
        <v>Voldoende</v>
      </c>
      <c r="E96" s="25" t="str">
        <f>IF('SLB-er'!E95="G","Goed",IF('SLB-er'!E95="V","Voldoende",IF('SLB-er'!E95="Tv","Te veel",IF('SLB-er'!E95="Tw","Te weinig"))))</f>
        <v>Voldoende</v>
      </c>
      <c r="F96" s="25" t="str">
        <f>IF(Projectdocent!E95="G","Goed",IF(Projectdocent!E95="V","Voldoende",IF(Projectdocent!E95="Tv","Te veel",IF(Projectdocent!E95="Tw","Te weinig"))))</f>
        <v>Voldoende</v>
      </c>
      <c r="G96" s="25" t="str">
        <f>IF('SLB-er'!G95="G","Goed",IF('SLB-er'!G95="V","Voldoende",IF('SLB-er'!G95="Tv","Te veel",IF('SLB-er'!G95="Tw","Te weinig"))))</f>
        <v>Voldoende</v>
      </c>
      <c r="H96" s="25" t="str">
        <f>IF(Projectdocent!G95="G","Goed",IF(Projectdocent!G95="V","Voldoende",IF(Projectdocent!G95="Tv","Te veel",IF(Projectdocent!G95="Tw","Te weinig"))))</f>
        <v>Voldoende</v>
      </c>
      <c r="I96" s="25" t="str">
        <f>IF('SLB-er'!I95="G","Goed",IF('SLB-er'!I95="V","Voldoende",IF('SLB-er'!I95="Tv","Te veel",IF('SLB-er'!I95="Tw","Te weinig"))))</f>
        <v>Voldoende</v>
      </c>
      <c r="J96" s="25" t="str">
        <f>IF(Projectdocent!I95="G","Goed",IF(Projectdocent!I95="V","Voldoende",IF(Projectdocent!I95="Tv","Te veel",IF(Projectdocent!I95="Tw","Te weinig"))))</f>
        <v>Voldoende</v>
      </c>
      <c r="K96" s="25" t="str">
        <f>IF('SLB-er'!K95="G","Goed",IF('SLB-er'!K95="V","Voldoende",IF('SLB-er'!K95="Tv","Te veel",IF('SLB-er'!K95="Tw","Te weinig"))))</f>
        <v>Voldoende</v>
      </c>
      <c r="L96" s="25" t="str">
        <f>IF(Projectdocent!K95="G","Goed",IF(Projectdocent!K95="V","Voldoende",IF(Projectdocent!K95="Tv","Te veel",IF(Projectdocent!K95="Tw","Te weinig"))))</f>
        <v>Voldoende</v>
      </c>
      <c r="M96" s="25" t="str">
        <f>IF('SLB-er'!M95="G","Goed",IF('SLB-er'!M95="V","Voldoende",IF('SLB-er'!M95="Tv","Te veel",IF('SLB-er'!M95="Tw","Te weinig"))))</f>
        <v>Voldoende</v>
      </c>
      <c r="N96" s="25" t="str">
        <f>IF(Projectdocent!M95="G","Goed",IF(Projectdocent!M95="V","Voldoende",IF(Projectdocent!M95="Tv","Te veel",IF(Projectdocent!M95="Tw","Te weinig"))))</f>
        <v>Voldoende</v>
      </c>
      <c r="O96" s="26">
        <f t="shared" si="26"/>
        <v>12</v>
      </c>
      <c r="P96" s="26">
        <f t="shared" si="27"/>
        <v>0</v>
      </c>
      <c r="Q96" s="27">
        <f t="shared" si="28"/>
        <v>0</v>
      </c>
      <c r="R96" s="27">
        <f t="shared" si="29"/>
        <v>0</v>
      </c>
      <c r="S96" s="27">
        <f t="shared" si="30"/>
        <v>12</v>
      </c>
      <c r="T96" s="27">
        <f t="shared" si="18"/>
        <v>24</v>
      </c>
      <c r="U96" s="28">
        <f t="shared" si="31"/>
        <v>12</v>
      </c>
      <c r="V96" s="57">
        <f t="shared" si="32"/>
        <v>5.5</v>
      </c>
      <c r="W96" s="46">
        <f>Presentie!C96</f>
        <v>0</v>
      </c>
      <c r="X96" s="46">
        <f>Presentie!D96</f>
        <v>0</v>
      </c>
      <c r="Y96" s="34">
        <f t="shared" si="33"/>
        <v>0</v>
      </c>
      <c r="Z96" s="31">
        <v>0.9</v>
      </c>
      <c r="AA96" s="36">
        <f t="shared" si="34"/>
        <v>1</v>
      </c>
      <c r="AB96" s="36">
        <f t="shared" si="35"/>
        <v>-35</v>
      </c>
      <c r="AC96" s="52">
        <f t="shared" si="36"/>
        <v>1</v>
      </c>
      <c r="AD96" s="53">
        <f t="shared" si="37"/>
        <v>3.6999999999999997</v>
      </c>
    </row>
    <row r="97" spans="1:30">
      <c r="A97" s="2" t="str">
        <f>Presentie!A97</f>
        <v>7D</v>
      </c>
      <c r="B97" s="2" t="str">
        <f>Presentie!B97</f>
        <v>Julian Zeeuw</v>
      </c>
      <c r="C97" s="25" t="str">
        <f>IF('SLB-er'!C96="G","Goed",IF('SLB-er'!C96="V","Voldoende",IF('SLB-er'!C96="Tv","Te veel",IF('SLB-er'!C96="Tw","Te weinig"))))</f>
        <v>Voldoende</v>
      </c>
      <c r="D97" s="25" t="str">
        <f>IF(Projectdocent!C96="G","Goed",IF(Projectdocent!C96="V","Voldoende",IF(Projectdocent!C96="Tv","Te veel",IF(Projectdocent!C96="Tw","Te weinig"))))</f>
        <v>Voldoende</v>
      </c>
      <c r="E97" s="25" t="str">
        <f>IF('SLB-er'!E96="G","Goed",IF('SLB-er'!E96="V","Voldoende",IF('SLB-er'!E96="Tv","Te veel",IF('SLB-er'!E96="Tw","Te weinig"))))</f>
        <v>Voldoende</v>
      </c>
      <c r="F97" s="25" t="str">
        <f>IF(Projectdocent!E96="G","Goed",IF(Projectdocent!E96="V","Voldoende",IF(Projectdocent!E96="Tv","Te veel",IF(Projectdocent!E96="Tw","Te weinig"))))</f>
        <v>Voldoende</v>
      </c>
      <c r="G97" s="25" t="str">
        <f>IF('SLB-er'!G96="G","Goed",IF('SLB-er'!G96="V","Voldoende",IF('SLB-er'!G96="Tv","Te veel",IF('SLB-er'!G96="Tw","Te weinig"))))</f>
        <v>Voldoende</v>
      </c>
      <c r="H97" s="25" t="str">
        <f>IF(Projectdocent!G96="G","Goed",IF(Projectdocent!G96="V","Voldoende",IF(Projectdocent!G96="Tv","Te veel",IF(Projectdocent!G96="Tw","Te weinig"))))</f>
        <v>Voldoende</v>
      </c>
      <c r="I97" s="25" t="str">
        <f>IF('SLB-er'!I96="G","Goed",IF('SLB-er'!I96="V","Voldoende",IF('SLB-er'!I96="Tv","Te veel",IF('SLB-er'!I96="Tw","Te weinig"))))</f>
        <v>Voldoende</v>
      </c>
      <c r="J97" s="25" t="str">
        <f>IF(Projectdocent!I96="G","Goed",IF(Projectdocent!I96="V","Voldoende",IF(Projectdocent!I96="Tv","Te veel",IF(Projectdocent!I96="Tw","Te weinig"))))</f>
        <v>Voldoende</v>
      </c>
      <c r="K97" s="25" t="str">
        <f>IF('SLB-er'!K96="G","Goed",IF('SLB-er'!K96="V","Voldoende",IF('SLB-er'!K96="Tv","Te veel",IF('SLB-er'!K96="Tw","Te weinig"))))</f>
        <v>Voldoende</v>
      </c>
      <c r="L97" s="25" t="str">
        <f>IF(Projectdocent!K96="G","Goed",IF(Projectdocent!K96="V","Voldoende",IF(Projectdocent!K96="Tv","Te veel",IF(Projectdocent!K96="Tw","Te weinig"))))</f>
        <v>Voldoende</v>
      </c>
      <c r="M97" s="25" t="str">
        <f>IF('SLB-er'!M96="G","Goed",IF('SLB-er'!M96="V","Voldoende",IF('SLB-er'!M96="Tv","Te veel",IF('SLB-er'!M96="Tw","Te weinig"))))</f>
        <v>Voldoende</v>
      </c>
      <c r="N97" s="25" t="str">
        <f>IF(Projectdocent!M96="G","Goed",IF(Projectdocent!M96="V","Voldoende",IF(Projectdocent!M96="Tv","Te veel",IF(Projectdocent!M96="Tw","Te weinig"))))</f>
        <v>Voldoende</v>
      </c>
      <c r="O97" s="26">
        <f t="shared" si="26"/>
        <v>12</v>
      </c>
      <c r="P97" s="26">
        <f t="shared" si="27"/>
        <v>0</v>
      </c>
      <c r="Q97" s="27">
        <f t="shared" si="28"/>
        <v>0</v>
      </c>
      <c r="R97" s="27">
        <f t="shared" si="29"/>
        <v>0</v>
      </c>
      <c r="S97" s="27">
        <f t="shared" si="30"/>
        <v>12</v>
      </c>
      <c r="T97" s="27">
        <f t="shared" si="18"/>
        <v>24</v>
      </c>
      <c r="U97" s="28">
        <f t="shared" si="31"/>
        <v>12</v>
      </c>
      <c r="V97" s="57">
        <f t="shared" si="32"/>
        <v>5.5</v>
      </c>
      <c r="W97" s="46">
        <f>Presentie!C97</f>
        <v>0</v>
      </c>
      <c r="X97" s="46">
        <f>Presentie!D97</f>
        <v>0</v>
      </c>
      <c r="Y97" s="34">
        <f t="shared" si="33"/>
        <v>0</v>
      </c>
      <c r="Z97" s="31">
        <v>0.9</v>
      </c>
      <c r="AA97" s="36">
        <f t="shared" si="34"/>
        <v>1</v>
      </c>
      <c r="AB97" s="36">
        <f t="shared" si="35"/>
        <v>-35</v>
      </c>
      <c r="AC97" s="52">
        <f t="shared" si="36"/>
        <v>1</v>
      </c>
      <c r="AD97" s="53">
        <f t="shared" si="37"/>
        <v>3.6999999999999997</v>
      </c>
    </row>
    <row r="98" spans="1:30" hidden="1">
      <c r="A98" s="2" t="str">
        <f>Presentie!A98</f>
        <v>xx</v>
      </c>
      <c r="B98" s="2" t="str">
        <f>Presentie!B98</f>
        <v>zzz96</v>
      </c>
      <c r="C98" s="25" t="str">
        <f>IF('SLB-er'!C97="G","Goed",IF('SLB-er'!C97="V","Voldoende",IF('SLB-er'!C97="Tv","Te veel",IF('SLB-er'!C97="Tw","Te weinig"))))</f>
        <v>Voldoende</v>
      </c>
      <c r="D98" s="25" t="str">
        <f>IF(Projectdocent!C97="G","Goed",IF(Projectdocent!C97="V","Voldoende",IF(Projectdocent!C97="Tv","Te veel",IF(Projectdocent!C97="Tw","Te weinig"))))</f>
        <v>Voldoende</v>
      </c>
      <c r="E98" s="25" t="str">
        <f>IF('SLB-er'!E97="G","Goed",IF('SLB-er'!E97="V","Voldoende",IF('SLB-er'!E97="Tv","Te veel",IF('SLB-er'!E97="Tw","Te weinig"))))</f>
        <v>Voldoende</v>
      </c>
      <c r="F98" s="25" t="str">
        <f>IF(Projectdocent!E97="G","Goed",IF(Projectdocent!E97="V","Voldoende",IF(Projectdocent!E97="Tv","Te veel",IF(Projectdocent!E97="Tw","Te weinig"))))</f>
        <v>Voldoende</v>
      </c>
      <c r="G98" s="25" t="str">
        <f>IF('SLB-er'!G97="G","Goed",IF('SLB-er'!G97="V","Voldoende",IF('SLB-er'!G97="Tv","Te veel",IF('SLB-er'!G97="Tw","Te weinig"))))</f>
        <v>Voldoende</v>
      </c>
      <c r="H98" s="25" t="str">
        <f>IF(Projectdocent!G97="G","Goed",IF(Projectdocent!G97="V","Voldoende",IF(Projectdocent!G97="Tv","Te veel",IF(Projectdocent!G97="Tw","Te weinig"))))</f>
        <v>Voldoende</v>
      </c>
      <c r="I98" s="25" t="str">
        <f>IF('SLB-er'!I97="G","Goed",IF('SLB-er'!I97="V","Voldoende",IF('SLB-er'!I97="Tv","Te veel",IF('SLB-er'!I97="Tw","Te weinig"))))</f>
        <v>Voldoende</v>
      </c>
      <c r="J98" s="25" t="str">
        <f>IF(Projectdocent!I97="G","Goed",IF(Projectdocent!I97="V","Voldoende",IF(Projectdocent!I97="Tv","Te veel",IF(Projectdocent!I97="Tw","Te weinig"))))</f>
        <v>Voldoende</v>
      </c>
      <c r="K98" s="25" t="str">
        <f>IF('SLB-er'!K97="G","Goed",IF('SLB-er'!K97="V","Voldoende",IF('SLB-er'!K97="Tv","Te veel",IF('SLB-er'!K97="Tw","Te weinig"))))</f>
        <v>Voldoende</v>
      </c>
      <c r="L98" s="25" t="str">
        <f>IF(Projectdocent!K97="G","Goed",IF(Projectdocent!K97="V","Voldoende",IF(Projectdocent!K97="Tv","Te veel",IF(Projectdocent!K97="Tw","Te weinig"))))</f>
        <v>Voldoende</v>
      </c>
      <c r="M98" s="25" t="str">
        <f>IF('SLB-er'!M97="G","Goed",IF('SLB-er'!M97="V","Voldoende",IF('SLB-er'!M97="Tv","Te veel",IF('SLB-er'!M97="Tw","Te weinig"))))</f>
        <v>Voldoende</v>
      </c>
      <c r="N98" s="25" t="str">
        <f>IF(Projectdocent!M97="G","Goed",IF(Projectdocent!M97="V","Voldoende",IF(Projectdocent!M97="Tv","Te veel",IF(Projectdocent!M97="Tw","Te weinig"))))</f>
        <v>Voldoende</v>
      </c>
      <c r="O98" s="26">
        <f t="shared" si="26"/>
        <v>12</v>
      </c>
      <c r="P98" s="26">
        <f t="shared" si="27"/>
        <v>0</v>
      </c>
      <c r="Q98" s="27">
        <f t="shared" si="28"/>
        <v>0</v>
      </c>
      <c r="R98" s="27">
        <f t="shared" si="29"/>
        <v>0</v>
      </c>
      <c r="S98" s="27">
        <f t="shared" si="30"/>
        <v>12</v>
      </c>
      <c r="T98" s="27">
        <f t="shared" si="18"/>
        <v>24</v>
      </c>
      <c r="U98" s="28">
        <f t="shared" si="31"/>
        <v>12</v>
      </c>
      <c r="V98" s="33">
        <f t="shared" si="32"/>
        <v>5.5</v>
      </c>
      <c r="W98" s="46">
        <f>Presentie!C98</f>
        <v>0</v>
      </c>
      <c r="X98" s="46">
        <f>Presentie!D98</f>
        <v>0</v>
      </c>
      <c r="Y98" s="34">
        <f t="shared" si="33"/>
        <v>0</v>
      </c>
      <c r="Z98" s="35">
        <v>70.900000000000006</v>
      </c>
      <c r="AA98" s="36">
        <f t="shared" si="34"/>
        <v>1</v>
      </c>
      <c r="AB98" s="36">
        <f t="shared" si="35"/>
        <v>-3185.0000000000005</v>
      </c>
      <c r="AC98" s="52">
        <f t="shared" si="36"/>
        <v>1</v>
      </c>
      <c r="AD98" s="53">
        <f t="shared" si="37"/>
        <v>3.6999999999999997</v>
      </c>
    </row>
    <row r="99" spans="1:30" hidden="1">
      <c r="A99" s="2" t="str">
        <f>Presentie!A99</f>
        <v>xx</v>
      </c>
      <c r="B99" s="2" t="str">
        <f>Presentie!B99</f>
        <v>zzz97</v>
      </c>
      <c r="C99" s="25" t="str">
        <f>IF('SLB-er'!C98="G","Goed",IF('SLB-er'!C98="V","Voldoende",IF('SLB-er'!C98="Tv","Te veel",IF('SLB-er'!C98="Tw","Te weinig"))))</f>
        <v>Voldoende</v>
      </c>
      <c r="D99" s="25" t="str">
        <f>IF(Projectdocent!C98="G","Goed",IF(Projectdocent!C98="V","Voldoende",IF(Projectdocent!C98="Tv","Te veel",IF(Projectdocent!C98="Tw","Te weinig"))))</f>
        <v>Voldoende</v>
      </c>
      <c r="E99" s="25" t="str">
        <f>IF('SLB-er'!E98="G","Goed",IF('SLB-er'!E98="V","Voldoende",IF('SLB-er'!E98="Tv","Te veel",IF('SLB-er'!E98="Tw","Te weinig"))))</f>
        <v>Voldoende</v>
      </c>
      <c r="F99" s="25" t="str">
        <f>IF(Projectdocent!E98="G","Goed",IF(Projectdocent!E98="V","Voldoende",IF(Projectdocent!E98="Tv","Te veel",IF(Projectdocent!E98="Tw","Te weinig"))))</f>
        <v>Voldoende</v>
      </c>
      <c r="G99" s="25" t="str">
        <f>IF('SLB-er'!G98="G","Goed",IF('SLB-er'!G98="V","Voldoende",IF('SLB-er'!G98="Tv","Te veel",IF('SLB-er'!G98="Tw","Te weinig"))))</f>
        <v>Voldoende</v>
      </c>
      <c r="H99" s="25" t="str">
        <f>IF(Projectdocent!G98="G","Goed",IF(Projectdocent!G98="V","Voldoende",IF(Projectdocent!G98="Tv","Te veel",IF(Projectdocent!G98="Tw","Te weinig"))))</f>
        <v>Voldoende</v>
      </c>
      <c r="I99" s="25" t="str">
        <f>IF('SLB-er'!I98="G","Goed",IF('SLB-er'!I98="V","Voldoende",IF('SLB-er'!I98="Tv","Te veel",IF('SLB-er'!I98="Tw","Te weinig"))))</f>
        <v>Voldoende</v>
      </c>
      <c r="J99" s="25" t="str">
        <f>IF(Projectdocent!I98="G","Goed",IF(Projectdocent!I98="V","Voldoende",IF(Projectdocent!I98="Tv","Te veel",IF(Projectdocent!I98="Tw","Te weinig"))))</f>
        <v>Voldoende</v>
      </c>
      <c r="K99" s="25" t="str">
        <f>IF('SLB-er'!K98="G","Goed",IF('SLB-er'!K98="V","Voldoende",IF('SLB-er'!K98="Tv","Te veel",IF('SLB-er'!K98="Tw","Te weinig"))))</f>
        <v>Voldoende</v>
      </c>
      <c r="L99" s="25" t="str">
        <f>IF(Projectdocent!K98="G","Goed",IF(Projectdocent!K98="V","Voldoende",IF(Projectdocent!K98="Tv","Te veel",IF(Projectdocent!K98="Tw","Te weinig"))))</f>
        <v>Voldoende</v>
      </c>
      <c r="M99" s="25" t="str">
        <f>IF('SLB-er'!M98="G","Goed",IF('SLB-er'!M98="V","Voldoende",IF('SLB-er'!M98="Tv","Te veel",IF('SLB-er'!M98="Tw","Te weinig"))))</f>
        <v>Voldoende</v>
      </c>
      <c r="N99" s="25" t="str">
        <f>IF(Projectdocent!M98="G","Goed",IF(Projectdocent!M98="V","Voldoende",IF(Projectdocent!M98="Tv","Te veel",IF(Projectdocent!M98="Tw","Te weinig"))))</f>
        <v>Voldoende</v>
      </c>
      <c r="O99" s="26">
        <f t="shared" si="26"/>
        <v>12</v>
      </c>
      <c r="P99" s="26">
        <f t="shared" si="27"/>
        <v>0</v>
      </c>
      <c r="Q99" s="27">
        <f t="shared" si="28"/>
        <v>0</v>
      </c>
      <c r="R99" s="27">
        <f t="shared" si="29"/>
        <v>0</v>
      </c>
      <c r="S99" s="27">
        <f t="shared" si="30"/>
        <v>12</v>
      </c>
      <c r="T99" s="27">
        <f t="shared" si="18"/>
        <v>24</v>
      </c>
      <c r="U99" s="28">
        <f t="shared" si="31"/>
        <v>12</v>
      </c>
      <c r="V99" s="33">
        <f t="shared" si="32"/>
        <v>5.5</v>
      </c>
      <c r="W99" s="46">
        <f>Presentie!C99</f>
        <v>0</v>
      </c>
      <c r="X99" s="46">
        <f>Presentie!D99</f>
        <v>0</v>
      </c>
      <c r="Y99" s="34">
        <f t="shared" si="33"/>
        <v>0</v>
      </c>
      <c r="Z99" s="35">
        <v>71.900000000000006</v>
      </c>
      <c r="AA99" s="36">
        <f t="shared" si="34"/>
        <v>1</v>
      </c>
      <c r="AB99" s="36">
        <f t="shared" si="35"/>
        <v>-3230.0000000000005</v>
      </c>
      <c r="AC99" s="52">
        <f t="shared" si="36"/>
        <v>1</v>
      </c>
      <c r="AD99" s="53">
        <f t="shared" si="37"/>
        <v>3.6999999999999997</v>
      </c>
    </row>
    <row r="100" spans="1:30" hidden="1">
      <c r="A100" s="2" t="str">
        <f>Presentie!A100</f>
        <v>xx</v>
      </c>
      <c r="B100" s="2" t="str">
        <f>Presentie!B100</f>
        <v>zzz98</v>
      </c>
      <c r="C100" s="25" t="str">
        <f>IF('SLB-er'!C99="G","Goed",IF('SLB-er'!C99="V","Voldoende",IF('SLB-er'!C99="Tv","Te veel",IF('SLB-er'!C99="Tw","Te weinig"))))</f>
        <v>Voldoende</v>
      </c>
      <c r="D100" s="25" t="str">
        <f>IF(Projectdocent!C99="G","Goed",IF(Projectdocent!C99="V","Voldoende",IF(Projectdocent!C99="Tv","Te veel",IF(Projectdocent!C99="Tw","Te weinig"))))</f>
        <v>Voldoende</v>
      </c>
      <c r="E100" s="25" t="str">
        <f>IF('SLB-er'!E99="G","Goed",IF('SLB-er'!E99="V","Voldoende",IF('SLB-er'!E99="Tv","Te veel",IF('SLB-er'!E99="Tw","Te weinig"))))</f>
        <v>Voldoende</v>
      </c>
      <c r="F100" s="25" t="str">
        <f>IF(Projectdocent!E99="G","Goed",IF(Projectdocent!E99="V","Voldoende",IF(Projectdocent!E99="Tv","Te veel",IF(Projectdocent!E99="Tw","Te weinig"))))</f>
        <v>Voldoende</v>
      </c>
      <c r="G100" s="25" t="str">
        <f>IF('SLB-er'!G99="G","Goed",IF('SLB-er'!G99="V","Voldoende",IF('SLB-er'!G99="Tv","Te veel",IF('SLB-er'!G99="Tw","Te weinig"))))</f>
        <v>Voldoende</v>
      </c>
      <c r="H100" s="25" t="str">
        <f>IF(Projectdocent!G99="G","Goed",IF(Projectdocent!G99="V","Voldoende",IF(Projectdocent!G99="Tv","Te veel",IF(Projectdocent!G99="Tw","Te weinig"))))</f>
        <v>Voldoende</v>
      </c>
      <c r="I100" s="25" t="str">
        <f>IF('SLB-er'!I99="G","Goed",IF('SLB-er'!I99="V","Voldoende",IF('SLB-er'!I99="Tv","Te veel",IF('SLB-er'!I99="Tw","Te weinig"))))</f>
        <v>Voldoende</v>
      </c>
      <c r="J100" s="25" t="str">
        <f>IF(Projectdocent!I99="G","Goed",IF(Projectdocent!I99="V","Voldoende",IF(Projectdocent!I99="Tv","Te veel",IF(Projectdocent!I99="Tw","Te weinig"))))</f>
        <v>Voldoende</v>
      </c>
      <c r="K100" s="25" t="str">
        <f>IF('SLB-er'!K99="G","Goed",IF('SLB-er'!K99="V","Voldoende",IF('SLB-er'!K99="Tv","Te veel",IF('SLB-er'!K99="Tw","Te weinig"))))</f>
        <v>Voldoende</v>
      </c>
      <c r="L100" s="25" t="str">
        <f>IF(Projectdocent!K99="G","Goed",IF(Projectdocent!K99="V","Voldoende",IF(Projectdocent!K99="Tv","Te veel",IF(Projectdocent!K99="Tw","Te weinig"))))</f>
        <v>Voldoende</v>
      </c>
      <c r="M100" s="25" t="str">
        <f>IF('SLB-er'!M99="G","Goed",IF('SLB-er'!M99="V","Voldoende",IF('SLB-er'!M99="Tv","Te veel",IF('SLB-er'!M99="Tw","Te weinig"))))</f>
        <v>Voldoende</v>
      </c>
      <c r="N100" s="25" t="str">
        <f>IF(Projectdocent!M99="G","Goed",IF(Projectdocent!M99="V","Voldoende",IF(Projectdocent!M99="Tv","Te veel",IF(Projectdocent!M99="Tw","Te weinig"))))</f>
        <v>Voldoende</v>
      </c>
      <c r="O100" s="26">
        <f t="shared" si="26"/>
        <v>12</v>
      </c>
      <c r="P100" s="26">
        <f t="shared" si="27"/>
        <v>0</v>
      </c>
      <c r="Q100" s="27">
        <f t="shared" si="28"/>
        <v>0</v>
      </c>
      <c r="R100" s="27">
        <f t="shared" si="29"/>
        <v>0</v>
      </c>
      <c r="S100" s="27">
        <f t="shared" si="30"/>
        <v>12</v>
      </c>
      <c r="T100" s="27">
        <f t="shared" si="18"/>
        <v>24</v>
      </c>
      <c r="U100" s="28">
        <f t="shared" si="31"/>
        <v>12</v>
      </c>
      <c r="V100" s="33">
        <f t="shared" si="32"/>
        <v>5.5</v>
      </c>
      <c r="W100" s="46">
        <f>Presentie!C100</f>
        <v>0</v>
      </c>
      <c r="X100" s="46">
        <f>Presentie!D100</f>
        <v>0</v>
      </c>
      <c r="Y100" s="34">
        <f t="shared" si="33"/>
        <v>0</v>
      </c>
      <c r="Z100" s="35">
        <v>72.900000000000006</v>
      </c>
      <c r="AA100" s="36">
        <f t="shared" si="34"/>
        <v>1</v>
      </c>
      <c r="AB100" s="36">
        <f t="shared" si="35"/>
        <v>-3275.0000000000005</v>
      </c>
      <c r="AC100" s="52">
        <f t="shared" si="36"/>
        <v>1</v>
      </c>
      <c r="AD100" s="53">
        <f t="shared" si="37"/>
        <v>3.6999999999999997</v>
      </c>
    </row>
    <row r="101" spans="1:30" hidden="1">
      <c r="A101" s="2" t="str">
        <f>Presentie!A101</f>
        <v>xx</v>
      </c>
      <c r="B101" s="2" t="str">
        <f>Presentie!B101</f>
        <v>zzz99</v>
      </c>
      <c r="C101" s="25" t="str">
        <f>IF('SLB-er'!C100="G","Goed",IF('SLB-er'!C100="V","Voldoende",IF('SLB-er'!C100="Tv","Te veel",IF('SLB-er'!C100="Tw","Te weinig"))))</f>
        <v>Voldoende</v>
      </c>
      <c r="D101" s="25" t="str">
        <f>IF(Projectdocent!C100="G","Goed",IF(Projectdocent!C100="V","Voldoende",IF(Projectdocent!C100="Tv","Te veel",IF(Projectdocent!C100="Tw","Te weinig"))))</f>
        <v>Voldoende</v>
      </c>
      <c r="E101" s="25" t="str">
        <f>IF('SLB-er'!E100="G","Goed",IF('SLB-er'!E100="V","Voldoende",IF('SLB-er'!E100="Tv","Te veel",IF('SLB-er'!E100="Tw","Te weinig"))))</f>
        <v>Voldoende</v>
      </c>
      <c r="F101" s="25" t="str">
        <f>IF(Projectdocent!E100="G","Goed",IF(Projectdocent!E100="V","Voldoende",IF(Projectdocent!E100="Tv","Te veel",IF(Projectdocent!E100="Tw","Te weinig"))))</f>
        <v>Voldoende</v>
      </c>
      <c r="G101" s="25" t="str">
        <f>IF('SLB-er'!G100="G","Goed",IF('SLB-er'!G100="V","Voldoende",IF('SLB-er'!G100="Tv","Te veel",IF('SLB-er'!G100="Tw","Te weinig"))))</f>
        <v>Voldoende</v>
      </c>
      <c r="H101" s="25" t="str">
        <f>IF(Projectdocent!G100="G","Goed",IF(Projectdocent!G100="V","Voldoende",IF(Projectdocent!G100="Tv","Te veel",IF(Projectdocent!G100="Tw","Te weinig"))))</f>
        <v>Voldoende</v>
      </c>
      <c r="I101" s="25" t="str">
        <f>IF('SLB-er'!I100="G","Goed",IF('SLB-er'!I100="V","Voldoende",IF('SLB-er'!I100="Tv","Te veel",IF('SLB-er'!I100="Tw","Te weinig"))))</f>
        <v>Voldoende</v>
      </c>
      <c r="J101" s="25" t="str">
        <f>IF(Projectdocent!I100="G","Goed",IF(Projectdocent!I100="V","Voldoende",IF(Projectdocent!I100="Tv","Te veel",IF(Projectdocent!I100="Tw","Te weinig"))))</f>
        <v>Voldoende</v>
      </c>
      <c r="K101" s="25" t="str">
        <f>IF('SLB-er'!K100="G","Goed",IF('SLB-er'!K100="V","Voldoende",IF('SLB-er'!K100="Tv","Te veel",IF('SLB-er'!K100="Tw","Te weinig"))))</f>
        <v>Voldoende</v>
      </c>
      <c r="L101" s="25" t="str">
        <f>IF(Projectdocent!K100="G","Goed",IF(Projectdocent!K100="V","Voldoende",IF(Projectdocent!K100="Tv","Te veel",IF(Projectdocent!K100="Tw","Te weinig"))))</f>
        <v>Voldoende</v>
      </c>
      <c r="M101" s="25" t="str">
        <f>IF('SLB-er'!M100="G","Goed",IF('SLB-er'!M100="V","Voldoende",IF('SLB-er'!M100="Tv","Te veel",IF('SLB-er'!M100="Tw","Te weinig"))))</f>
        <v>Voldoende</v>
      </c>
      <c r="N101" s="25" t="str">
        <f>IF(Projectdocent!M100="G","Goed",IF(Projectdocent!M100="V","Voldoende",IF(Projectdocent!M100="Tv","Te veel",IF(Projectdocent!M100="Tw","Te weinig"))))</f>
        <v>Voldoende</v>
      </c>
      <c r="O101" s="26">
        <f t="shared" si="26"/>
        <v>12</v>
      </c>
      <c r="P101" s="26">
        <f t="shared" si="27"/>
        <v>0</v>
      </c>
      <c r="Q101" s="27">
        <f t="shared" si="28"/>
        <v>0</v>
      </c>
      <c r="R101" s="27">
        <f t="shared" si="29"/>
        <v>0</v>
      </c>
      <c r="S101" s="27">
        <f t="shared" si="30"/>
        <v>12</v>
      </c>
      <c r="T101" s="27">
        <f t="shared" si="18"/>
        <v>24</v>
      </c>
      <c r="U101" s="28">
        <f t="shared" si="31"/>
        <v>12</v>
      </c>
      <c r="V101" s="33">
        <f t="shared" si="32"/>
        <v>5.5</v>
      </c>
      <c r="W101" s="46">
        <f>Presentie!C101</f>
        <v>0</v>
      </c>
      <c r="X101" s="46">
        <f>Presentie!D101</f>
        <v>0</v>
      </c>
      <c r="Y101" s="34">
        <f t="shared" si="33"/>
        <v>0</v>
      </c>
      <c r="Z101" s="35">
        <v>73.900000000000006</v>
      </c>
      <c r="AA101" s="36">
        <f t="shared" si="34"/>
        <v>1</v>
      </c>
      <c r="AB101" s="36">
        <f t="shared" si="35"/>
        <v>-3320.0000000000005</v>
      </c>
      <c r="AC101" s="52">
        <f t="shared" si="36"/>
        <v>1</v>
      </c>
      <c r="AD101" s="53">
        <f t="shared" si="37"/>
        <v>3.6999999999999997</v>
      </c>
    </row>
    <row r="102" spans="1:30" hidden="1">
      <c r="A102" s="2" t="str">
        <f>Presentie!A102</f>
        <v>xx</v>
      </c>
      <c r="B102" s="2" t="str">
        <f>Presentie!B102</f>
        <v>zzz100</v>
      </c>
      <c r="C102" s="25" t="str">
        <f>IF('SLB-er'!C101="G","Goed",IF('SLB-er'!C101="V","Voldoende",IF('SLB-er'!C101="Tv","Te veel",IF('SLB-er'!C101="Tw","Te weinig"))))</f>
        <v>Voldoende</v>
      </c>
      <c r="D102" s="25" t="str">
        <f>IF(Projectdocent!C101="G","Goed",IF(Projectdocent!C101="V","Voldoende",IF(Projectdocent!C101="Tv","Te veel",IF(Projectdocent!C101="Tw","Te weinig"))))</f>
        <v>Voldoende</v>
      </c>
      <c r="E102" s="25" t="str">
        <f>IF('SLB-er'!E101="G","Goed",IF('SLB-er'!E101="V","Voldoende",IF('SLB-er'!E101="Tv","Te veel",IF('SLB-er'!E101="Tw","Te weinig"))))</f>
        <v>Voldoende</v>
      </c>
      <c r="F102" s="25" t="str">
        <f>IF(Projectdocent!E101="G","Goed",IF(Projectdocent!E101="V","Voldoende",IF(Projectdocent!E101="Tv","Te veel",IF(Projectdocent!E101="Tw","Te weinig"))))</f>
        <v>Voldoende</v>
      </c>
      <c r="G102" s="25" t="str">
        <f>IF('SLB-er'!G101="G","Goed",IF('SLB-er'!G101="V","Voldoende",IF('SLB-er'!G101="Tv","Te veel",IF('SLB-er'!G101="Tw","Te weinig"))))</f>
        <v>Voldoende</v>
      </c>
      <c r="H102" s="25" t="str">
        <f>IF(Projectdocent!G101="G","Goed",IF(Projectdocent!G101="V","Voldoende",IF(Projectdocent!G101="Tv","Te veel",IF(Projectdocent!G101="Tw","Te weinig"))))</f>
        <v>Voldoende</v>
      </c>
      <c r="I102" s="25" t="str">
        <f>IF('SLB-er'!I101="G","Goed",IF('SLB-er'!I101="V","Voldoende",IF('SLB-er'!I101="Tv","Te veel",IF('SLB-er'!I101="Tw","Te weinig"))))</f>
        <v>Voldoende</v>
      </c>
      <c r="J102" s="25" t="str">
        <f>IF(Projectdocent!I101="G","Goed",IF(Projectdocent!I101="V","Voldoende",IF(Projectdocent!I101="Tv","Te veel",IF(Projectdocent!I101="Tw","Te weinig"))))</f>
        <v>Voldoende</v>
      </c>
      <c r="K102" s="25" t="str">
        <f>IF('SLB-er'!K101="G","Goed",IF('SLB-er'!K101="V","Voldoende",IF('SLB-er'!K101="Tv","Te veel",IF('SLB-er'!K101="Tw","Te weinig"))))</f>
        <v>Voldoende</v>
      </c>
      <c r="L102" s="25" t="str">
        <f>IF(Projectdocent!K101="G","Goed",IF(Projectdocent!K101="V","Voldoende",IF(Projectdocent!K101="Tv","Te veel",IF(Projectdocent!K101="Tw","Te weinig"))))</f>
        <v>Voldoende</v>
      </c>
      <c r="M102" s="25" t="str">
        <f>IF('SLB-er'!M101="G","Goed",IF('SLB-er'!M101="V","Voldoende",IF('SLB-er'!M101="Tv","Te veel",IF('SLB-er'!M101="Tw","Te weinig"))))</f>
        <v>Voldoende</v>
      </c>
      <c r="N102" s="25" t="str">
        <f>IF(Projectdocent!M101="G","Goed",IF(Projectdocent!M101="V","Voldoende",IF(Projectdocent!M101="Tv","Te veel",IF(Projectdocent!M101="Tw","Te weinig"))))</f>
        <v>Voldoende</v>
      </c>
      <c r="O102" s="26">
        <f t="shared" si="26"/>
        <v>12</v>
      </c>
      <c r="P102" s="26">
        <f t="shared" si="27"/>
        <v>0</v>
      </c>
      <c r="Q102" s="27">
        <f t="shared" si="28"/>
        <v>0</v>
      </c>
      <c r="R102" s="27">
        <f t="shared" si="29"/>
        <v>0</v>
      </c>
      <c r="S102" s="27">
        <f t="shared" si="30"/>
        <v>12</v>
      </c>
      <c r="T102" s="27">
        <f t="shared" si="18"/>
        <v>24</v>
      </c>
      <c r="U102" s="28">
        <f t="shared" si="31"/>
        <v>12</v>
      </c>
      <c r="V102" s="33">
        <f t="shared" si="32"/>
        <v>5.5</v>
      </c>
      <c r="W102" s="46">
        <f>Presentie!C102</f>
        <v>0</v>
      </c>
      <c r="X102" s="46">
        <f>Presentie!D102</f>
        <v>0</v>
      </c>
      <c r="Y102" s="34">
        <f t="shared" si="33"/>
        <v>0</v>
      </c>
      <c r="Z102" s="35">
        <v>74.900000000000006</v>
      </c>
      <c r="AA102" s="36">
        <f t="shared" si="34"/>
        <v>1</v>
      </c>
      <c r="AB102" s="36">
        <f t="shared" si="35"/>
        <v>-3365.0000000000005</v>
      </c>
      <c r="AC102" s="52">
        <f t="shared" si="36"/>
        <v>1</v>
      </c>
      <c r="AD102" s="53">
        <f t="shared" si="37"/>
        <v>3.6999999999999997</v>
      </c>
    </row>
    <row r="103" spans="1:30" hidden="1">
      <c r="A103" s="2" t="str">
        <f>Presentie!A103</f>
        <v>xx</v>
      </c>
      <c r="B103" s="2" t="str">
        <f>Presentie!B103</f>
        <v>zzz101</v>
      </c>
      <c r="C103" s="25" t="str">
        <f>IF('SLB-er'!C102="G","Goed",IF('SLB-er'!C102="V","Voldoende",IF('SLB-er'!C102="Tv","Te veel",IF('SLB-er'!C102="Tw","Te weinig"))))</f>
        <v>Voldoende</v>
      </c>
      <c r="D103" s="25" t="str">
        <f>IF(Projectdocent!C102="G","Goed",IF(Projectdocent!C102="V","Voldoende",IF(Projectdocent!C102="Tv","Te veel",IF(Projectdocent!C102="Tw","Te weinig"))))</f>
        <v>Voldoende</v>
      </c>
      <c r="E103" s="25" t="str">
        <f>IF('SLB-er'!E102="G","Goed",IF('SLB-er'!E102="V","Voldoende",IF('SLB-er'!E102="Tv","Te veel",IF('SLB-er'!E102="Tw","Te weinig"))))</f>
        <v>Voldoende</v>
      </c>
      <c r="F103" s="25" t="str">
        <f>IF(Projectdocent!E102="G","Goed",IF(Projectdocent!E102="V","Voldoende",IF(Projectdocent!E102="Tv","Te veel",IF(Projectdocent!E102="Tw","Te weinig"))))</f>
        <v>Voldoende</v>
      </c>
      <c r="G103" s="25" t="str">
        <f>IF('SLB-er'!G102="G","Goed",IF('SLB-er'!G102="V","Voldoende",IF('SLB-er'!G102="Tv","Te veel",IF('SLB-er'!G102="Tw","Te weinig"))))</f>
        <v>Voldoende</v>
      </c>
      <c r="H103" s="25" t="str">
        <f>IF(Projectdocent!G102="G","Goed",IF(Projectdocent!G102="V","Voldoende",IF(Projectdocent!G102="Tv","Te veel",IF(Projectdocent!G102="Tw","Te weinig"))))</f>
        <v>Voldoende</v>
      </c>
      <c r="I103" s="25" t="str">
        <f>IF('SLB-er'!I102="G","Goed",IF('SLB-er'!I102="V","Voldoende",IF('SLB-er'!I102="Tv","Te veel",IF('SLB-er'!I102="Tw","Te weinig"))))</f>
        <v>Voldoende</v>
      </c>
      <c r="J103" s="25" t="str">
        <f>IF(Projectdocent!I102="G","Goed",IF(Projectdocent!I102="V","Voldoende",IF(Projectdocent!I102="Tv","Te veel",IF(Projectdocent!I102="Tw","Te weinig"))))</f>
        <v>Voldoende</v>
      </c>
      <c r="K103" s="25" t="str">
        <f>IF('SLB-er'!K102="G","Goed",IF('SLB-er'!K102="V","Voldoende",IF('SLB-er'!K102="Tv","Te veel",IF('SLB-er'!K102="Tw","Te weinig"))))</f>
        <v>Voldoende</v>
      </c>
      <c r="L103" s="25" t="str">
        <f>IF(Projectdocent!K102="G","Goed",IF(Projectdocent!K102="V","Voldoende",IF(Projectdocent!K102="Tv","Te veel",IF(Projectdocent!K102="Tw","Te weinig"))))</f>
        <v>Voldoende</v>
      </c>
      <c r="M103" s="25" t="str">
        <f>IF('SLB-er'!M102="G","Goed",IF('SLB-er'!M102="V","Voldoende",IF('SLB-er'!M102="Tv","Te veel",IF('SLB-er'!M102="Tw","Te weinig"))))</f>
        <v>Voldoende</v>
      </c>
      <c r="N103" s="25" t="str">
        <f>IF(Projectdocent!M102="G","Goed",IF(Projectdocent!M102="V","Voldoende",IF(Projectdocent!M102="Tv","Te veel",IF(Projectdocent!M102="Tw","Te weinig"))))</f>
        <v>Voldoende</v>
      </c>
      <c r="O103" s="26">
        <f t="shared" si="26"/>
        <v>12</v>
      </c>
      <c r="P103" s="26">
        <f t="shared" si="27"/>
        <v>0</v>
      </c>
      <c r="Q103" s="27">
        <f t="shared" si="28"/>
        <v>0</v>
      </c>
      <c r="R103" s="27">
        <f t="shared" si="29"/>
        <v>0</v>
      </c>
      <c r="S103" s="27">
        <f t="shared" si="30"/>
        <v>12</v>
      </c>
      <c r="T103" s="27">
        <f t="shared" ref="T103:T122" si="38">S103*2</f>
        <v>24</v>
      </c>
      <c r="U103" s="28">
        <f t="shared" si="31"/>
        <v>12</v>
      </c>
      <c r="V103" s="33">
        <f t="shared" si="32"/>
        <v>5.5</v>
      </c>
      <c r="W103" s="46">
        <f>Presentie!C103</f>
        <v>0</v>
      </c>
      <c r="X103" s="46">
        <f>Presentie!D103</f>
        <v>0</v>
      </c>
      <c r="Y103" s="34">
        <f t="shared" si="33"/>
        <v>0</v>
      </c>
      <c r="Z103" s="35">
        <v>75.900000000000006</v>
      </c>
      <c r="AA103" s="36">
        <f t="shared" si="34"/>
        <v>1</v>
      </c>
      <c r="AB103" s="36">
        <f t="shared" si="35"/>
        <v>-3410.0000000000005</v>
      </c>
      <c r="AC103" s="52">
        <f t="shared" si="36"/>
        <v>1</v>
      </c>
      <c r="AD103" s="53">
        <f t="shared" si="37"/>
        <v>3.6999999999999997</v>
      </c>
    </row>
    <row r="104" spans="1:30" hidden="1">
      <c r="A104" s="2" t="str">
        <f>Presentie!A104</f>
        <v>xx</v>
      </c>
      <c r="B104" s="2" t="str">
        <f>Presentie!B104</f>
        <v>zzz102</v>
      </c>
      <c r="C104" s="25" t="str">
        <f>IF('SLB-er'!C103="G","Goed",IF('SLB-er'!C103="V","Voldoende",IF('SLB-er'!C103="Tv","Te veel",IF('SLB-er'!C103="Tw","Te weinig"))))</f>
        <v>Voldoende</v>
      </c>
      <c r="D104" s="25" t="str">
        <f>IF(Projectdocent!C103="G","Goed",IF(Projectdocent!C103="V","Voldoende",IF(Projectdocent!C103="Tv","Te veel",IF(Projectdocent!C103="Tw","Te weinig"))))</f>
        <v>Voldoende</v>
      </c>
      <c r="E104" s="25" t="str">
        <f>IF('SLB-er'!E103="G","Goed",IF('SLB-er'!E103="V","Voldoende",IF('SLB-er'!E103="Tv","Te veel",IF('SLB-er'!E103="Tw","Te weinig"))))</f>
        <v>Voldoende</v>
      </c>
      <c r="F104" s="25" t="str">
        <f>IF(Projectdocent!E103="G","Goed",IF(Projectdocent!E103="V","Voldoende",IF(Projectdocent!E103="Tv","Te veel",IF(Projectdocent!E103="Tw","Te weinig"))))</f>
        <v>Voldoende</v>
      </c>
      <c r="G104" s="25" t="str">
        <f>IF('SLB-er'!G103="G","Goed",IF('SLB-er'!G103="V","Voldoende",IF('SLB-er'!G103="Tv","Te veel",IF('SLB-er'!G103="Tw","Te weinig"))))</f>
        <v>Voldoende</v>
      </c>
      <c r="H104" s="25" t="str">
        <f>IF(Projectdocent!G103="G","Goed",IF(Projectdocent!G103="V","Voldoende",IF(Projectdocent!G103="Tv","Te veel",IF(Projectdocent!G103="Tw","Te weinig"))))</f>
        <v>Voldoende</v>
      </c>
      <c r="I104" s="25" t="str">
        <f>IF('SLB-er'!I103="G","Goed",IF('SLB-er'!I103="V","Voldoende",IF('SLB-er'!I103="Tv","Te veel",IF('SLB-er'!I103="Tw","Te weinig"))))</f>
        <v>Voldoende</v>
      </c>
      <c r="J104" s="25" t="str">
        <f>IF(Projectdocent!I103="G","Goed",IF(Projectdocent!I103="V","Voldoende",IF(Projectdocent!I103="Tv","Te veel",IF(Projectdocent!I103="Tw","Te weinig"))))</f>
        <v>Voldoende</v>
      </c>
      <c r="K104" s="25" t="str">
        <f>IF('SLB-er'!K103="G","Goed",IF('SLB-er'!K103="V","Voldoende",IF('SLB-er'!K103="Tv","Te veel",IF('SLB-er'!K103="Tw","Te weinig"))))</f>
        <v>Voldoende</v>
      </c>
      <c r="L104" s="25" t="str">
        <f>IF(Projectdocent!K103="G","Goed",IF(Projectdocent!K103="V","Voldoende",IF(Projectdocent!K103="Tv","Te veel",IF(Projectdocent!K103="Tw","Te weinig"))))</f>
        <v>Voldoende</v>
      </c>
      <c r="M104" s="25" t="str">
        <f>IF('SLB-er'!M103="G","Goed",IF('SLB-er'!M103="V","Voldoende",IF('SLB-er'!M103="Tv","Te veel",IF('SLB-er'!M103="Tw","Te weinig"))))</f>
        <v>Voldoende</v>
      </c>
      <c r="N104" s="25" t="str">
        <f>IF(Projectdocent!M103="G","Goed",IF(Projectdocent!M103="V","Voldoende",IF(Projectdocent!M103="Tv","Te veel",IF(Projectdocent!M103="Tw","Te weinig"))))</f>
        <v>Voldoende</v>
      </c>
      <c r="O104" s="26">
        <f t="shared" si="26"/>
        <v>12</v>
      </c>
      <c r="P104" s="26">
        <f t="shared" si="27"/>
        <v>0</v>
      </c>
      <c r="Q104" s="27">
        <f t="shared" si="28"/>
        <v>0</v>
      </c>
      <c r="R104" s="27">
        <f t="shared" si="29"/>
        <v>0</v>
      </c>
      <c r="S104" s="27">
        <f t="shared" si="30"/>
        <v>12</v>
      </c>
      <c r="T104" s="27">
        <f t="shared" si="38"/>
        <v>24</v>
      </c>
      <c r="U104" s="28">
        <f t="shared" si="31"/>
        <v>12</v>
      </c>
      <c r="V104" s="33">
        <f t="shared" si="32"/>
        <v>5.5</v>
      </c>
      <c r="W104" s="46">
        <f>Presentie!C104</f>
        <v>0</v>
      </c>
      <c r="X104" s="46">
        <f>Presentie!D104</f>
        <v>0</v>
      </c>
      <c r="Y104" s="34">
        <f t="shared" si="33"/>
        <v>0</v>
      </c>
      <c r="Z104" s="35">
        <v>76.900000000000006</v>
      </c>
      <c r="AA104" s="36">
        <f t="shared" si="34"/>
        <v>1</v>
      </c>
      <c r="AB104" s="36">
        <f t="shared" si="35"/>
        <v>-3455.0000000000005</v>
      </c>
      <c r="AC104" s="52">
        <f t="shared" si="36"/>
        <v>1</v>
      </c>
      <c r="AD104" s="53">
        <f t="shared" si="37"/>
        <v>3.6999999999999997</v>
      </c>
    </row>
    <row r="105" spans="1:30" hidden="1">
      <c r="A105" s="2" t="str">
        <f>Presentie!A105</f>
        <v>xx</v>
      </c>
      <c r="B105" s="2" t="str">
        <f>Presentie!B105</f>
        <v>zzz103</v>
      </c>
      <c r="C105" s="25" t="str">
        <f>IF('SLB-er'!C104="G","Goed",IF('SLB-er'!C104="V","Voldoende",IF('SLB-er'!C104="Tv","Te veel",IF('SLB-er'!C104="Tw","Te weinig"))))</f>
        <v>Voldoende</v>
      </c>
      <c r="D105" s="25" t="str">
        <f>IF(Projectdocent!C104="G","Goed",IF(Projectdocent!C104="V","Voldoende",IF(Projectdocent!C104="Tv","Te veel",IF(Projectdocent!C104="Tw","Te weinig"))))</f>
        <v>Voldoende</v>
      </c>
      <c r="E105" s="25" t="str">
        <f>IF('SLB-er'!E104="G","Goed",IF('SLB-er'!E104="V","Voldoende",IF('SLB-er'!E104="Tv","Te veel",IF('SLB-er'!E104="Tw","Te weinig"))))</f>
        <v>Voldoende</v>
      </c>
      <c r="F105" s="25" t="str">
        <f>IF(Projectdocent!E104="G","Goed",IF(Projectdocent!E104="V","Voldoende",IF(Projectdocent!E104="Tv","Te veel",IF(Projectdocent!E104="Tw","Te weinig"))))</f>
        <v>Voldoende</v>
      </c>
      <c r="G105" s="25" t="str">
        <f>IF('SLB-er'!G104="G","Goed",IF('SLB-er'!G104="V","Voldoende",IF('SLB-er'!G104="Tv","Te veel",IF('SLB-er'!G104="Tw","Te weinig"))))</f>
        <v>Voldoende</v>
      </c>
      <c r="H105" s="25" t="str">
        <f>IF(Projectdocent!G104="G","Goed",IF(Projectdocent!G104="V","Voldoende",IF(Projectdocent!G104="Tv","Te veel",IF(Projectdocent!G104="Tw","Te weinig"))))</f>
        <v>Voldoende</v>
      </c>
      <c r="I105" s="25" t="str">
        <f>IF('SLB-er'!I104="G","Goed",IF('SLB-er'!I104="V","Voldoende",IF('SLB-er'!I104="Tv","Te veel",IF('SLB-er'!I104="Tw","Te weinig"))))</f>
        <v>Voldoende</v>
      </c>
      <c r="J105" s="25" t="str">
        <f>IF(Projectdocent!I104="G","Goed",IF(Projectdocent!I104="V","Voldoende",IF(Projectdocent!I104="Tv","Te veel",IF(Projectdocent!I104="Tw","Te weinig"))))</f>
        <v>Voldoende</v>
      </c>
      <c r="K105" s="25" t="str">
        <f>IF('SLB-er'!K104="G","Goed",IF('SLB-er'!K104="V","Voldoende",IF('SLB-er'!K104="Tv","Te veel",IF('SLB-er'!K104="Tw","Te weinig"))))</f>
        <v>Voldoende</v>
      </c>
      <c r="L105" s="25" t="str">
        <f>IF(Projectdocent!K104="G","Goed",IF(Projectdocent!K104="V","Voldoende",IF(Projectdocent!K104="Tv","Te veel",IF(Projectdocent!K104="Tw","Te weinig"))))</f>
        <v>Voldoende</v>
      </c>
      <c r="M105" s="25" t="str">
        <f>IF('SLB-er'!M104="G","Goed",IF('SLB-er'!M104="V","Voldoende",IF('SLB-er'!M104="Tv","Te veel",IF('SLB-er'!M104="Tw","Te weinig"))))</f>
        <v>Voldoende</v>
      </c>
      <c r="N105" s="25" t="str">
        <f>IF(Projectdocent!M104="G","Goed",IF(Projectdocent!M104="V","Voldoende",IF(Projectdocent!M104="Tv","Te veel",IF(Projectdocent!M104="Tw","Te weinig"))))</f>
        <v>Voldoende</v>
      </c>
      <c r="O105" s="26">
        <f t="shared" si="26"/>
        <v>12</v>
      </c>
      <c r="P105" s="26">
        <f t="shared" si="27"/>
        <v>0</v>
      </c>
      <c r="Q105" s="27">
        <f t="shared" si="28"/>
        <v>0</v>
      </c>
      <c r="R105" s="27">
        <f t="shared" si="29"/>
        <v>0</v>
      </c>
      <c r="S105" s="27">
        <f t="shared" si="30"/>
        <v>12</v>
      </c>
      <c r="T105" s="27">
        <f t="shared" si="38"/>
        <v>24</v>
      </c>
      <c r="U105" s="28">
        <f t="shared" si="31"/>
        <v>12</v>
      </c>
      <c r="V105" s="33">
        <f t="shared" si="32"/>
        <v>5.5</v>
      </c>
      <c r="W105" s="46">
        <f>Presentie!C105</f>
        <v>0</v>
      </c>
      <c r="X105" s="46">
        <f>Presentie!D105</f>
        <v>0</v>
      </c>
      <c r="Y105" s="34">
        <f t="shared" si="33"/>
        <v>0</v>
      </c>
      <c r="Z105" s="35">
        <v>77.900000000000006</v>
      </c>
      <c r="AA105" s="36">
        <f t="shared" si="34"/>
        <v>1</v>
      </c>
      <c r="AB105" s="36">
        <f t="shared" si="35"/>
        <v>-3500.0000000000005</v>
      </c>
      <c r="AC105" s="52">
        <f t="shared" si="36"/>
        <v>1</v>
      </c>
      <c r="AD105" s="53">
        <f t="shared" si="37"/>
        <v>3.6999999999999997</v>
      </c>
    </row>
    <row r="106" spans="1:30" hidden="1">
      <c r="A106" s="2" t="str">
        <f>Presentie!A106</f>
        <v>xx</v>
      </c>
      <c r="B106" s="2" t="str">
        <f>Presentie!B106</f>
        <v>zzz104</v>
      </c>
      <c r="C106" s="25" t="str">
        <f>IF('SLB-er'!C105="G","Goed",IF('SLB-er'!C105="V","Voldoende",IF('SLB-er'!C105="Tv","Te veel",IF('SLB-er'!C105="Tw","Te weinig"))))</f>
        <v>Voldoende</v>
      </c>
      <c r="D106" s="25" t="str">
        <f>IF(Projectdocent!C105="G","Goed",IF(Projectdocent!C105="V","Voldoende",IF(Projectdocent!C105="Tv","Te veel",IF(Projectdocent!C105="Tw","Te weinig"))))</f>
        <v>Voldoende</v>
      </c>
      <c r="E106" s="25" t="str">
        <f>IF('SLB-er'!E105="G","Goed",IF('SLB-er'!E105="V","Voldoende",IF('SLB-er'!E105="Tv","Te veel",IF('SLB-er'!E105="Tw","Te weinig"))))</f>
        <v>Voldoende</v>
      </c>
      <c r="F106" s="25" t="str">
        <f>IF(Projectdocent!E105="G","Goed",IF(Projectdocent!E105="V","Voldoende",IF(Projectdocent!E105="Tv","Te veel",IF(Projectdocent!E105="Tw","Te weinig"))))</f>
        <v>Voldoende</v>
      </c>
      <c r="G106" s="25" t="str">
        <f>IF('SLB-er'!G105="G","Goed",IF('SLB-er'!G105="V","Voldoende",IF('SLB-er'!G105="Tv","Te veel",IF('SLB-er'!G105="Tw","Te weinig"))))</f>
        <v>Voldoende</v>
      </c>
      <c r="H106" s="25" t="str">
        <f>IF(Projectdocent!G105="G","Goed",IF(Projectdocent!G105="V","Voldoende",IF(Projectdocent!G105="Tv","Te veel",IF(Projectdocent!G105="Tw","Te weinig"))))</f>
        <v>Voldoende</v>
      </c>
      <c r="I106" s="25" t="str">
        <f>IF('SLB-er'!I105="G","Goed",IF('SLB-er'!I105="V","Voldoende",IF('SLB-er'!I105="Tv","Te veel",IF('SLB-er'!I105="Tw","Te weinig"))))</f>
        <v>Voldoende</v>
      </c>
      <c r="J106" s="25" t="str">
        <f>IF(Projectdocent!I105="G","Goed",IF(Projectdocent!I105="V","Voldoende",IF(Projectdocent!I105="Tv","Te veel",IF(Projectdocent!I105="Tw","Te weinig"))))</f>
        <v>Voldoende</v>
      </c>
      <c r="K106" s="25" t="str">
        <f>IF('SLB-er'!K105="G","Goed",IF('SLB-er'!K105="V","Voldoende",IF('SLB-er'!K105="Tv","Te veel",IF('SLB-er'!K105="Tw","Te weinig"))))</f>
        <v>Voldoende</v>
      </c>
      <c r="L106" s="25" t="str">
        <f>IF(Projectdocent!K105="G","Goed",IF(Projectdocent!K105="V","Voldoende",IF(Projectdocent!K105="Tv","Te veel",IF(Projectdocent!K105="Tw","Te weinig"))))</f>
        <v>Voldoende</v>
      </c>
      <c r="M106" s="25" t="str">
        <f>IF('SLB-er'!M105="G","Goed",IF('SLB-er'!M105="V","Voldoende",IF('SLB-er'!M105="Tv","Te veel",IF('SLB-er'!M105="Tw","Te weinig"))))</f>
        <v>Voldoende</v>
      </c>
      <c r="N106" s="25" t="str">
        <f>IF(Projectdocent!M105="G","Goed",IF(Projectdocent!M105="V","Voldoende",IF(Projectdocent!M105="Tv","Te veel",IF(Projectdocent!M105="Tw","Te weinig"))))</f>
        <v>Voldoende</v>
      </c>
      <c r="O106" s="26">
        <f t="shared" si="26"/>
        <v>12</v>
      </c>
      <c r="P106" s="26">
        <f t="shared" si="27"/>
        <v>0</v>
      </c>
      <c r="Q106" s="27">
        <f t="shared" si="28"/>
        <v>0</v>
      </c>
      <c r="R106" s="27">
        <f t="shared" si="29"/>
        <v>0</v>
      </c>
      <c r="S106" s="27">
        <f t="shared" si="30"/>
        <v>12</v>
      </c>
      <c r="T106" s="27">
        <f t="shared" si="38"/>
        <v>24</v>
      </c>
      <c r="U106" s="28">
        <f t="shared" si="31"/>
        <v>12</v>
      </c>
      <c r="V106" s="33">
        <f t="shared" si="32"/>
        <v>5.5</v>
      </c>
      <c r="W106" s="46">
        <f>Presentie!C106</f>
        <v>0</v>
      </c>
      <c r="X106" s="46">
        <f>Presentie!D106</f>
        <v>0</v>
      </c>
      <c r="Y106" s="34">
        <f t="shared" si="33"/>
        <v>0</v>
      </c>
      <c r="Z106" s="35">
        <v>78.900000000000006</v>
      </c>
      <c r="AA106" s="36">
        <f t="shared" si="34"/>
        <v>1</v>
      </c>
      <c r="AB106" s="36">
        <f t="shared" si="35"/>
        <v>-3545.0000000000005</v>
      </c>
      <c r="AC106" s="52">
        <f t="shared" si="36"/>
        <v>1</v>
      </c>
      <c r="AD106" s="53">
        <f t="shared" si="37"/>
        <v>3.6999999999999997</v>
      </c>
    </row>
    <row r="107" spans="1:30" hidden="1">
      <c r="A107" s="2" t="str">
        <f>Presentie!A107</f>
        <v>xx</v>
      </c>
      <c r="B107" s="2" t="str">
        <f>Presentie!B107</f>
        <v>zzz105</v>
      </c>
      <c r="C107" s="25" t="str">
        <f>IF('SLB-er'!C106="G","Goed",IF('SLB-er'!C106="V","Voldoende",IF('SLB-er'!C106="Tv","Te veel",IF('SLB-er'!C106="Tw","Te weinig"))))</f>
        <v>Voldoende</v>
      </c>
      <c r="D107" s="25" t="str">
        <f>IF(Projectdocent!C106="G","Goed",IF(Projectdocent!C106="V","Voldoende",IF(Projectdocent!C106="Tv","Te veel",IF(Projectdocent!C106="Tw","Te weinig"))))</f>
        <v>Voldoende</v>
      </c>
      <c r="E107" s="25" t="str">
        <f>IF('SLB-er'!E106="G","Goed",IF('SLB-er'!E106="V","Voldoende",IF('SLB-er'!E106="Tv","Te veel",IF('SLB-er'!E106="Tw","Te weinig"))))</f>
        <v>Voldoende</v>
      </c>
      <c r="F107" s="25" t="str">
        <f>IF(Projectdocent!E106="G","Goed",IF(Projectdocent!E106="V","Voldoende",IF(Projectdocent!E106="Tv","Te veel",IF(Projectdocent!E106="Tw","Te weinig"))))</f>
        <v>Voldoende</v>
      </c>
      <c r="G107" s="25" t="str">
        <f>IF('SLB-er'!G106="G","Goed",IF('SLB-er'!G106="V","Voldoende",IF('SLB-er'!G106="Tv","Te veel",IF('SLB-er'!G106="Tw","Te weinig"))))</f>
        <v>Voldoende</v>
      </c>
      <c r="H107" s="25" t="str">
        <f>IF(Projectdocent!G106="G","Goed",IF(Projectdocent!G106="V","Voldoende",IF(Projectdocent!G106="Tv","Te veel",IF(Projectdocent!G106="Tw","Te weinig"))))</f>
        <v>Voldoende</v>
      </c>
      <c r="I107" s="25" t="str">
        <f>IF('SLB-er'!I106="G","Goed",IF('SLB-er'!I106="V","Voldoende",IF('SLB-er'!I106="Tv","Te veel",IF('SLB-er'!I106="Tw","Te weinig"))))</f>
        <v>Voldoende</v>
      </c>
      <c r="J107" s="25" t="str">
        <f>IF(Projectdocent!I106="G","Goed",IF(Projectdocent!I106="V","Voldoende",IF(Projectdocent!I106="Tv","Te veel",IF(Projectdocent!I106="Tw","Te weinig"))))</f>
        <v>Voldoende</v>
      </c>
      <c r="K107" s="25" t="str">
        <f>IF('SLB-er'!K106="G","Goed",IF('SLB-er'!K106="V","Voldoende",IF('SLB-er'!K106="Tv","Te veel",IF('SLB-er'!K106="Tw","Te weinig"))))</f>
        <v>Voldoende</v>
      </c>
      <c r="L107" s="25" t="str">
        <f>IF(Projectdocent!K106="G","Goed",IF(Projectdocent!K106="V","Voldoende",IF(Projectdocent!K106="Tv","Te veel",IF(Projectdocent!K106="Tw","Te weinig"))))</f>
        <v>Voldoende</v>
      </c>
      <c r="M107" s="25" t="str">
        <f>IF('SLB-er'!M106="G","Goed",IF('SLB-er'!M106="V","Voldoende",IF('SLB-er'!M106="Tv","Te veel",IF('SLB-er'!M106="Tw","Te weinig"))))</f>
        <v>Voldoende</v>
      </c>
      <c r="N107" s="25" t="str">
        <f>IF(Projectdocent!M106="G","Goed",IF(Projectdocent!M106="V","Voldoende",IF(Projectdocent!M106="Tv","Te veel",IF(Projectdocent!M106="Tw","Te weinig"))))</f>
        <v>Voldoende</v>
      </c>
      <c r="O107" s="26">
        <f t="shared" si="26"/>
        <v>12</v>
      </c>
      <c r="P107" s="26">
        <f t="shared" si="27"/>
        <v>0</v>
      </c>
      <c r="Q107" s="27">
        <f t="shared" si="28"/>
        <v>0</v>
      </c>
      <c r="R107" s="27">
        <f t="shared" si="29"/>
        <v>0</v>
      </c>
      <c r="S107" s="27">
        <f t="shared" si="30"/>
        <v>12</v>
      </c>
      <c r="T107" s="27">
        <f t="shared" si="38"/>
        <v>24</v>
      </c>
      <c r="U107" s="28">
        <f t="shared" si="31"/>
        <v>12</v>
      </c>
      <c r="V107" s="33">
        <f t="shared" si="32"/>
        <v>5.5</v>
      </c>
      <c r="W107" s="46">
        <f>Presentie!C107</f>
        <v>0</v>
      </c>
      <c r="X107" s="46">
        <f>Presentie!D107</f>
        <v>0</v>
      </c>
      <c r="Y107" s="34">
        <f t="shared" si="33"/>
        <v>0</v>
      </c>
      <c r="Z107" s="35">
        <v>79.900000000000006</v>
      </c>
      <c r="AA107" s="36">
        <f t="shared" si="34"/>
        <v>1</v>
      </c>
      <c r="AB107" s="36">
        <f t="shared" si="35"/>
        <v>-3590.0000000000005</v>
      </c>
      <c r="AC107" s="52">
        <f t="shared" si="36"/>
        <v>1</v>
      </c>
      <c r="AD107" s="53">
        <f t="shared" si="37"/>
        <v>3.6999999999999997</v>
      </c>
    </row>
    <row r="108" spans="1:30" hidden="1">
      <c r="A108" s="2" t="str">
        <f>Presentie!A108</f>
        <v>xx</v>
      </c>
      <c r="B108" s="2" t="str">
        <f>Presentie!B108</f>
        <v>zzz106</v>
      </c>
      <c r="C108" s="25" t="str">
        <f>IF('SLB-er'!C107="G","Goed",IF('SLB-er'!C107="V","Voldoende",IF('SLB-er'!C107="Tv","Te veel",IF('SLB-er'!C107="Tw","Te weinig"))))</f>
        <v>Voldoende</v>
      </c>
      <c r="D108" s="25" t="str">
        <f>IF(Projectdocent!C107="G","Goed",IF(Projectdocent!C107="V","Voldoende",IF(Projectdocent!C107="Tv","Te veel",IF(Projectdocent!C107="Tw","Te weinig"))))</f>
        <v>Voldoende</v>
      </c>
      <c r="E108" s="25" t="str">
        <f>IF('SLB-er'!E107="G","Goed",IF('SLB-er'!E107="V","Voldoende",IF('SLB-er'!E107="Tv","Te veel",IF('SLB-er'!E107="Tw","Te weinig"))))</f>
        <v>Voldoende</v>
      </c>
      <c r="F108" s="25" t="str">
        <f>IF(Projectdocent!E107="G","Goed",IF(Projectdocent!E107="V","Voldoende",IF(Projectdocent!E107="Tv","Te veel",IF(Projectdocent!E107="Tw","Te weinig"))))</f>
        <v>Voldoende</v>
      </c>
      <c r="G108" s="25" t="str">
        <f>IF('SLB-er'!G107="G","Goed",IF('SLB-er'!G107="V","Voldoende",IF('SLB-er'!G107="Tv","Te veel",IF('SLB-er'!G107="Tw","Te weinig"))))</f>
        <v>Voldoende</v>
      </c>
      <c r="H108" s="25" t="str">
        <f>IF(Projectdocent!G107="G","Goed",IF(Projectdocent!G107="V","Voldoende",IF(Projectdocent!G107="Tv","Te veel",IF(Projectdocent!G107="Tw","Te weinig"))))</f>
        <v>Voldoende</v>
      </c>
      <c r="I108" s="25" t="str">
        <f>IF('SLB-er'!I107="G","Goed",IF('SLB-er'!I107="V","Voldoende",IF('SLB-er'!I107="Tv","Te veel",IF('SLB-er'!I107="Tw","Te weinig"))))</f>
        <v>Voldoende</v>
      </c>
      <c r="J108" s="25" t="str">
        <f>IF(Projectdocent!I107="G","Goed",IF(Projectdocent!I107="V","Voldoende",IF(Projectdocent!I107="Tv","Te veel",IF(Projectdocent!I107="Tw","Te weinig"))))</f>
        <v>Voldoende</v>
      </c>
      <c r="K108" s="25" t="str">
        <f>IF('SLB-er'!K107="G","Goed",IF('SLB-er'!K107="V","Voldoende",IF('SLB-er'!K107="Tv","Te veel",IF('SLB-er'!K107="Tw","Te weinig"))))</f>
        <v>Voldoende</v>
      </c>
      <c r="L108" s="25" t="str">
        <f>IF(Projectdocent!K107="G","Goed",IF(Projectdocent!K107="V","Voldoende",IF(Projectdocent!K107="Tv","Te veel",IF(Projectdocent!K107="Tw","Te weinig"))))</f>
        <v>Voldoende</v>
      </c>
      <c r="M108" s="25" t="str">
        <f>IF('SLB-er'!M107="G","Goed",IF('SLB-er'!M107="V","Voldoende",IF('SLB-er'!M107="Tv","Te veel",IF('SLB-er'!M107="Tw","Te weinig"))))</f>
        <v>Voldoende</v>
      </c>
      <c r="N108" s="25" t="str">
        <f>IF(Projectdocent!M107="G","Goed",IF(Projectdocent!M107="V","Voldoende",IF(Projectdocent!M107="Tv","Te veel",IF(Projectdocent!M107="Tw","Te weinig"))))</f>
        <v>Voldoende</v>
      </c>
      <c r="O108" s="26">
        <f t="shared" si="26"/>
        <v>12</v>
      </c>
      <c r="P108" s="26">
        <f t="shared" si="27"/>
        <v>0</v>
      </c>
      <c r="Q108" s="27">
        <f t="shared" si="28"/>
        <v>0</v>
      </c>
      <c r="R108" s="27">
        <f t="shared" si="29"/>
        <v>0</v>
      </c>
      <c r="S108" s="27">
        <f t="shared" si="30"/>
        <v>12</v>
      </c>
      <c r="T108" s="27">
        <f t="shared" si="38"/>
        <v>24</v>
      </c>
      <c r="U108" s="28">
        <f t="shared" si="31"/>
        <v>12</v>
      </c>
      <c r="V108" s="33">
        <f t="shared" si="32"/>
        <v>5.5</v>
      </c>
      <c r="W108" s="46">
        <f>Presentie!C108</f>
        <v>0</v>
      </c>
      <c r="X108" s="46">
        <f>Presentie!D108</f>
        <v>0</v>
      </c>
      <c r="Y108" s="34">
        <f t="shared" si="33"/>
        <v>0</v>
      </c>
      <c r="Z108" s="35">
        <v>80.900000000000006</v>
      </c>
      <c r="AA108" s="36">
        <f t="shared" si="34"/>
        <v>1</v>
      </c>
      <c r="AB108" s="36">
        <f t="shared" si="35"/>
        <v>-3635.0000000000005</v>
      </c>
      <c r="AC108" s="52">
        <f t="shared" si="36"/>
        <v>1</v>
      </c>
      <c r="AD108" s="53">
        <f t="shared" si="37"/>
        <v>3.6999999999999997</v>
      </c>
    </row>
    <row r="109" spans="1:30" hidden="1">
      <c r="A109" s="2" t="str">
        <f>Presentie!A109</f>
        <v>xx</v>
      </c>
      <c r="B109" s="2" t="str">
        <f>Presentie!B109</f>
        <v>zzz107</v>
      </c>
      <c r="C109" s="25" t="str">
        <f>IF('SLB-er'!C108="G","Goed",IF('SLB-er'!C108="V","Voldoende",IF('SLB-er'!C108="Tv","Te veel",IF('SLB-er'!C108="Tw","Te weinig"))))</f>
        <v>Voldoende</v>
      </c>
      <c r="D109" s="25" t="str">
        <f>IF(Projectdocent!C108="G","Goed",IF(Projectdocent!C108="V","Voldoende",IF(Projectdocent!C108="Tv","Te veel",IF(Projectdocent!C108="Tw","Te weinig"))))</f>
        <v>Voldoende</v>
      </c>
      <c r="E109" s="25" t="str">
        <f>IF('SLB-er'!E108="G","Goed",IF('SLB-er'!E108="V","Voldoende",IF('SLB-er'!E108="Tv","Te veel",IF('SLB-er'!E108="Tw","Te weinig"))))</f>
        <v>Voldoende</v>
      </c>
      <c r="F109" s="25" t="str">
        <f>IF(Projectdocent!E108="G","Goed",IF(Projectdocent!E108="V","Voldoende",IF(Projectdocent!E108="Tv","Te veel",IF(Projectdocent!E108="Tw","Te weinig"))))</f>
        <v>Voldoende</v>
      </c>
      <c r="G109" s="25" t="str">
        <f>IF('SLB-er'!G108="G","Goed",IF('SLB-er'!G108="V","Voldoende",IF('SLB-er'!G108="Tv","Te veel",IF('SLB-er'!G108="Tw","Te weinig"))))</f>
        <v>Voldoende</v>
      </c>
      <c r="H109" s="25" t="str">
        <f>IF(Projectdocent!G108="G","Goed",IF(Projectdocent!G108="V","Voldoende",IF(Projectdocent!G108="Tv","Te veel",IF(Projectdocent!G108="Tw","Te weinig"))))</f>
        <v>Voldoende</v>
      </c>
      <c r="I109" s="25" t="str">
        <f>IF('SLB-er'!I108="G","Goed",IF('SLB-er'!I108="V","Voldoende",IF('SLB-er'!I108="Tv","Te veel",IF('SLB-er'!I108="Tw","Te weinig"))))</f>
        <v>Voldoende</v>
      </c>
      <c r="J109" s="25" t="str">
        <f>IF(Projectdocent!I108="G","Goed",IF(Projectdocent!I108="V","Voldoende",IF(Projectdocent!I108="Tv","Te veel",IF(Projectdocent!I108="Tw","Te weinig"))))</f>
        <v>Voldoende</v>
      </c>
      <c r="K109" s="25" t="str">
        <f>IF('SLB-er'!K108="G","Goed",IF('SLB-er'!K108="V","Voldoende",IF('SLB-er'!K108="Tv","Te veel",IF('SLB-er'!K108="Tw","Te weinig"))))</f>
        <v>Voldoende</v>
      </c>
      <c r="L109" s="25" t="str">
        <f>IF(Projectdocent!K108="G","Goed",IF(Projectdocent!K108="V","Voldoende",IF(Projectdocent!K108="Tv","Te veel",IF(Projectdocent!K108="Tw","Te weinig"))))</f>
        <v>Voldoende</v>
      </c>
      <c r="M109" s="25" t="str">
        <f>IF('SLB-er'!M108="G","Goed",IF('SLB-er'!M108="V","Voldoende",IF('SLB-er'!M108="Tv","Te veel",IF('SLB-er'!M108="Tw","Te weinig"))))</f>
        <v>Voldoende</v>
      </c>
      <c r="N109" s="25" t="str">
        <f>IF(Projectdocent!M108="G","Goed",IF(Projectdocent!M108="V","Voldoende",IF(Projectdocent!M108="Tv","Te veel",IF(Projectdocent!M108="Tw","Te weinig"))))</f>
        <v>Voldoende</v>
      </c>
      <c r="O109" s="26">
        <f t="shared" si="26"/>
        <v>12</v>
      </c>
      <c r="P109" s="26">
        <f t="shared" si="27"/>
        <v>0</v>
      </c>
      <c r="Q109" s="27">
        <f t="shared" si="28"/>
        <v>0</v>
      </c>
      <c r="R109" s="27">
        <f t="shared" si="29"/>
        <v>0</v>
      </c>
      <c r="S109" s="27">
        <f t="shared" si="30"/>
        <v>12</v>
      </c>
      <c r="T109" s="27">
        <f t="shared" si="38"/>
        <v>24</v>
      </c>
      <c r="U109" s="28">
        <f t="shared" si="31"/>
        <v>12</v>
      </c>
      <c r="V109" s="33">
        <f t="shared" si="32"/>
        <v>5.5</v>
      </c>
      <c r="W109" s="46">
        <f>Presentie!C109</f>
        <v>0</v>
      </c>
      <c r="X109" s="46">
        <f>Presentie!D109</f>
        <v>0</v>
      </c>
      <c r="Y109" s="34">
        <f t="shared" si="33"/>
        <v>0</v>
      </c>
      <c r="Z109" s="35">
        <v>81.900000000000006</v>
      </c>
      <c r="AA109" s="36">
        <f t="shared" si="34"/>
        <v>1</v>
      </c>
      <c r="AB109" s="36">
        <f t="shared" si="35"/>
        <v>-3680.0000000000005</v>
      </c>
      <c r="AC109" s="52">
        <f t="shared" si="36"/>
        <v>1</v>
      </c>
      <c r="AD109" s="53">
        <f t="shared" si="37"/>
        <v>3.6999999999999997</v>
      </c>
    </row>
    <row r="110" spans="1:30" hidden="1">
      <c r="A110" s="2" t="str">
        <f>Presentie!A110</f>
        <v>xx</v>
      </c>
      <c r="B110" s="2" t="str">
        <f>Presentie!B110</f>
        <v>zzz108</v>
      </c>
      <c r="C110" s="25" t="str">
        <f>IF('SLB-er'!C109="G","Goed",IF('SLB-er'!C109="V","Voldoende",IF('SLB-er'!C109="Tv","Te veel",IF('SLB-er'!C109="Tw","Te weinig"))))</f>
        <v>Voldoende</v>
      </c>
      <c r="D110" s="25" t="str">
        <f>IF(Projectdocent!C109="G","Goed",IF(Projectdocent!C109="V","Voldoende",IF(Projectdocent!C109="Tv","Te veel",IF(Projectdocent!C109="Tw","Te weinig"))))</f>
        <v>Voldoende</v>
      </c>
      <c r="E110" s="25" t="str">
        <f>IF('SLB-er'!E109="G","Goed",IF('SLB-er'!E109="V","Voldoende",IF('SLB-er'!E109="Tv","Te veel",IF('SLB-er'!E109="Tw","Te weinig"))))</f>
        <v>Voldoende</v>
      </c>
      <c r="F110" s="25" t="str">
        <f>IF(Projectdocent!E109="G","Goed",IF(Projectdocent!E109="V","Voldoende",IF(Projectdocent!E109="Tv","Te veel",IF(Projectdocent!E109="Tw","Te weinig"))))</f>
        <v>Voldoende</v>
      </c>
      <c r="G110" s="25" t="str">
        <f>IF('SLB-er'!G109="G","Goed",IF('SLB-er'!G109="V","Voldoende",IF('SLB-er'!G109="Tv","Te veel",IF('SLB-er'!G109="Tw","Te weinig"))))</f>
        <v>Voldoende</v>
      </c>
      <c r="H110" s="25" t="str">
        <f>IF(Projectdocent!G109="G","Goed",IF(Projectdocent!G109="V","Voldoende",IF(Projectdocent!G109="Tv","Te veel",IF(Projectdocent!G109="Tw","Te weinig"))))</f>
        <v>Voldoende</v>
      </c>
      <c r="I110" s="25" t="str">
        <f>IF('SLB-er'!I109="G","Goed",IF('SLB-er'!I109="V","Voldoende",IF('SLB-er'!I109="Tv","Te veel",IF('SLB-er'!I109="Tw","Te weinig"))))</f>
        <v>Voldoende</v>
      </c>
      <c r="J110" s="25" t="str">
        <f>IF(Projectdocent!I109="G","Goed",IF(Projectdocent!I109="V","Voldoende",IF(Projectdocent!I109="Tv","Te veel",IF(Projectdocent!I109="Tw","Te weinig"))))</f>
        <v>Voldoende</v>
      </c>
      <c r="K110" s="25" t="str">
        <f>IF('SLB-er'!K109="G","Goed",IF('SLB-er'!K109="V","Voldoende",IF('SLB-er'!K109="Tv","Te veel",IF('SLB-er'!K109="Tw","Te weinig"))))</f>
        <v>Voldoende</v>
      </c>
      <c r="L110" s="25" t="str">
        <f>IF(Projectdocent!K109="G","Goed",IF(Projectdocent!K109="V","Voldoende",IF(Projectdocent!K109="Tv","Te veel",IF(Projectdocent!K109="Tw","Te weinig"))))</f>
        <v>Voldoende</v>
      </c>
      <c r="M110" s="25" t="str">
        <f>IF('SLB-er'!M109="G","Goed",IF('SLB-er'!M109="V","Voldoende",IF('SLB-er'!M109="Tv","Te veel",IF('SLB-er'!M109="Tw","Te weinig"))))</f>
        <v>Voldoende</v>
      </c>
      <c r="N110" s="25" t="str">
        <f>IF(Projectdocent!M109="G","Goed",IF(Projectdocent!M109="V","Voldoende",IF(Projectdocent!M109="Tv","Te veel",IF(Projectdocent!M109="Tw","Te weinig"))))</f>
        <v>Voldoende</v>
      </c>
      <c r="O110" s="26">
        <f t="shared" si="26"/>
        <v>12</v>
      </c>
      <c r="P110" s="26">
        <f t="shared" si="27"/>
        <v>0</v>
      </c>
      <c r="Q110" s="27">
        <f t="shared" si="28"/>
        <v>0</v>
      </c>
      <c r="R110" s="27">
        <f t="shared" si="29"/>
        <v>0</v>
      </c>
      <c r="S110" s="27">
        <f t="shared" si="30"/>
        <v>12</v>
      </c>
      <c r="T110" s="27">
        <f t="shared" si="38"/>
        <v>24</v>
      </c>
      <c r="U110" s="28">
        <f t="shared" si="31"/>
        <v>12</v>
      </c>
      <c r="V110" s="33">
        <f t="shared" si="32"/>
        <v>5.5</v>
      </c>
      <c r="W110" s="46">
        <f>Presentie!C110</f>
        <v>0</v>
      </c>
      <c r="X110" s="46">
        <f>Presentie!D110</f>
        <v>0</v>
      </c>
      <c r="Y110" s="34">
        <f t="shared" si="33"/>
        <v>0</v>
      </c>
      <c r="Z110" s="35">
        <v>82.9</v>
      </c>
      <c r="AA110" s="36">
        <f t="shared" si="34"/>
        <v>1</v>
      </c>
      <c r="AB110" s="36">
        <f t="shared" si="35"/>
        <v>-3725.0000000000005</v>
      </c>
      <c r="AC110" s="52">
        <f t="shared" si="36"/>
        <v>1</v>
      </c>
      <c r="AD110" s="53">
        <f t="shared" si="37"/>
        <v>3.6999999999999997</v>
      </c>
    </row>
    <row r="111" spans="1:30" hidden="1">
      <c r="A111" s="2" t="str">
        <f>Presentie!A111</f>
        <v>xx</v>
      </c>
      <c r="B111" s="2" t="str">
        <f>Presentie!B111</f>
        <v>zzz109</v>
      </c>
      <c r="C111" s="25" t="str">
        <f>IF('SLB-er'!C110="G","Goed",IF('SLB-er'!C110="V","Voldoende",IF('SLB-er'!C110="Tv","Te veel",IF('SLB-er'!C110="Tw","Te weinig"))))</f>
        <v>Voldoende</v>
      </c>
      <c r="D111" s="25" t="str">
        <f>IF(Projectdocent!C110="G","Goed",IF(Projectdocent!C110="V","Voldoende",IF(Projectdocent!C110="Tv","Te veel",IF(Projectdocent!C110="Tw","Te weinig"))))</f>
        <v>Voldoende</v>
      </c>
      <c r="E111" s="25" t="str">
        <f>IF('SLB-er'!E110="G","Goed",IF('SLB-er'!E110="V","Voldoende",IF('SLB-er'!E110="Tv","Te veel",IF('SLB-er'!E110="Tw","Te weinig"))))</f>
        <v>Voldoende</v>
      </c>
      <c r="F111" s="25" t="str">
        <f>IF(Projectdocent!E110="G","Goed",IF(Projectdocent!E110="V","Voldoende",IF(Projectdocent!E110="Tv","Te veel",IF(Projectdocent!E110="Tw","Te weinig"))))</f>
        <v>Voldoende</v>
      </c>
      <c r="G111" s="25" t="str">
        <f>IF('SLB-er'!G110="G","Goed",IF('SLB-er'!G110="V","Voldoende",IF('SLB-er'!G110="Tv","Te veel",IF('SLB-er'!G110="Tw","Te weinig"))))</f>
        <v>Voldoende</v>
      </c>
      <c r="H111" s="25" t="str">
        <f>IF(Projectdocent!G110="G","Goed",IF(Projectdocent!G110="V","Voldoende",IF(Projectdocent!G110="Tv","Te veel",IF(Projectdocent!G110="Tw","Te weinig"))))</f>
        <v>Voldoende</v>
      </c>
      <c r="I111" s="25" t="str">
        <f>IF('SLB-er'!I110="G","Goed",IF('SLB-er'!I110="V","Voldoende",IF('SLB-er'!I110="Tv","Te veel",IF('SLB-er'!I110="Tw","Te weinig"))))</f>
        <v>Voldoende</v>
      </c>
      <c r="J111" s="25" t="str">
        <f>IF(Projectdocent!I110="G","Goed",IF(Projectdocent!I110="V","Voldoende",IF(Projectdocent!I110="Tv","Te veel",IF(Projectdocent!I110="Tw","Te weinig"))))</f>
        <v>Voldoende</v>
      </c>
      <c r="K111" s="25" t="str">
        <f>IF('SLB-er'!K110="G","Goed",IF('SLB-er'!K110="V","Voldoende",IF('SLB-er'!K110="Tv","Te veel",IF('SLB-er'!K110="Tw","Te weinig"))))</f>
        <v>Voldoende</v>
      </c>
      <c r="L111" s="25" t="str">
        <f>IF(Projectdocent!K110="G","Goed",IF(Projectdocent!K110="V","Voldoende",IF(Projectdocent!K110="Tv","Te veel",IF(Projectdocent!K110="Tw","Te weinig"))))</f>
        <v>Voldoende</v>
      </c>
      <c r="M111" s="25" t="str">
        <f>IF('SLB-er'!M110="G","Goed",IF('SLB-er'!M110="V","Voldoende",IF('SLB-er'!M110="Tv","Te veel",IF('SLB-er'!M110="Tw","Te weinig"))))</f>
        <v>Voldoende</v>
      </c>
      <c r="N111" s="25" t="str">
        <f>IF(Projectdocent!M110="G","Goed",IF(Projectdocent!M110="V","Voldoende",IF(Projectdocent!M110="Tv","Te veel",IF(Projectdocent!M110="Tw","Te weinig"))))</f>
        <v>Voldoende</v>
      </c>
      <c r="O111" s="26">
        <f t="shared" si="26"/>
        <v>12</v>
      </c>
      <c r="P111" s="26">
        <f t="shared" si="27"/>
        <v>0</v>
      </c>
      <c r="Q111" s="27">
        <f t="shared" si="28"/>
        <v>0</v>
      </c>
      <c r="R111" s="27">
        <f t="shared" si="29"/>
        <v>0</v>
      </c>
      <c r="S111" s="27">
        <f t="shared" si="30"/>
        <v>12</v>
      </c>
      <c r="T111" s="27">
        <f t="shared" si="38"/>
        <v>24</v>
      </c>
      <c r="U111" s="28">
        <f t="shared" si="31"/>
        <v>12</v>
      </c>
      <c r="V111" s="33">
        <f t="shared" si="32"/>
        <v>5.5</v>
      </c>
      <c r="W111" s="46">
        <f>Presentie!C111</f>
        <v>0</v>
      </c>
      <c r="X111" s="46">
        <f>Presentie!D111</f>
        <v>0</v>
      </c>
      <c r="Y111" s="34">
        <f t="shared" si="33"/>
        <v>0</v>
      </c>
      <c r="Z111" s="35">
        <v>83.9</v>
      </c>
      <c r="AA111" s="36">
        <f t="shared" si="34"/>
        <v>1</v>
      </c>
      <c r="AB111" s="36">
        <f t="shared" si="35"/>
        <v>-3770.0000000000005</v>
      </c>
      <c r="AC111" s="52">
        <f t="shared" si="36"/>
        <v>1</v>
      </c>
      <c r="AD111" s="53">
        <f t="shared" si="37"/>
        <v>3.6999999999999997</v>
      </c>
    </row>
    <row r="112" spans="1:30" hidden="1">
      <c r="A112" s="2" t="str">
        <f>Presentie!A112</f>
        <v>xx</v>
      </c>
      <c r="B112" s="2" t="str">
        <f>Presentie!B112</f>
        <v>zzz110</v>
      </c>
      <c r="C112" s="25" t="str">
        <f>IF('SLB-er'!C111="G","Goed",IF('SLB-er'!C111="V","Voldoende",IF('SLB-er'!C111="Tv","Te veel",IF('SLB-er'!C111="Tw","Te weinig"))))</f>
        <v>Voldoende</v>
      </c>
      <c r="D112" s="25" t="str">
        <f>IF(Projectdocent!C111="G","Goed",IF(Projectdocent!C111="V","Voldoende",IF(Projectdocent!C111="Tv","Te veel",IF(Projectdocent!C111="Tw","Te weinig"))))</f>
        <v>Voldoende</v>
      </c>
      <c r="E112" s="25" t="str">
        <f>IF('SLB-er'!E111="G","Goed",IF('SLB-er'!E111="V","Voldoende",IF('SLB-er'!E111="Tv","Te veel",IF('SLB-er'!E111="Tw","Te weinig"))))</f>
        <v>Voldoende</v>
      </c>
      <c r="F112" s="25" t="str">
        <f>IF(Projectdocent!E111="G","Goed",IF(Projectdocent!E111="V","Voldoende",IF(Projectdocent!E111="Tv","Te veel",IF(Projectdocent!E111="Tw","Te weinig"))))</f>
        <v>Voldoende</v>
      </c>
      <c r="G112" s="25" t="str">
        <f>IF('SLB-er'!G111="G","Goed",IF('SLB-er'!G111="V","Voldoende",IF('SLB-er'!G111="Tv","Te veel",IF('SLB-er'!G111="Tw","Te weinig"))))</f>
        <v>Voldoende</v>
      </c>
      <c r="H112" s="25" t="str">
        <f>IF(Projectdocent!G111="G","Goed",IF(Projectdocent!G111="V","Voldoende",IF(Projectdocent!G111="Tv","Te veel",IF(Projectdocent!G111="Tw","Te weinig"))))</f>
        <v>Voldoende</v>
      </c>
      <c r="I112" s="25" t="str">
        <f>IF('SLB-er'!I111="G","Goed",IF('SLB-er'!I111="V","Voldoende",IF('SLB-er'!I111="Tv","Te veel",IF('SLB-er'!I111="Tw","Te weinig"))))</f>
        <v>Voldoende</v>
      </c>
      <c r="J112" s="25" t="str">
        <f>IF(Projectdocent!I111="G","Goed",IF(Projectdocent!I111="V","Voldoende",IF(Projectdocent!I111="Tv","Te veel",IF(Projectdocent!I111="Tw","Te weinig"))))</f>
        <v>Voldoende</v>
      </c>
      <c r="K112" s="25" t="str">
        <f>IF('SLB-er'!K111="G","Goed",IF('SLB-er'!K111="V","Voldoende",IF('SLB-er'!K111="Tv","Te veel",IF('SLB-er'!K111="Tw","Te weinig"))))</f>
        <v>Voldoende</v>
      </c>
      <c r="L112" s="25" t="str">
        <f>IF(Projectdocent!K111="G","Goed",IF(Projectdocent!K111="V","Voldoende",IF(Projectdocent!K111="Tv","Te veel",IF(Projectdocent!K111="Tw","Te weinig"))))</f>
        <v>Voldoende</v>
      </c>
      <c r="M112" s="25" t="str">
        <f>IF('SLB-er'!M111="G","Goed",IF('SLB-er'!M111="V","Voldoende",IF('SLB-er'!M111="Tv","Te veel",IF('SLB-er'!M111="Tw","Te weinig"))))</f>
        <v>Voldoende</v>
      </c>
      <c r="N112" s="25" t="str">
        <f>IF(Projectdocent!M111="G","Goed",IF(Projectdocent!M111="V","Voldoende",IF(Projectdocent!M111="Tv","Te veel",IF(Projectdocent!M111="Tw","Te weinig"))))</f>
        <v>Voldoende</v>
      </c>
      <c r="O112" s="26">
        <f t="shared" si="26"/>
        <v>12</v>
      </c>
      <c r="P112" s="26">
        <f t="shared" si="27"/>
        <v>0</v>
      </c>
      <c r="Q112" s="27">
        <f t="shared" si="28"/>
        <v>0</v>
      </c>
      <c r="R112" s="27">
        <f t="shared" si="29"/>
        <v>0</v>
      </c>
      <c r="S112" s="27">
        <f t="shared" si="30"/>
        <v>12</v>
      </c>
      <c r="T112" s="27">
        <f t="shared" si="38"/>
        <v>24</v>
      </c>
      <c r="U112" s="28">
        <f t="shared" si="31"/>
        <v>12</v>
      </c>
      <c r="V112" s="33">
        <f t="shared" si="32"/>
        <v>5.5</v>
      </c>
      <c r="W112" s="46">
        <f>Presentie!C112</f>
        <v>0</v>
      </c>
      <c r="X112" s="46">
        <f>Presentie!D112</f>
        <v>0</v>
      </c>
      <c r="Y112" s="34">
        <f t="shared" si="33"/>
        <v>0</v>
      </c>
      <c r="Z112" s="35">
        <v>84.9</v>
      </c>
      <c r="AA112" s="36">
        <f t="shared" si="34"/>
        <v>1</v>
      </c>
      <c r="AB112" s="36">
        <f t="shared" si="35"/>
        <v>-3815.0000000000005</v>
      </c>
      <c r="AC112" s="52">
        <f t="shared" si="36"/>
        <v>1</v>
      </c>
      <c r="AD112" s="53">
        <f t="shared" si="37"/>
        <v>3.6999999999999997</v>
      </c>
    </row>
    <row r="113" spans="1:30" hidden="1">
      <c r="A113" s="2" t="str">
        <f>Presentie!A113</f>
        <v>xx</v>
      </c>
      <c r="B113" s="2" t="str">
        <f>Presentie!B113</f>
        <v>zzz111</v>
      </c>
      <c r="C113" s="25" t="str">
        <f>IF('SLB-er'!C112="G","Goed",IF('SLB-er'!C112="V","Voldoende",IF('SLB-er'!C112="Tv","Te veel",IF('SLB-er'!C112="Tw","Te weinig"))))</f>
        <v>Voldoende</v>
      </c>
      <c r="D113" s="25" t="str">
        <f>IF(Projectdocent!C112="G","Goed",IF(Projectdocent!C112="V","Voldoende",IF(Projectdocent!C112="Tv","Te veel",IF(Projectdocent!C112="Tw","Te weinig"))))</f>
        <v>Voldoende</v>
      </c>
      <c r="E113" s="25" t="str">
        <f>IF('SLB-er'!E112="G","Goed",IF('SLB-er'!E112="V","Voldoende",IF('SLB-er'!E112="Tv","Te veel",IF('SLB-er'!E112="Tw","Te weinig"))))</f>
        <v>Voldoende</v>
      </c>
      <c r="F113" s="25" t="str">
        <f>IF(Projectdocent!E112="G","Goed",IF(Projectdocent!E112="V","Voldoende",IF(Projectdocent!E112="Tv","Te veel",IF(Projectdocent!E112="Tw","Te weinig"))))</f>
        <v>Voldoende</v>
      </c>
      <c r="G113" s="25" t="str">
        <f>IF('SLB-er'!G112="G","Goed",IF('SLB-er'!G112="V","Voldoende",IF('SLB-er'!G112="Tv","Te veel",IF('SLB-er'!G112="Tw","Te weinig"))))</f>
        <v>Voldoende</v>
      </c>
      <c r="H113" s="25" t="str">
        <f>IF(Projectdocent!G112="G","Goed",IF(Projectdocent!G112="V","Voldoende",IF(Projectdocent!G112="Tv","Te veel",IF(Projectdocent!G112="Tw","Te weinig"))))</f>
        <v>Voldoende</v>
      </c>
      <c r="I113" s="25" t="str">
        <f>IF('SLB-er'!I112="G","Goed",IF('SLB-er'!I112="V","Voldoende",IF('SLB-er'!I112="Tv","Te veel",IF('SLB-er'!I112="Tw","Te weinig"))))</f>
        <v>Voldoende</v>
      </c>
      <c r="J113" s="25" t="str">
        <f>IF(Projectdocent!I112="G","Goed",IF(Projectdocent!I112="V","Voldoende",IF(Projectdocent!I112="Tv","Te veel",IF(Projectdocent!I112="Tw","Te weinig"))))</f>
        <v>Voldoende</v>
      </c>
      <c r="K113" s="25" t="str">
        <f>IF('SLB-er'!K112="G","Goed",IF('SLB-er'!K112="V","Voldoende",IF('SLB-er'!K112="Tv","Te veel",IF('SLB-er'!K112="Tw","Te weinig"))))</f>
        <v>Voldoende</v>
      </c>
      <c r="L113" s="25" t="str">
        <f>IF(Projectdocent!K112="G","Goed",IF(Projectdocent!K112="V","Voldoende",IF(Projectdocent!K112="Tv","Te veel",IF(Projectdocent!K112="Tw","Te weinig"))))</f>
        <v>Voldoende</v>
      </c>
      <c r="M113" s="25" t="str">
        <f>IF('SLB-er'!M112="G","Goed",IF('SLB-er'!M112="V","Voldoende",IF('SLB-er'!M112="Tv","Te veel",IF('SLB-er'!M112="Tw","Te weinig"))))</f>
        <v>Voldoende</v>
      </c>
      <c r="N113" s="25" t="str">
        <f>IF(Projectdocent!M112="G","Goed",IF(Projectdocent!M112="V","Voldoende",IF(Projectdocent!M112="Tv","Te veel",IF(Projectdocent!M112="Tw","Te weinig"))))</f>
        <v>Voldoende</v>
      </c>
      <c r="O113" s="26">
        <f t="shared" ref="O113:O122" si="39">COUNTIF(C113:N113,"Voldoende")</f>
        <v>12</v>
      </c>
      <c r="P113" s="26">
        <f t="shared" ref="P113:P122" si="40">COUNTIF(C113:N113,"Goed")</f>
        <v>0</v>
      </c>
      <c r="Q113" s="27">
        <f t="shared" ref="Q113:Q122" si="41">COUNTIF(C113:N113,"Te weinig")</f>
        <v>0</v>
      </c>
      <c r="R113" s="27">
        <f t="shared" ref="R113:R122" si="42">COUNTIF(C113:N113,"Te veel")</f>
        <v>0</v>
      </c>
      <c r="S113" s="27">
        <f t="shared" ref="S113:S122" si="43">COUNTA(C113:N113)</f>
        <v>12</v>
      </c>
      <c r="T113" s="27">
        <f t="shared" si="38"/>
        <v>24</v>
      </c>
      <c r="U113" s="28">
        <f t="shared" ref="U113:U122" si="44">O113+2*P113</f>
        <v>12</v>
      </c>
      <c r="V113" s="33">
        <f t="shared" ref="V113:V122" si="45">1+(U113/T113)*9</f>
        <v>5.5</v>
      </c>
      <c r="W113" s="46">
        <f>Presentie!C113</f>
        <v>0</v>
      </c>
      <c r="X113" s="46">
        <f>Presentie!D113</f>
        <v>0</v>
      </c>
      <c r="Y113" s="34">
        <f t="shared" ref="Y113:Y122" si="46">W113+X113*0.5</f>
        <v>0</v>
      </c>
      <c r="Z113" s="35">
        <v>85.9</v>
      </c>
      <c r="AA113" s="36">
        <f t="shared" ref="AA113:AA122" si="47">1+Y113/Z113*4.5</f>
        <v>1</v>
      </c>
      <c r="AB113" s="36">
        <f t="shared" ref="AB113:AB122" si="48">5.5+(Y113-Z113)*45</f>
        <v>-3860.0000000000005</v>
      </c>
      <c r="AC113" s="52">
        <f t="shared" ref="AC113:AC122" si="49">IF(Y113&gt;Z113,AB113,AA113)</f>
        <v>1</v>
      </c>
      <c r="AD113" s="53">
        <f t="shared" ref="AD113:AD122" si="50">0.4*AC113+0.6*V113</f>
        <v>3.6999999999999997</v>
      </c>
    </row>
    <row r="114" spans="1:30" hidden="1">
      <c r="A114" s="2" t="str">
        <f>Presentie!A114</f>
        <v>xx</v>
      </c>
      <c r="B114" s="2" t="str">
        <f>Presentie!B114</f>
        <v>zzz112</v>
      </c>
      <c r="C114" s="25" t="str">
        <f>IF('SLB-er'!C113="G","Goed",IF('SLB-er'!C113="V","Voldoende",IF('SLB-er'!C113="Tv","Te veel",IF('SLB-er'!C113="Tw","Te weinig"))))</f>
        <v>Voldoende</v>
      </c>
      <c r="D114" s="25" t="str">
        <f>IF(Projectdocent!C113="G","Goed",IF(Projectdocent!C113="V","Voldoende",IF(Projectdocent!C113="Tv","Te veel",IF(Projectdocent!C113="Tw","Te weinig"))))</f>
        <v>Voldoende</v>
      </c>
      <c r="E114" s="25" t="str">
        <f>IF('SLB-er'!E113="G","Goed",IF('SLB-er'!E113="V","Voldoende",IF('SLB-er'!E113="Tv","Te veel",IF('SLB-er'!E113="Tw","Te weinig"))))</f>
        <v>Voldoende</v>
      </c>
      <c r="F114" s="25" t="str">
        <f>IF(Projectdocent!E113="G","Goed",IF(Projectdocent!E113="V","Voldoende",IF(Projectdocent!E113="Tv","Te veel",IF(Projectdocent!E113="Tw","Te weinig"))))</f>
        <v>Voldoende</v>
      </c>
      <c r="G114" s="25" t="str">
        <f>IF('SLB-er'!G113="G","Goed",IF('SLB-er'!G113="V","Voldoende",IF('SLB-er'!G113="Tv","Te veel",IF('SLB-er'!G113="Tw","Te weinig"))))</f>
        <v>Voldoende</v>
      </c>
      <c r="H114" s="25" t="str">
        <f>IF(Projectdocent!G113="G","Goed",IF(Projectdocent!G113="V","Voldoende",IF(Projectdocent!G113="Tv","Te veel",IF(Projectdocent!G113="Tw","Te weinig"))))</f>
        <v>Voldoende</v>
      </c>
      <c r="I114" s="25" t="str">
        <f>IF('SLB-er'!I113="G","Goed",IF('SLB-er'!I113="V","Voldoende",IF('SLB-er'!I113="Tv","Te veel",IF('SLB-er'!I113="Tw","Te weinig"))))</f>
        <v>Voldoende</v>
      </c>
      <c r="J114" s="25" t="str">
        <f>IF(Projectdocent!I113="G","Goed",IF(Projectdocent!I113="V","Voldoende",IF(Projectdocent!I113="Tv","Te veel",IF(Projectdocent!I113="Tw","Te weinig"))))</f>
        <v>Voldoende</v>
      </c>
      <c r="K114" s="25" t="str">
        <f>IF('SLB-er'!K113="G","Goed",IF('SLB-er'!K113="V","Voldoende",IF('SLB-er'!K113="Tv","Te veel",IF('SLB-er'!K113="Tw","Te weinig"))))</f>
        <v>Voldoende</v>
      </c>
      <c r="L114" s="25" t="str">
        <f>IF(Projectdocent!K113="G","Goed",IF(Projectdocent!K113="V","Voldoende",IF(Projectdocent!K113="Tv","Te veel",IF(Projectdocent!K113="Tw","Te weinig"))))</f>
        <v>Voldoende</v>
      </c>
      <c r="M114" s="25" t="str">
        <f>IF('SLB-er'!M113="G","Goed",IF('SLB-er'!M113="V","Voldoende",IF('SLB-er'!M113="Tv","Te veel",IF('SLB-er'!M113="Tw","Te weinig"))))</f>
        <v>Voldoende</v>
      </c>
      <c r="N114" s="25" t="str">
        <f>IF(Projectdocent!M113="G","Goed",IF(Projectdocent!M113="V","Voldoende",IF(Projectdocent!M113="Tv","Te veel",IF(Projectdocent!M113="Tw","Te weinig"))))</f>
        <v>Voldoende</v>
      </c>
      <c r="O114" s="26">
        <f t="shared" si="39"/>
        <v>12</v>
      </c>
      <c r="P114" s="26">
        <f t="shared" si="40"/>
        <v>0</v>
      </c>
      <c r="Q114" s="27">
        <f t="shared" si="41"/>
        <v>0</v>
      </c>
      <c r="R114" s="27">
        <f t="shared" si="42"/>
        <v>0</v>
      </c>
      <c r="S114" s="27">
        <f t="shared" si="43"/>
        <v>12</v>
      </c>
      <c r="T114" s="27">
        <f t="shared" si="38"/>
        <v>24</v>
      </c>
      <c r="U114" s="28">
        <f t="shared" si="44"/>
        <v>12</v>
      </c>
      <c r="V114" s="33">
        <f t="shared" si="45"/>
        <v>5.5</v>
      </c>
      <c r="W114" s="46">
        <f>Presentie!C114</f>
        <v>0</v>
      </c>
      <c r="X114" s="46">
        <f>Presentie!D114</f>
        <v>0</v>
      </c>
      <c r="Y114" s="34">
        <f t="shared" si="46"/>
        <v>0</v>
      </c>
      <c r="Z114" s="35">
        <v>86.9</v>
      </c>
      <c r="AA114" s="36">
        <f t="shared" si="47"/>
        <v>1</v>
      </c>
      <c r="AB114" s="36">
        <f t="shared" si="48"/>
        <v>-3905.0000000000005</v>
      </c>
      <c r="AC114" s="52">
        <f t="shared" si="49"/>
        <v>1</v>
      </c>
      <c r="AD114" s="53">
        <f t="shared" si="50"/>
        <v>3.6999999999999997</v>
      </c>
    </row>
    <row r="115" spans="1:30" hidden="1">
      <c r="A115" s="2" t="str">
        <f>Presentie!A115</f>
        <v>xx</v>
      </c>
      <c r="B115" s="2" t="str">
        <f>Presentie!B115</f>
        <v>zzz113</v>
      </c>
      <c r="C115" s="25" t="str">
        <f>IF('SLB-er'!C114="G","Goed",IF('SLB-er'!C114="V","Voldoende",IF('SLB-er'!C114="Tv","Te veel",IF('SLB-er'!C114="Tw","Te weinig"))))</f>
        <v>Voldoende</v>
      </c>
      <c r="D115" s="25" t="str">
        <f>IF(Projectdocent!C114="G","Goed",IF(Projectdocent!C114="V","Voldoende",IF(Projectdocent!C114="Tv","Te veel",IF(Projectdocent!C114="Tw","Te weinig"))))</f>
        <v>Voldoende</v>
      </c>
      <c r="E115" s="25" t="str">
        <f>IF('SLB-er'!E114="G","Goed",IF('SLB-er'!E114="V","Voldoende",IF('SLB-er'!E114="Tv","Te veel",IF('SLB-er'!E114="Tw","Te weinig"))))</f>
        <v>Voldoende</v>
      </c>
      <c r="F115" s="25" t="str">
        <f>IF(Projectdocent!E114="G","Goed",IF(Projectdocent!E114="V","Voldoende",IF(Projectdocent!E114="Tv","Te veel",IF(Projectdocent!E114="Tw","Te weinig"))))</f>
        <v>Voldoende</v>
      </c>
      <c r="G115" s="25" t="str">
        <f>IF('SLB-er'!G114="G","Goed",IF('SLB-er'!G114="V","Voldoende",IF('SLB-er'!G114="Tv","Te veel",IF('SLB-er'!G114="Tw","Te weinig"))))</f>
        <v>Voldoende</v>
      </c>
      <c r="H115" s="25" t="str">
        <f>IF(Projectdocent!G114="G","Goed",IF(Projectdocent!G114="V","Voldoende",IF(Projectdocent!G114="Tv","Te veel",IF(Projectdocent!G114="Tw","Te weinig"))))</f>
        <v>Voldoende</v>
      </c>
      <c r="I115" s="25" t="str">
        <f>IF('SLB-er'!I114="G","Goed",IF('SLB-er'!I114="V","Voldoende",IF('SLB-er'!I114="Tv","Te veel",IF('SLB-er'!I114="Tw","Te weinig"))))</f>
        <v>Voldoende</v>
      </c>
      <c r="J115" s="25" t="str">
        <f>IF(Projectdocent!I114="G","Goed",IF(Projectdocent!I114="V","Voldoende",IF(Projectdocent!I114="Tv","Te veel",IF(Projectdocent!I114="Tw","Te weinig"))))</f>
        <v>Voldoende</v>
      </c>
      <c r="K115" s="25" t="str">
        <f>IF('SLB-er'!K114="G","Goed",IF('SLB-er'!K114="V","Voldoende",IF('SLB-er'!K114="Tv","Te veel",IF('SLB-er'!K114="Tw","Te weinig"))))</f>
        <v>Voldoende</v>
      </c>
      <c r="L115" s="25" t="str">
        <f>IF(Projectdocent!K114="G","Goed",IF(Projectdocent!K114="V","Voldoende",IF(Projectdocent!K114="Tv","Te veel",IF(Projectdocent!K114="Tw","Te weinig"))))</f>
        <v>Voldoende</v>
      </c>
      <c r="M115" s="25" t="str">
        <f>IF('SLB-er'!M114="G","Goed",IF('SLB-er'!M114="V","Voldoende",IF('SLB-er'!M114="Tv","Te veel",IF('SLB-er'!M114="Tw","Te weinig"))))</f>
        <v>Voldoende</v>
      </c>
      <c r="N115" s="25" t="str">
        <f>IF(Projectdocent!M114="G","Goed",IF(Projectdocent!M114="V","Voldoende",IF(Projectdocent!M114="Tv","Te veel",IF(Projectdocent!M114="Tw","Te weinig"))))</f>
        <v>Voldoende</v>
      </c>
      <c r="O115" s="26">
        <f t="shared" si="39"/>
        <v>12</v>
      </c>
      <c r="P115" s="26">
        <f t="shared" si="40"/>
        <v>0</v>
      </c>
      <c r="Q115" s="27">
        <f t="shared" si="41"/>
        <v>0</v>
      </c>
      <c r="R115" s="27">
        <f t="shared" si="42"/>
        <v>0</v>
      </c>
      <c r="S115" s="27">
        <f t="shared" si="43"/>
        <v>12</v>
      </c>
      <c r="T115" s="27">
        <f t="shared" si="38"/>
        <v>24</v>
      </c>
      <c r="U115" s="28">
        <f t="shared" si="44"/>
        <v>12</v>
      </c>
      <c r="V115" s="33">
        <f t="shared" si="45"/>
        <v>5.5</v>
      </c>
      <c r="W115" s="46">
        <f>Presentie!C115</f>
        <v>0</v>
      </c>
      <c r="X115" s="46">
        <f>Presentie!D115</f>
        <v>0</v>
      </c>
      <c r="Y115" s="34">
        <f t="shared" si="46"/>
        <v>0</v>
      </c>
      <c r="Z115" s="35">
        <v>87.9</v>
      </c>
      <c r="AA115" s="36">
        <f t="shared" si="47"/>
        <v>1</v>
      </c>
      <c r="AB115" s="36">
        <f t="shared" si="48"/>
        <v>-3950.0000000000005</v>
      </c>
      <c r="AC115" s="52">
        <f t="shared" si="49"/>
        <v>1</v>
      </c>
      <c r="AD115" s="53">
        <f t="shared" si="50"/>
        <v>3.6999999999999997</v>
      </c>
    </row>
    <row r="116" spans="1:30" hidden="1">
      <c r="A116" s="2" t="str">
        <f>Presentie!A116</f>
        <v>xx</v>
      </c>
      <c r="B116" s="2" t="str">
        <f>Presentie!B116</f>
        <v>zzz114</v>
      </c>
      <c r="C116" s="25" t="str">
        <f>IF('SLB-er'!C115="G","Goed",IF('SLB-er'!C115="V","Voldoende",IF('SLB-er'!C115="Tv","Te veel",IF('SLB-er'!C115="Tw","Te weinig"))))</f>
        <v>Voldoende</v>
      </c>
      <c r="D116" s="25" t="str">
        <f>IF(Projectdocent!C115="G","Goed",IF(Projectdocent!C115="V","Voldoende",IF(Projectdocent!C115="Tv","Te veel",IF(Projectdocent!C115="Tw","Te weinig"))))</f>
        <v>Voldoende</v>
      </c>
      <c r="E116" s="25" t="str">
        <f>IF('SLB-er'!E115="G","Goed",IF('SLB-er'!E115="V","Voldoende",IF('SLB-er'!E115="Tv","Te veel",IF('SLB-er'!E115="Tw","Te weinig"))))</f>
        <v>Voldoende</v>
      </c>
      <c r="F116" s="25" t="str">
        <f>IF(Projectdocent!E115="G","Goed",IF(Projectdocent!E115="V","Voldoende",IF(Projectdocent!E115="Tv","Te veel",IF(Projectdocent!E115="Tw","Te weinig"))))</f>
        <v>Voldoende</v>
      </c>
      <c r="G116" s="25" t="str">
        <f>IF('SLB-er'!G115="G","Goed",IF('SLB-er'!G115="V","Voldoende",IF('SLB-er'!G115="Tv","Te veel",IF('SLB-er'!G115="Tw","Te weinig"))))</f>
        <v>Voldoende</v>
      </c>
      <c r="H116" s="25" t="str">
        <f>IF(Projectdocent!G115="G","Goed",IF(Projectdocent!G115="V","Voldoende",IF(Projectdocent!G115="Tv","Te veel",IF(Projectdocent!G115="Tw","Te weinig"))))</f>
        <v>Voldoende</v>
      </c>
      <c r="I116" s="25" t="str">
        <f>IF('SLB-er'!I115="G","Goed",IF('SLB-er'!I115="V","Voldoende",IF('SLB-er'!I115="Tv","Te veel",IF('SLB-er'!I115="Tw","Te weinig"))))</f>
        <v>Voldoende</v>
      </c>
      <c r="J116" s="25" t="str">
        <f>IF(Projectdocent!I115="G","Goed",IF(Projectdocent!I115="V","Voldoende",IF(Projectdocent!I115="Tv","Te veel",IF(Projectdocent!I115="Tw","Te weinig"))))</f>
        <v>Voldoende</v>
      </c>
      <c r="K116" s="25" t="str">
        <f>IF('SLB-er'!K115="G","Goed",IF('SLB-er'!K115="V","Voldoende",IF('SLB-er'!K115="Tv","Te veel",IF('SLB-er'!K115="Tw","Te weinig"))))</f>
        <v>Voldoende</v>
      </c>
      <c r="L116" s="25" t="str">
        <f>IF(Projectdocent!K115="G","Goed",IF(Projectdocent!K115="V","Voldoende",IF(Projectdocent!K115="Tv","Te veel",IF(Projectdocent!K115="Tw","Te weinig"))))</f>
        <v>Voldoende</v>
      </c>
      <c r="M116" s="25" t="str">
        <f>IF('SLB-er'!M115="G","Goed",IF('SLB-er'!M115="V","Voldoende",IF('SLB-er'!M115="Tv","Te veel",IF('SLB-er'!M115="Tw","Te weinig"))))</f>
        <v>Voldoende</v>
      </c>
      <c r="N116" s="25" t="str">
        <f>IF(Projectdocent!M115="G","Goed",IF(Projectdocent!M115="V","Voldoende",IF(Projectdocent!M115="Tv","Te veel",IF(Projectdocent!M115="Tw","Te weinig"))))</f>
        <v>Voldoende</v>
      </c>
      <c r="O116" s="26">
        <f t="shared" si="39"/>
        <v>12</v>
      </c>
      <c r="P116" s="26">
        <f t="shared" si="40"/>
        <v>0</v>
      </c>
      <c r="Q116" s="27">
        <f t="shared" si="41"/>
        <v>0</v>
      </c>
      <c r="R116" s="27">
        <f t="shared" si="42"/>
        <v>0</v>
      </c>
      <c r="S116" s="27">
        <f t="shared" si="43"/>
        <v>12</v>
      </c>
      <c r="T116" s="27">
        <f t="shared" si="38"/>
        <v>24</v>
      </c>
      <c r="U116" s="28">
        <f t="shared" si="44"/>
        <v>12</v>
      </c>
      <c r="V116" s="33">
        <f t="shared" si="45"/>
        <v>5.5</v>
      </c>
      <c r="W116" s="46">
        <f>Presentie!C116</f>
        <v>0</v>
      </c>
      <c r="X116" s="46">
        <f>Presentie!D116</f>
        <v>0</v>
      </c>
      <c r="Y116" s="34">
        <f t="shared" si="46"/>
        <v>0</v>
      </c>
      <c r="Z116" s="35">
        <v>88.9</v>
      </c>
      <c r="AA116" s="36">
        <f t="shared" si="47"/>
        <v>1</v>
      </c>
      <c r="AB116" s="36">
        <f t="shared" si="48"/>
        <v>-3995.0000000000005</v>
      </c>
      <c r="AC116" s="52">
        <f t="shared" si="49"/>
        <v>1</v>
      </c>
      <c r="AD116" s="53">
        <f t="shared" si="50"/>
        <v>3.6999999999999997</v>
      </c>
    </row>
    <row r="117" spans="1:30" hidden="1">
      <c r="A117" s="2" t="str">
        <f>Presentie!A117</f>
        <v>xx</v>
      </c>
      <c r="B117" s="2" t="str">
        <f>Presentie!B117</f>
        <v>zzz115</v>
      </c>
      <c r="C117" s="25" t="str">
        <f>IF('SLB-er'!C116="G","Goed",IF('SLB-er'!C116="V","Voldoende",IF('SLB-er'!C116="Tv","Te veel",IF('SLB-er'!C116="Tw","Te weinig"))))</f>
        <v>Voldoende</v>
      </c>
      <c r="D117" s="25" t="str">
        <f>IF(Projectdocent!C116="G","Goed",IF(Projectdocent!C116="V","Voldoende",IF(Projectdocent!C116="Tv","Te veel",IF(Projectdocent!C116="Tw","Te weinig"))))</f>
        <v>Voldoende</v>
      </c>
      <c r="E117" s="25" t="str">
        <f>IF('SLB-er'!E116="G","Goed",IF('SLB-er'!E116="V","Voldoende",IF('SLB-er'!E116="Tv","Te veel",IF('SLB-er'!E116="Tw","Te weinig"))))</f>
        <v>Voldoende</v>
      </c>
      <c r="F117" s="25" t="str">
        <f>IF(Projectdocent!E116="G","Goed",IF(Projectdocent!E116="V","Voldoende",IF(Projectdocent!E116="Tv","Te veel",IF(Projectdocent!E116="Tw","Te weinig"))))</f>
        <v>Voldoende</v>
      </c>
      <c r="G117" s="25" t="str">
        <f>IF('SLB-er'!G116="G","Goed",IF('SLB-er'!G116="V","Voldoende",IF('SLB-er'!G116="Tv","Te veel",IF('SLB-er'!G116="Tw","Te weinig"))))</f>
        <v>Voldoende</v>
      </c>
      <c r="H117" s="25" t="str">
        <f>IF(Projectdocent!G116="G","Goed",IF(Projectdocent!G116="V","Voldoende",IF(Projectdocent!G116="Tv","Te veel",IF(Projectdocent!G116="Tw","Te weinig"))))</f>
        <v>Voldoende</v>
      </c>
      <c r="I117" s="25" t="str">
        <f>IF('SLB-er'!I116="G","Goed",IF('SLB-er'!I116="V","Voldoende",IF('SLB-er'!I116="Tv","Te veel",IF('SLB-er'!I116="Tw","Te weinig"))))</f>
        <v>Voldoende</v>
      </c>
      <c r="J117" s="25" t="str">
        <f>IF(Projectdocent!I116="G","Goed",IF(Projectdocent!I116="V","Voldoende",IF(Projectdocent!I116="Tv","Te veel",IF(Projectdocent!I116="Tw","Te weinig"))))</f>
        <v>Voldoende</v>
      </c>
      <c r="K117" s="25" t="str">
        <f>IF('SLB-er'!K116="G","Goed",IF('SLB-er'!K116="V","Voldoende",IF('SLB-er'!K116="Tv","Te veel",IF('SLB-er'!K116="Tw","Te weinig"))))</f>
        <v>Voldoende</v>
      </c>
      <c r="L117" s="25" t="str">
        <f>IF(Projectdocent!K116="G","Goed",IF(Projectdocent!K116="V","Voldoende",IF(Projectdocent!K116="Tv","Te veel",IF(Projectdocent!K116="Tw","Te weinig"))))</f>
        <v>Voldoende</v>
      </c>
      <c r="M117" s="25" t="str">
        <f>IF('SLB-er'!M116="G","Goed",IF('SLB-er'!M116="V","Voldoende",IF('SLB-er'!M116="Tv","Te veel",IF('SLB-er'!M116="Tw","Te weinig"))))</f>
        <v>Voldoende</v>
      </c>
      <c r="N117" s="25" t="str">
        <f>IF(Projectdocent!M116="G","Goed",IF(Projectdocent!M116="V","Voldoende",IF(Projectdocent!M116="Tv","Te veel",IF(Projectdocent!M116="Tw","Te weinig"))))</f>
        <v>Voldoende</v>
      </c>
      <c r="O117" s="26">
        <f t="shared" si="39"/>
        <v>12</v>
      </c>
      <c r="P117" s="26">
        <f t="shared" si="40"/>
        <v>0</v>
      </c>
      <c r="Q117" s="27">
        <f t="shared" si="41"/>
        <v>0</v>
      </c>
      <c r="R117" s="27">
        <f t="shared" si="42"/>
        <v>0</v>
      </c>
      <c r="S117" s="27">
        <f t="shared" si="43"/>
        <v>12</v>
      </c>
      <c r="T117" s="27">
        <f t="shared" si="38"/>
        <v>24</v>
      </c>
      <c r="U117" s="28">
        <f t="shared" si="44"/>
        <v>12</v>
      </c>
      <c r="V117" s="33">
        <f t="shared" si="45"/>
        <v>5.5</v>
      </c>
      <c r="W117" s="46">
        <f>Presentie!C117</f>
        <v>0</v>
      </c>
      <c r="X117" s="46">
        <f>Presentie!D117</f>
        <v>0</v>
      </c>
      <c r="Y117" s="34">
        <f t="shared" si="46"/>
        <v>0</v>
      </c>
      <c r="Z117" s="35">
        <v>89.9</v>
      </c>
      <c r="AA117" s="36">
        <f t="shared" si="47"/>
        <v>1</v>
      </c>
      <c r="AB117" s="36">
        <f t="shared" si="48"/>
        <v>-4040.0000000000005</v>
      </c>
      <c r="AC117" s="52">
        <f t="shared" si="49"/>
        <v>1</v>
      </c>
      <c r="AD117" s="53">
        <f t="shared" si="50"/>
        <v>3.6999999999999997</v>
      </c>
    </row>
    <row r="118" spans="1:30" hidden="1">
      <c r="A118" s="2" t="str">
        <f>Presentie!A118</f>
        <v>xx</v>
      </c>
      <c r="B118" s="2" t="str">
        <f>Presentie!B118</f>
        <v>zzz116</v>
      </c>
      <c r="C118" s="25" t="str">
        <f>IF('SLB-er'!C117="G","Goed",IF('SLB-er'!C117="V","Voldoende",IF('SLB-er'!C117="Tv","Te veel",IF('SLB-er'!C117="Tw","Te weinig"))))</f>
        <v>Voldoende</v>
      </c>
      <c r="D118" s="25" t="str">
        <f>IF(Projectdocent!C117="G","Goed",IF(Projectdocent!C117="V","Voldoende",IF(Projectdocent!C117="Tv","Te veel",IF(Projectdocent!C117="Tw","Te weinig"))))</f>
        <v>Voldoende</v>
      </c>
      <c r="E118" s="25" t="str">
        <f>IF('SLB-er'!E117="G","Goed",IF('SLB-er'!E117="V","Voldoende",IF('SLB-er'!E117="Tv","Te veel",IF('SLB-er'!E117="Tw","Te weinig"))))</f>
        <v>Voldoende</v>
      </c>
      <c r="F118" s="25" t="str">
        <f>IF(Projectdocent!E117="G","Goed",IF(Projectdocent!E117="V","Voldoende",IF(Projectdocent!E117="Tv","Te veel",IF(Projectdocent!E117="Tw","Te weinig"))))</f>
        <v>Voldoende</v>
      </c>
      <c r="G118" s="25" t="str">
        <f>IF('SLB-er'!G117="G","Goed",IF('SLB-er'!G117="V","Voldoende",IF('SLB-er'!G117="Tv","Te veel",IF('SLB-er'!G117="Tw","Te weinig"))))</f>
        <v>Voldoende</v>
      </c>
      <c r="H118" s="25" t="str">
        <f>IF(Projectdocent!G117="G","Goed",IF(Projectdocent!G117="V","Voldoende",IF(Projectdocent!G117="Tv","Te veel",IF(Projectdocent!G117="Tw","Te weinig"))))</f>
        <v>Voldoende</v>
      </c>
      <c r="I118" s="25" t="str">
        <f>IF('SLB-er'!I117="G","Goed",IF('SLB-er'!I117="V","Voldoende",IF('SLB-er'!I117="Tv","Te veel",IF('SLB-er'!I117="Tw","Te weinig"))))</f>
        <v>Voldoende</v>
      </c>
      <c r="J118" s="25" t="str">
        <f>IF(Projectdocent!I117="G","Goed",IF(Projectdocent!I117="V","Voldoende",IF(Projectdocent!I117="Tv","Te veel",IF(Projectdocent!I117="Tw","Te weinig"))))</f>
        <v>Voldoende</v>
      </c>
      <c r="K118" s="25" t="str">
        <f>IF('SLB-er'!K117="G","Goed",IF('SLB-er'!K117="V","Voldoende",IF('SLB-er'!K117="Tv","Te veel",IF('SLB-er'!K117="Tw","Te weinig"))))</f>
        <v>Voldoende</v>
      </c>
      <c r="L118" s="25" t="str">
        <f>IF(Projectdocent!K117="G","Goed",IF(Projectdocent!K117="V","Voldoende",IF(Projectdocent!K117="Tv","Te veel",IF(Projectdocent!K117="Tw","Te weinig"))))</f>
        <v>Voldoende</v>
      </c>
      <c r="M118" s="25" t="str">
        <f>IF('SLB-er'!M117="G","Goed",IF('SLB-er'!M117="V","Voldoende",IF('SLB-er'!M117="Tv","Te veel",IF('SLB-er'!M117="Tw","Te weinig"))))</f>
        <v>Voldoende</v>
      </c>
      <c r="N118" s="25" t="str">
        <f>IF(Projectdocent!M117="G","Goed",IF(Projectdocent!M117="V","Voldoende",IF(Projectdocent!M117="Tv","Te veel",IF(Projectdocent!M117="Tw","Te weinig"))))</f>
        <v>Voldoende</v>
      </c>
      <c r="O118" s="26">
        <f t="shared" si="39"/>
        <v>12</v>
      </c>
      <c r="P118" s="26">
        <f t="shared" si="40"/>
        <v>0</v>
      </c>
      <c r="Q118" s="27">
        <f t="shared" si="41"/>
        <v>0</v>
      </c>
      <c r="R118" s="27">
        <f t="shared" si="42"/>
        <v>0</v>
      </c>
      <c r="S118" s="27">
        <f t="shared" si="43"/>
        <v>12</v>
      </c>
      <c r="T118" s="27">
        <f t="shared" si="38"/>
        <v>24</v>
      </c>
      <c r="U118" s="28">
        <f t="shared" si="44"/>
        <v>12</v>
      </c>
      <c r="V118" s="33">
        <f t="shared" si="45"/>
        <v>5.5</v>
      </c>
      <c r="W118" s="46">
        <f>Presentie!C118</f>
        <v>0</v>
      </c>
      <c r="X118" s="46">
        <f>Presentie!D118</f>
        <v>0</v>
      </c>
      <c r="Y118" s="34">
        <f t="shared" si="46"/>
        <v>0</v>
      </c>
      <c r="Z118" s="35">
        <v>90.9</v>
      </c>
      <c r="AA118" s="36">
        <f t="shared" si="47"/>
        <v>1</v>
      </c>
      <c r="AB118" s="36">
        <f t="shared" si="48"/>
        <v>-4085.0000000000005</v>
      </c>
      <c r="AC118" s="52">
        <f t="shared" si="49"/>
        <v>1</v>
      </c>
      <c r="AD118" s="53">
        <f t="shared" si="50"/>
        <v>3.6999999999999997</v>
      </c>
    </row>
    <row r="119" spans="1:30" hidden="1">
      <c r="A119" s="2" t="str">
        <f>Presentie!A119</f>
        <v>xx</v>
      </c>
      <c r="B119" s="2" t="str">
        <f>Presentie!B119</f>
        <v>zzz117</v>
      </c>
      <c r="C119" s="25" t="str">
        <f>IF('SLB-er'!C118="G","Goed",IF('SLB-er'!C118="V","Voldoende",IF('SLB-er'!C118="Tv","Te veel",IF('SLB-er'!C118="Tw","Te weinig"))))</f>
        <v>Voldoende</v>
      </c>
      <c r="D119" s="25" t="str">
        <f>IF(Projectdocent!C118="G","Goed",IF(Projectdocent!C118="V","Voldoende",IF(Projectdocent!C118="Tv","Te veel",IF(Projectdocent!C118="Tw","Te weinig"))))</f>
        <v>Voldoende</v>
      </c>
      <c r="E119" s="25" t="str">
        <f>IF('SLB-er'!E118="G","Goed",IF('SLB-er'!E118="V","Voldoende",IF('SLB-er'!E118="Tv","Te veel",IF('SLB-er'!E118="Tw","Te weinig"))))</f>
        <v>Voldoende</v>
      </c>
      <c r="F119" s="25" t="str">
        <f>IF(Projectdocent!E118="G","Goed",IF(Projectdocent!E118="V","Voldoende",IF(Projectdocent!E118="Tv","Te veel",IF(Projectdocent!E118="Tw","Te weinig"))))</f>
        <v>Voldoende</v>
      </c>
      <c r="G119" s="25" t="str">
        <f>IF('SLB-er'!G118="G","Goed",IF('SLB-er'!G118="V","Voldoende",IF('SLB-er'!G118="Tv","Te veel",IF('SLB-er'!G118="Tw","Te weinig"))))</f>
        <v>Voldoende</v>
      </c>
      <c r="H119" s="25" t="str">
        <f>IF(Projectdocent!G118="G","Goed",IF(Projectdocent!G118="V","Voldoende",IF(Projectdocent!G118="Tv","Te veel",IF(Projectdocent!G118="Tw","Te weinig"))))</f>
        <v>Voldoende</v>
      </c>
      <c r="I119" s="25" t="str">
        <f>IF('SLB-er'!I118="G","Goed",IF('SLB-er'!I118="V","Voldoende",IF('SLB-er'!I118="Tv","Te veel",IF('SLB-er'!I118="Tw","Te weinig"))))</f>
        <v>Voldoende</v>
      </c>
      <c r="J119" s="25" t="str">
        <f>IF(Projectdocent!I118="G","Goed",IF(Projectdocent!I118="V","Voldoende",IF(Projectdocent!I118="Tv","Te veel",IF(Projectdocent!I118="Tw","Te weinig"))))</f>
        <v>Voldoende</v>
      </c>
      <c r="K119" s="25" t="str">
        <f>IF('SLB-er'!K118="G","Goed",IF('SLB-er'!K118="V","Voldoende",IF('SLB-er'!K118="Tv","Te veel",IF('SLB-er'!K118="Tw","Te weinig"))))</f>
        <v>Voldoende</v>
      </c>
      <c r="L119" s="25" t="str">
        <f>IF(Projectdocent!K118="G","Goed",IF(Projectdocent!K118="V","Voldoende",IF(Projectdocent!K118="Tv","Te veel",IF(Projectdocent!K118="Tw","Te weinig"))))</f>
        <v>Voldoende</v>
      </c>
      <c r="M119" s="25" t="str">
        <f>IF('SLB-er'!M118="G","Goed",IF('SLB-er'!M118="V","Voldoende",IF('SLB-er'!M118="Tv","Te veel",IF('SLB-er'!M118="Tw","Te weinig"))))</f>
        <v>Voldoende</v>
      </c>
      <c r="N119" s="25" t="str">
        <f>IF(Projectdocent!M118="G","Goed",IF(Projectdocent!M118="V","Voldoende",IF(Projectdocent!M118="Tv","Te veel",IF(Projectdocent!M118="Tw","Te weinig"))))</f>
        <v>Voldoende</v>
      </c>
      <c r="O119" s="26">
        <f t="shared" si="39"/>
        <v>12</v>
      </c>
      <c r="P119" s="26">
        <f t="shared" si="40"/>
        <v>0</v>
      </c>
      <c r="Q119" s="27">
        <f t="shared" si="41"/>
        <v>0</v>
      </c>
      <c r="R119" s="27">
        <f t="shared" si="42"/>
        <v>0</v>
      </c>
      <c r="S119" s="27">
        <f t="shared" si="43"/>
        <v>12</v>
      </c>
      <c r="T119" s="27">
        <f t="shared" si="38"/>
        <v>24</v>
      </c>
      <c r="U119" s="28">
        <f t="shared" si="44"/>
        <v>12</v>
      </c>
      <c r="V119" s="33">
        <f t="shared" si="45"/>
        <v>5.5</v>
      </c>
      <c r="W119" s="46">
        <f>Presentie!C119</f>
        <v>0</v>
      </c>
      <c r="X119" s="46">
        <f>Presentie!D119</f>
        <v>0</v>
      </c>
      <c r="Y119" s="34">
        <f t="shared" si="46"/>
        <v>0</v>
      </c>
      <c r="Z119" s="35">
        <v>91.9</v>
      </c>
      <c r="AA119" s="36">
        <f t="shared" si="47"/>
        <v>1</v>
      </c>
      <c r="AB119" s="36">
        <f t="shared" si="48"/>
        <v>-4130</v>
      </c>
      <c r="AC119" s="52">
        <f t="shared" si="49"/>
        <v>1</v>
      </c>
      <c r="AD119" s="53">
        <f t="shared" si="50"/>
        <v>3.6999999999999997</v>
      </c>
    </row>
    <row r="120" spans="1:30" hidden="1">
      <c r="A120" s="2" t="str">
        <f>Presentie!A120</f>
        <v>xx</v>
      </c>
      <c r="B120" s="2" t="str">
        <f>Presentie!B120</f>
        <v>zzz118</v>
      </c>
      <c r="C120" s="25" t="str">
        <f>IF('SLB-er'!C119="G","Goed",IF('SLB-er'!C119="V","Voldoende",IF('SLB-er'!C119="Tv","Te veel",IF('SLB-er'!C119="Tw","Te weinig"))))</f>
        <v>Voldoende</v>
      </c>
      <c r="D120" s="25" t="str">
        <f>IF(Projectdocent!C119="G","Goed",IF(Projectdocent!C119="V","Voldoende",IF(Projectdocent!C119="Tv","Te veel",IF(Projectdocent!C119="Tw","Te weinig"))))</f>
        <v>Voldoende</v>
      </c>
      <c r="E120" s="25" t="str">
        <f>IF('SLB-er'!E119="G","Goed",IF('SLB-er'!E119="V","Voldoende",IF('SLB-er'!E119="Tv","Te veel",IF('SLB-er'!E119="Tw","Te weinig"))))</f>
        <v>Voldoende</v>
      </c>
      <c r="F120" s="25" t="str">
        <f>IF(Projectdocent!E119="G","Goed",IF(Projectdocent!E119="V","Voldoende",IF(Projectdocent!E119="Tv","Te veel",IF(Projectdocent!E119="Tw","Te weinig"))))</f>
        <v>Voldoende</v>
      </c>
      <c r="G120" s="25" t="str">
        <f>IF('SLB-er'!G119="G","Goed",IF('SLB-er'!G119="V","Voldoende",IF('SLB-er'!G119="Tv","Te veel",IF('SLB-er'!G119="Tw","Te weinig"))))</f>
        <v>Voldoende</v>
      </c>
      <c r="H120" s="25" t="str">
        <f>IF(Projectdocent!G119="G","Goed",IF(Projectdocent!G119="V","Voldoende",IF(Projectdocent!G119="Tv","Te veel",IF(Projectdocent!G119="Tw","Te weinig"))))</f>
        <v>Voldoende</v>
      </c>
      <c r="I120" s="25" t="str">
        <f>IF('SLB-er'!I119="G","Goed",IF('SLB-er'!I119="V","Voldoende",IF('SLB-er'!I119="Tv","Te veel",IF('SLB-er'!I119="Tw","Te weinig"))))</f>
        <v>Voldoende</v>
      </c>
      <c r="J120" s="25" t="str">
        <f>IF(Projectdocent!I119="G","Goed",IF(Projectdocent!I119="V","Voldoende",IF(Projectdocent!I119="Tv","Te veel",IF(Projectdocent!I119="Tw","Te weinig"))))</f>
        <v>Voldoende</v>
      </c>
      <c r="K120" s="25" t="str">
        <f>IF('SLB-er'!K119="G","Goed",IF('SLB-er'!K119="V","Voldoende",IF('SLB-er'!K119="Tv","Te veel",IF('SLB-er'!K119="Tw","Te weinig"))))</f>
        <v>Voldoende</v>
      </c>
      <c r="L120" s="25" t="str">
        <f>IF(Projectdocent!K119="G","Goed",IF(Projectdocent!K119="V","Voldoende",IF(Projectdocent!K119="Tv","Te veel",IF(Projectdocent!K119="Tw","Te weinig"))))</f>
        <v>Voldoende</v>
      </c>
      <c r="M120" s="25" t="str">
        <f>IF('SLB-er'!M119="G","Goed",IF('SLB-er'!M119="V","Voldoende",IF('SLB-er'!M119="Tv","Te veel",IF('SLB-er'!M119="Tw","Te weinig"))))</f>
        <v>Voldoende</v>
      </c>
      <c r="N120" s="25" t="str">
        <f>IF(Projectdocent!M119="G","Goed",IF(Projectdocent!M119="V","Voldoende",IF(Projectdocent!M119="Tv","Te veel",IF(Projectdocent!M119="Tw","Te weinig"))))</f>
        <v>Voldoende</v>
      </c>
      <c r="O120" s="26">
        <f t="shared" si="39"/>
        <v>12</v>
      </c>
      <c r="P120" s="26">
        <f t="shared" si="40"/>
        <v>0</v>
      </c>
      <c r="Q120" s="27">
        <f t="shared" si="41"/>
        <v>0</v>
      </c>
      <c r="R120" s="27">
        <f t="shared" si="42"/>
        <v>0</v>
      </c>
      <c r="S120" s="27">
        <f t="shared" si="43"/>
        <v>12</v>
      </c>
      <c r="T120" s="27">
        <f t="shared" si="38"/>
        <v>24</v>
      </c>
      <c r="U120" s="28">
        <f t="shared" si="44"/>
        <v>12</v>
      </c>
      <c r="V120" s="33">
        <f t="shared" si="45"/>
        <v>5.5</v>
      </c>
      <c r="W120" s="46">
        <f>Presentie!C120</f>
        <v>0</v>
      </c>
      <c r="X120" s="46">
        <f>Presentie!D120</f>
        <v>0</v>
      </c>
      <c r="Y120" s="34">
        <f t="shared" si="46"/>
        <v>0</v>
      </c>
      <c r="Z120" s="35">
        <v>92.9</v>
      </c>
      <c r="AA120" s="36">
        <f t="shared" si="47"/>
        <v>1</v>
      </c>
      <c r="AB120" s="36">
        <f t="shared" si="48"/>
        <v>-4175</v>
      </c>
      <c r="AC120" s="52">
        <f t="shared" si="49"/>
        <v>1</v>
      </c>
      <c r="AD120" s="53">
        <f t="shared" si="50"/>
        <v>3.6999999999999997</v>
      </c>
    </row>
    <row r="121" spans="1:30" hidden="1">
      <c r="A121" s="2" t="str">
        <f>Presentie!A121</f>
        <v>xx</v>
      </c>
      <c r="B121" s="2" t="str">
        <f>Presentie!B121</f>
        <v>zzz119</v>
      </c>
      <c r="C121" s="25" t="str">
        <f>IF('SLB-er'!C120="G","Goed",IF('SLB-er'!C120="V","Voldoende",IF('SLB-er'!C120="Tv","Te veel",IF('SLB-er'!C120="Tw","Te weinig"))))</f>
        <v>Voldoende</v>
      </c>
      <c r="D121" s="25" t="str">
        <f>IF(Projectdocent!C120="G","Goed",IF(Projectdocent!C120="V","Voldoende",IF(Projectdocent!C120="Tv","Te veel",IF(Projectdocent!C120="Tw","Te weinig"))))</f>
        <v>Voldoende</v>
      </c>
      <c r="E121" s="25" t="str">
        <f>IF('SLB-er'!E120="G","Goed",IF('SLB-er'!E120="V","Voldoende",IF('SLB-er'!E120="Tv","Te veel",IF('SLB-er'!E120="Tw","Te weinig"))))</f>
        <v>Voldoende</v>
      </c>
      <c r="F121" s="25" t="str">
        <f>IF(Projectdocent!E120="G","Goed",IF(Projectdocent!E120="V","Voldoende",IF(Projectdocent!E120="Tv","Te veel",IF(Projectdocent!E120="Tw","Te weinig"))))</f>
        <v>Voldoende</v>
      </c>
      <c r="G121" s="25" t="str">
        <f>IF('SLB-er'!G120="G","Goed",IF('SLB-er'!G120="V","Voldoende",IF('SLB-er'!G120="Tv","Te veel",IF('SLB-er'!G120="Tw","Te weinig"))))</f>
        <v>Voldoende</v>
      </c>
      <c r="H121" s="25" t="str">
        <f>IF(Projectdocent!G120="G","Goed",IF(Projectdocent!G120="V","Voldoende",IF(Projectdocent!G120="Tv","Te veel",IF(Projectdocent!G120="Tw","Te weinig"))))</f>
        <v>Voldoende</v>
      </c>
      <c r="I121" s="25" t="str">
        <f>IF('SLB-er'!I120="G","Goed",IF('SLB-er'!I120="V","Voldoende",IF('SLB-er'!I120="Tv","Te veel",IF('SLB-er'!I120="Tw","Te weinig"))))</f>
        <v>Voldoende</v>
      </c>
      <c r="J121" s="25" t="str">
        <f>IF(Projectdocent!I120="G","Goed",IF(Projectdocent!I120="V","Voldoende",IF(Projectdocent!I120="Tv","Te veel",IF(Projectdocent!I120="Tw","Te weinig"))))</f>
        <v>Voldoende</v>
      </c>
      <c r="K121" s="25" t="str">
        <f>IF('SLB-er'!K120="G","Goed",IF('SLB-er'!K120="V","Voldoende",IF('SLB-er'!K120="Tv","Te veel",IF('SLB-er'!K120="Tw","Te weinig"))))</f>
        <v>Voldoende</v>
      </c>
      <c r="L121" s="25" t="str">
        <f>IF(Projectdocent!K120="G","Goed",IF(Projectdocent!K120="V","Voldoende",IF(Projectdocent!K120="Tv","Te veel",IF(Projectdocent!K120="Tw","Te weinig"))))</f>
        <v>Voldoende</v>
      </c>
      <c r="M121" s="25" t="str">
        <f>IF('SLB-er'!M120="G","Goed",IF('SLB-er'!M120="V","Voldoende",IF('SLB-er'!M120="Tv","Te veel",IF('SLB-er'!M120="Tw","Te weinig"))))</f>
        <v>Voldoende</v>
      </c>
      <c r="N121" s="25" t="str">
        <f>IF(Projectdocent!M120="G","Goed",IF(Projectdocent!M120="V","Voldoende",IF(Projectdocent!M120="Tv","Te veel",IF(Projectdocent!M120="Tw","Te weinig"))))</f>
        <v>Voldoende</v>
      </c>
      <c r="O121" s="26">
        <f t="shared" si="39"/>
        <v>12</v>
      </c>
      <c r="P121" s="26">
        <f t="shared" si="40"/>
        <v>0</v>
      </c>
      <c r="Q121" s="27">
        <f t="shared" si="41"/>
        <v>0</v>
      </c>
      <c r="R121" s="27">
        <f t="shared" si="42"/>
        <v>0</v>
      </c>
      <c r="S121" s="27">
        <f t="shared" si="43"/>
        <v>12</v>
      </c>
      <c r="T121" s="27">
        <f t="shared" si="38"/>
        <v>24</v>
      </c>
      <c r="U121" s="28">
        <f t="shared" si="44"/>
        <v>12</v>
      </c>
      <c r="V121" s="33">
        <f t="shared" si="45"/>
        <v>5.5</v>
      </c>
      <c r="W121" s="46">
        <f>Presentie!C121</f>
        <v>0</v>
      </c>
      <c r="X121" s="46">
        <f>Presentie!D121</f>
        <v>0</v>
      </c>
      <c r="Y121" s="34">
        <f t="shared" si="46"/>
        <v>0</v>
      </c>
      <c r="Z121" s="35">
        <v>93.9</v>
      </c>
      <c r="AA121" s="36">
        <f t="shared" si="47"/>
        <v>1</v>
      </c>
      <c r="AB121" s="36">
        <f t="shared" si="48"/>
        <v>-4220</v>
      </c>
      <c r="AC121" s="52">
        <f t="shared" si="49"/>
        <v>1</v>
      </c>
      <c r="AD121" s="53">
        <f t="shared" si="50"/>
        <v>3.6999999999999997</v>
      </c>
    </row>
    <row r="122" spans="1:30" hidden="1">
      <c r="A122" s="2" t="str">
        <f>Presentie!A122</f>
        <v>xx</v>
      </c>
      <c r="B122" s="2" t="str">
        <f>Presentie!B122</f>
        <v>zzz120</v>
      </c>
      <c r="C122" s="25" t="str">
        <f>IF('SLB-er'!C121="G","Goed",IF('SLB-er'!C121="V","Voldoende",IF('SLB-er'!C121="Tv","Te veel",IF('SLB-er'!C121="Tw","Te weinig"))))</f>
        <v>Voldoende</v>
      </c>
      <c r="D122" s="25" t="str">
        <f>IF(Projectdocent!C121="G","Goed",IF(Projectdocent!C121="V","Voldoende",IF(Projectdocent!C121="Tv","Te veel",IF(Projectdocent!C121="Tw","Te weinig"))))</f>
        <v>Voldoende</v>
      </c>
      <c r="E122" s="25" t="str">
        <f>IF('SLB-er'!E121="G","Goed",IF('SLB-er'!E121="V","Voldoende",IF('SLB-er'!E121="Tv","Te veel",IF('SLB-er'!E121="Tw","Te weinig"))))</f>
        <v>Voldoende</v>
      </c>
      <c r="F122" s="25" t="str">
        <f>IF(Projectdocent!E121="G","Goed",IF(Projectdocent!E121="V","Voldoende",IF(Projectdocent!E121="Tv","Te veel",IF(Projectdocent!E121="Tw","Te weinig"))))</f>
        <v>Voldoende</v>
      </c>
      <c r="G122" s="25" t="str">
        <f>IF('SLB-er'!G121="G","Goed",IF('SLB-er'!G121="V","Voldoende",IF('SLB-er'!G121="Tv","Te veel",IF('SLB-er'!G121="Tw","Te weinig"))))</f>
        <v>Voldoende</v>
      </c>
      <c r="H122" s="25" t="str">
        <f>IF(Projectdocent!G121="G","Goed",IF(Projectdocent!G121="V","Voldoende",IF(Projectdocent!G121="Tv","Te veel",IF(Projectdocent!G121="Tw","Te weinig"))))</f>
        <v>Voldoende</v>
      </c>
      <c r="I122" s="25" t="str">
        <f>IF('SLB-er'!I121="G","Goed",IF('SLB-er'!I121="V","Voldoende",IF('SLB-er'!I121="Tv","Te veel",IF('SLB-er'!I121="Tw","Te weinig"))))</f>
        <v>Voldoende</v>
      </c>
      <c r="J122" s="25" t="str">
        <f>IF(Projectdocent!I121="G","Goed",IF(Projectdocent!I121="V","Voldoende",IF(Projectdocent!I121="Tv","Te veel",IF(Projectdocent!I121="Tw","Te weinig"))))</f>
        <v>Voldoende</v>
      </c>
      <c r="K122" s="25" t="str">
        <f>IF('SLB-er'!K121="G","Goed",IF('SLB-er'!K121="V","Voldoende",IF('SLB-er'!K121="Tv","Te veel",IF('SLB-er'!K121="Tw","Te weinig"))))</f>
        <v>Voldoende</v>
      </c>
      <c r="L122" s="25" t="str">
        <f>IF(Projectdocent!K121="G","Goed",IF(Projectdocent!K121="V","Voldoende",IF(Projectdocent!K121="Tv","Te veel",IF(Projectdocent!K121="Tw","Te weinig"))))</f>
        <v>Voldoende</v>
      </c>
      <c r="M122" s="25" t="str">
        <f>IF('SLB-er'!M121="G","Goed",IF('SLB-er'!M121="V","Voldoende",IF('SLB-er'!M121="Tv","Te veel",IF('SLB-er'!M121="Tw","Te weinig"))))</f>
        <v>Voldoende</v>
      </c>
      <c r="N122" s="25" t="str">
        <f>IF(Projectdocent!M121="G","Goed",IF(Projectdocent!M121="V","Voldoende",IF(Projectdocent!M121="Tv","Te veel",IF(Projectdocent!M121="Tw","Te weinig"))))</f>
        <v>Voldoende</v>
      </c>
      <c r="O122" s="26">
        <f t="shared" si="39"/>
        <v>12</v>
      </c>
      <c r="P122" s="26">
        <f t="shared" si="40"/>
        <v>0</v>
      </c>
      <c r="Q122" s="27">
        <f t="shared" si="41"/>
        <v>0</v>
      </c>
      <c r="R122" s="27">
        <f t="shared" si="42"/>
        <v>0</v>
      </c>
      <c r="S122" s="27">
        <f t="shared" si="43"/>
        <v>12</v>
      </c>
      <c r="T122" s="27">
        <f t="shared" si="38"/>
        <v>24</v>
      </c>
      <c r="U122" s="28">
        <f t="shared" si="44"/>
        <v>12</v>
      </c>
      <c r="V122" s="33">
        <f t="shared" si="45"/>
        <v>5.5</v>
      </c>
      <c r="W122" s="46">
        <f>Presentie!C122</f>
        <v>0</v>
      </c>
      <c r="X122" s="46">
        <f>Presentie!D122</f>
        <v>0</v>
      </c>
      <c r="Y122" s="34">
        <f t="shared" si="46"/>
        <v>0</v>
      </c>
      <c r="Z122" s="35">
        <v>94.9</v>
      </c>
      <c r="AA122" s="36">
        <f t="shared" si="47"/>
        <v>1</v>
      </c>
      <c r="AB122" s="36">
        <f t="shared" si="48"/>
        <v>-4265</v>
      </c>
      <c r="AC122" s="52">
        <f t="shared" si="49"/>
        <v>1</v>
      </c>
      <c r="AD122" s="53">
        <f t="shared" si="50"/>
        <v>3.6999999999999997</v>
      </c>
    </row>
    <row r="144" spans="2:30">
      <c r="B144" s="1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8"/>
      <c r="W144" s="58"/>
      <c r="X144" s="58"/>
      <c r="Y144" s="61"/>
      <c r="Z144" s="61"/>
      <c r="AA144" s="61"/>
      <c r="AB144" s="61"/>
      <c r="AC144" s="62"/>
      <c r="AD144" s="63"/>
    </row>
    <row r="148" spans="1:30">
      <c r="A148" s="3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8"/>
      <c r="W148" s="58"/>
      <c r="X148" s="58"/>
      <c r="Y148" s="61"/>
      <c r="Z148" s="61"/>
      <c r="AA148" s="61"/>
      <c r="AB148" s="61"/>
      <c r="AC148" s="62"/>
      <c r="AD148" s="63"/>
    </row>
    <row r="149" spans="1:30">
      <c r="A149" s="3"/>
      <c r="B149" s="1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8"/>
      <c r="W149" s="58"/>
      <c r="X149" s="58"/>
      <c r="Y149" s="61"/>
      <c r="Z149" s="61"/>
      <c r="AA149" s="61"/>
      <c r="AB149" s="61"/>
      <c r="AC149" s="62"/>
      <c r="AD149" s="63"/>
    </row>
    <row r="150" spans="1:30">
      <c r="A150" s="3"/>
      <c r="B150" s="1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8"/>
      <c r="W150" s="58"/>
      <c r="X150" s="58"/>
      <c r="Y150" s="61"/>
      <c r="Z150" s="61"/>
      <c r="AA150" s="61"/>
      <c r="AB150" s="61"/>
      <c r="AC150" s="62"/>
      <c r="AD150" s="63"/>
    </row>
    <row r="151" spans="1:30">
      <c r="A151" s="3"/>
      <c r="B151" s="1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8"/>
      <c r="W151" s="58"/>
      <c r="X151" s="58"/>
      <c r="Y151" s="61"/>
      <c r="Z151" s="61"/>
      <c r="AA151" s="61"/>
      <c r="AB151" s="61"/>
      <c r="AC151" s="62"/>
      <c r="AD151" s="63"/>
    </row>
    <row r="152" spans="1:30">
      <c r="A152" s="3"/>
      <c r="B152" s="1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58"/>
      <c r="W152" s="58"/>
      <c r="X152" s="58"/>
      <c r="Y152" s="61"/>
      <c r="Z152" s="61"/>
      <c r="AA152" s="61"/>
      <c r="AB152" s="61"/>
      <c r="AC152" s="62"/>
      <c r="AD152" s="63"/>
    </row>
    <row r="153" spans="1:30">
      <c r="A153" s="3"/>
      <c r="B153" s="1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8"/>
      <c r="W153" s="58"/>
      <c r="X153" s="58"/>
      <c r="Y153" s="61"/>
      <c r="Z153" s="61"/>
      <c r="AA153" s="61"/>
      <c r="AB153" s="61"/>
      <c r="AC153" s="62"/>
      <c r="AD153" s="63"/>
    </row>
    <row r="154" spans="1:30">
      <c r="A154" s="3"/>
      <c r="B154" s="1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8"/>
      <c r="W154" s="58"/>
      <c r="X154" s="58"/>
      <c r="Y154" s="61"/>
      <c r="Z154" s="61"/>
      <c r="AA154" s="61"/>
      <c r="AB154" s="61"/>
      <c r="AC154" s="62"/>
      <c r="AD154" s="63"/>
    </row>
    <row r="155" spans="1:30">
      <c r="A155" s="3"/>
      <c r="B155" s="1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8"/>
      <c r="W155" s="58"/>
      <c r="X155" s="58"/>
      <c r="Y155" s="61"/>
      <c r="Z155" s="61"/>
      <c r="AA155" s="61"/>
      <c r="AB155" s="61"/>
      <c r="AC155" s="62"/>
      <c r="AD155" s="63"/>
    </row>
  </sheetData>
  <sheetProtection selectLockedCells="1" autoFilter="0" selectUnlockedCells="1"/>
  <autoFilter ref="A2:B122" xr:uid="{00000000-0009-0000-0000-000000000000}">
    <filterColumn colId="0">
      <filters>
        <filter val="7A"/>
        <filter val="7B"/>
        <filter val="7C"/>
        <filter val="7D"/>
      </filters>
    </filterColumn>
  </autoFilter>
  <mergeCells count="6">
    <mergeCell ref="M1:N1"/>
    <mergeCell ref="E1:F1"/>
    <mergeCell ref="C1:D1"/>
    <mergeCell ref="G1:H1"/>
    <mergeCell ref="I1:J1"/>
    <mergeCell ref="K1:L1"/>
  </mergeCells>
  <conditionalFormatting sqref="AD3:AD122">
    <cfRule type="cellIs" dxfId="94" priority="12" operator="lessThan">
      <formula>5.5</formula>
    </cfRule>
    <cfRule type="cellIs" dxfId="93" priority="13" operator="greaterThanOrEqual">
      <formula>5.5</formula>
    </cfRule>
  </conditionalFormatting>
  <conditionalFormatting sqref="D11 F11 H11 J11 L11 N11">
    <cfRule type="containsText" dxfId="92" priority="11" operator="containsText" text="Te weinig">
      <formula>NOT(ISERROR(SEARCH("Te weinig",D11)))</formula>
    </cfRule>
  </conditionalFormatting>
  <conditionalFormatting sqref="P3:U122 C3:N122">
    <cfRule type="containsText" dxfId="91" priority="9" operator="containsText" text="Te veel">
      <formula>NOT(ISERROR(SEARCH("Te veel",C3)))</formula>
    </cfRule>
    <cfRule type="containsText" dxfId="90" priority="10" operator="containsText" text="Te weinig">
      <formula>NOT(ISERROR(SEARCH("Te weinig",C3)))</formula>
    </cfRule>
    <cfRule type="cellIs" dxfId="89" priority="17" operator="equal">
      <formula>"Goed"</formula>
    </cfRule>
    <cfRule type="cellIs" dxfId="88" priority="18" operator="equal">
      <formula>"Voldoende"</formula>
    </cfRule>
  </conditionalFormatting>
  <conditionalFormatting sqref="V3:V122">
    <cfRule type="cellIs" dxfId="87" priority="7" operator="lessThan">
      <formula>5.5</formula>
    </cfRule>
    <cfRule type="cellIs" dxfId="86" priority="8" operator="greaterThanOrEqual">
      <formula>5.5</formula>
    </cfRule>
  </conditionalFormatting>
  <conditionalFormatting sqref="AC3:AC122">
    <cfRule type="cellIs" dxfId="85" priority="5" operator="lessThan">
      <formula>5.5</formula>
    </cfRule>
    <cfRule type="cellIs" dxfId="84" priority="6" operator="greaterThanOrEqual">
      <formula>5.5</formula>
    </cfRule>
  </conditionalFormatting>
  <conditionalFormatting sqref="O3:O122">
    <cfRule type="containsText" dxfId="83" priority="1" operator="containsText" text="Te veel">
      <formula>NOT(ISERROR(SEARCH("Te veel",O3)))</formula>
    </cfRule>
    <cfRule type="containsText" dxfId="82" priority="2" operator="containsText" text="Te weinig">
      <formula>NOT(ISERROR(SEARCH("Te weinig",O3)))</formula>
    </cfRule>
    <cfRule type="cellIs" dxfId="81" priority="3" operator="equal">
      <formula>"Goed"</formula>
    </cfRule>
    <cfRule type="cellIs" dxfId="80" priority="4" operator="equal">
      <formula>"Voldoende"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27"/>
  <sheetViews>
    <sheetView zoomScale="115" zoomScaleNormal="115" workbookViewId="0" xr3:uid="{958C4451-9541-5A59-BF78-D2F731DF1C81}">
      <pane xSplit="2" ySplit="1" topLeftCell="C2" activePane="bottomRight" state="frozen"/>
      <selection pane="bottomRight" activeCell="O45" sqref="O45:O46"/>
      <selection pane="bottomLeft" activeCell="A2" sqref="A2"/>
      <selection pane="topRight" activeCell="B1" sqref="B1"/>
    </sheetView>
  </sheetViews>
  <sheetFormatPr defaultColWidth="9.140625" defaultRowHeight="15"/>
  <cols>
    <col min="1" max="1" width="5.85546875" style="67" bestFit="1" customWidth="1"/>
    <col min="2" max="2" width="20" style="66" bestFit="1" customWidth="1"/>
    <col min="3" max="3" width="3.7109375" style="66" customWidth="1"/>
    <col min="4" max="4" width="17.7109375" style="66" customWidth="1"/>
    <col min="5" max="5" width="3.7109375" style="66" customWidth="1"/>
    <col min="6" max="6" width="17.7109375" style="66" customWidth="1"/>
    <col min="7" max="7" width="3.7109375" style="66" customWidth="1"/>
    <col min="8" max="8" width="17.7109375" style="66" customWidth="1"/>
    <col min="9" max="9" width="3.7109375" style="66" customWidth="1"/>
    <col min="10" max="10" width="17.7109375" style="66" customWidth="1"/>
    <col min="11" max="11" width="3.7109375" style="66" customWidth="1"/>
    <col min="12" max="12" width="17.7109375" style="66" customWidth="1"/>
    <col min="13" max="13" width="3.7109375" style="66" customWidth="1"/>
    <col min="14" max="14" width="17.7109375" style="66" customWidth="1"/>
    <col min="15" max="15" width="3.28515625" style="66" customWidth="1"/>
    <col min="16" max="16384" width="9.140625" style="66"/>
  </cols>
  <sheetData>
    <row r="1" spans="1:14" s="64" customFormat="1" ht="31.5" customHeight="1">
      <c r="A1" s="8" t="s">
        <v>11</v>
      </c>
      <c r="B1" s="8" t="s">
        <v>12</v>
      </c>
      <c r="C1" s="77" t="str">
        <f>Totaal!C1</f>
        <v>Ik ben een teamspeler</v>
      </c>
      <c r="D1" s="78"/>
      <c r="E1" s="77" t="str">
        <f>Totaal!E1</f>
        <v>Ik ben communicatief</v>
      </c>
      <c r="F1" s="78"/>
      <c r="G1" s="77" t="str">
        <f>Totaal!G1</f>
        <v>Ik ben nauwkeurig en ordelijk</v>
      </c>
      <c r="H1" s="78"/>
      <c r="I1" s="77" t="str">
        <f>Totaal!I1</f>
        <v>Ik ben respectvol</v>
      </c>
      <c r="J1" s="78"/>
      <c r="K1" s="77" t="str">
        <f>Totaal!K1</f>
        <v>Ik beschik over zelfkennis</v>
      </c>
      <c r="L1" s="78"/>
      <c r="M1" s="77" t="str">
        <f>Totaal!M1</f>
        <v>Ik ben zelflerend</v>
      </c>
      <c r="N1" s="78"/>
    </row>
    <row r="2" spans="1:14" s="65" customFormat="1" ht="15" customHeight="1">
      <c r="A2" s="2" t="str">
        <f>Presentie!A3</f>
        <v>7A</v>
      </c>
      <c r="B2" s="2" t="str">
        <f>Presentie!B3</f>
        <v>Ayoub Abettoy</v>
      </c>
      <c r="C2" s="9" t="s">
        <v>27</v>
      </c>
      <c r="D2" s="72" t="s">
        <v>32</v>
      </c>
      <c r="E2" s="9" t="s">
        <v>27</v>
      </c>
      <c r="F2" s="72" t="s">
        <v>33</v>
      </c>
      <c r="G2" s="9" t="s">
        <v>27</v>
      </c>
      <c r="H2" s="72" t="s">
        <v>34</v>
      </c>
      <c r="I2" s="9" t="s">
        <v>27</v>
      </c>
      <c r="J2" s="72" t="s">
        <v>35</v>
      </c>
      <c r="K2" s="9" t="s">
        <v>27</v>
      </c>
      <c r="L2" s="72" t="s">
        <v>36</v>
      </c>
      <c r="M2" s="9" t="s">
        <v>27</v>
      </c>
      <c r="N2" s="72" t="s">
        <v>37</v>
      </c>
    </row>
    <row r="3" spans="1:14" ht="15" customHeight="1">
      <c r="A3" s="2" t="str">
        <f>Presentie!A4</f>
        <v>7A</v>
      </c>
      <c r="B3" s="2" t="str">
        <f>Presentie!B4</f>
        <v>Devin Adusei</v>
      </c>
      <c r="C3" s="9" t="s">
        <v>27</v>
      </c>
      <c r="D3" s="73"/>
      <c r="E3" s="9" t="s">
        <v>27</v>
      </c>
      <c r="F3" s="73"/>
      <c r="G3" s="9" t="s">
        <v>27</v>
      </c>
      <c r="H3" s="73"/>
      <c r="I3" s="9" t="s">
        <v>27</v>
      </c>
      <c r="J3" s="73"/>
      <c r="K3" s="9" t="s">
        <v>27</v>
      </c>
      <c r="L3" s="73"/>
      <c r="M3" s="9" t="s">
        <v>27</v>
      </c>
      <c r="N3" s="73"/>
    </row>
    <row r="4" spans="1:14" ht="15" customHeight="1">
      <c r="A4" s="2" t="str">
        <f>Presentie!A5</f>
        <v>7A</v>
      </c>
      <c r="B4" s="2" t="str">
        <f>Presentie!B5</f>
        <v>Mohamed Ait Mlouk</v>
      </c>
      <c r="C4" s="9" t="s">
        <v>27</v>
      </c>
      <c r="D4" s="73"/>
      <c r="E4" s="9" t="s">
        <v>27</v>
      </c>
      <c r="F4" s="73"/>
      <c r="G4" s="9" t="s">
        <v>27</v>
      </c>
      <c r="H4" s="73"/>
      <c r="I4" s="9" t="s">
        <v>27</v>
      </c>
      <c r="J4" s="73"/>
      <c r="K4" s="9" t="s">
        <v>27</v>
      </c>
      <c r="L4" s="73"/>
      <c r="M4" s="9" t="s">
        <v>27</v>
      </c>
      <c r="N4" s="73"/>
    </row>
    <row r="5" spans="1:14" ht="15" customHeight="1">
      <c r="A5" s="2" t="str">
        <f>Presentie!A6</f>
        <v>7A</v>
      </c>
      <c r="B5" s="2" t="str">
        <f>Presentie!B6</f>
        <v>Souren Alipour Mohammadi</v>
      </c>
      <c r="C5" s="9" t="s">
        <v>27</v>
      </c>
      <c r="D5" s="73"/>
      <c r="E5" s="9" t="s">
        <v>27</v>
      </c>
      <c r="F5" s="73"/>
      <c r="G5" s="9" t="s">
        <v>27</v>
      </c>
      <c r="H5" s="73"/>
      <c r="I5" s="9" t="s">
        <v>27</v>
      </c>
      <c r="J5" s="73"/>
      <c r="K5" s="9" t="s">
        <v>27</v>
      </c>
      <c r="L5" s="73"/>
      <c r="M5" s="9" t="s">
        <v>27</v>
      </c>
      <c r="N5" s="73"/>
    </row>
    <row r="6" spans="1:14" ht="15" customHeight="1">
      <c r="A6" s="2" t="str">
        <f>Presentie!A7</f>
        <v>7A</v>
      </c>
      <c r="B6" s="2" t="str">
        <f>Presentie!B7</f>
        <v>Joel Amarh</v>
      </c>
      <c r="C6" s="9" t="s">
        <v>27</v>
      </c>
      <c r="D6" s="73"/>
      <c r="E6" s="9" t="s">
        <v>27</v>
      </c>
      <c r="F6" s="73"/>
      <c r="G6" s="9" t="s">
        <v>27</v>
      </c>
      <c r="H6" s="73"/>
      <c r="I6" s="9" t="s">
        <v>27</v>
      </c>
      <c r="J6" s="73"/>
      <c r="K6" s="9" t="s">
        <v>27</v>
      </c>
      <c r="L6" s="73"/>
      <c r="M6" s="9" t="s">
        <v>27</v>
      </c>
      <c r="N6" s="73"/>
    </row>
    <row r="7" spans="1:14" ht="15" customHeight="1">
      <c r="A7" s="2" t="str">
        <f>Presentie!A8</f>
        <v>7A</v>
      </c>
      <c r="B7" s="2" t="str">
        <f>Presentie!B8</f>
        <v>Abdellah Amnad</v>
      </c>
      <c r="C7" s="9" t="s">
        <v>27</v>
      </c>
      <c r="D7" s="73"/>
      <c r="E7" s="9" t="s">
        <v>27</v>
      </c>
      <c r="F7" s="73"/>
      <c r="G7" s="9" t="s">
        <v>27</v>
      </c>
      <c r="H7" s="73"/>
      <c r="I7" s="9" t="s">
        <v>27</v>
      </c>
      <c r="J7" s="73"/>
      <c r="K7" s="9" t="s">
        <v>27</v>
      </c>
      <c r="L7" s="73"/>
      <c r="M7" s="9" t="s">
        <v>27</v>
      </c>
      <c r="N7" s="73"/>
    </row>
    <row r="8" spans="1:14" ht="15" customHeight="1">
      <c r="A8" s="2" t="str">
        <f>Presentie!A9</f>
        <v>7A</v>
      </c>
      <c r="B8" s="2" t="str">
        <f>Presentie!B9</f>
        <v>Enno Andel</v>
      </c>
      <c r="C8" s="9" t="s">
        <v>27</v>
      </c>
      <c r="D8" s="73"/>
      <c r="E8" s="9" t="s">
        <v>27</v>
      </c>
      <c r="F8" s="73"/>
      <c r="G8" s="9" t="s">
        <v>27</v>
      </c>
      <c r="H8" s="73"/>
      <c r="I8" s="9" t="s">
        <v>27</v>
      </c>
      <c r="J8" s="73"/>
      <c r="K8" s="9" t="s">
        <v>27</v>
      </c>
      <c r="L8" s="73"/>
      <c r="M8" s="9" t="s">
        <v>27</v>
      </c>
      <c r="N8" s="73"/>
    </row>
    <row r="9" spans="1:14" ht="15" customHeight="1">
      <c r="A9" s="2" t="str">
        <f>Presentie!A10</f>
        <v>7A</v>
      </c>
      <c r="B9" s="2" t="str">
        <f>Presentie!B10</f>
        <v>Abhishek Attar</v>
      </c>
      <c r="C9" s="9" t="s">
        <v>27</v>
      </c>
      <c r="D9" s="73"/>
      <c r="E9" s="9" t="s">
        <v>27</v>
      </c>
      <c r="F9" s="73"/>
      <c r="G9" s="9" t="s">
        <v>27</v>
      </c>
      <c r="H9" s="73"/>
      <c r="I9" s="9" t="s">
        <v>27</v>
      </c>
      <c r="J9" s="73"/>
      <c r="K9" s="9" t="s">
        <v>27</v>
      </c>
      <c r="L9" s="73"/>
      <c r="M9" s="9" t="s">
        <v>27</v>
      </c>
      <c r="N9" s="73"/>
    </row>
    <row r="10" spans="1:14" ht="15" customHeight="1">
      <c r="A10" s="2" t="str">
        <f>Presentie!A11</f>
        <v>7A</v>
      </c>
      <c r="B10" s="2" t="str">
        <f>Presentie!B11</f>
        <v>Tijn Bakker</v>
      </c>
      <c r="C10" s="9" t="s">
        <v>27</v>
      </c>
      <c r="D10" s="73"/>
      <c r="E10" s="9" t="s">
        <v>27</v>
      </c>
      <c r="F10" s="73"/>
      <c r="G10" s="9" t="s">
        <v>27</v>
      </c>
      <c r="H10" s="73"/>
      <c r="I10" s="9" t="s">
        <v>27</v>
      </c>
      <c r="J10" s="73"/>
      <c r="K10" s="9" t="s">
        <v>27</v>
      </c>
      <c r="L10" s="73"/>
      <c r="M10" s="9" t="s">
        <v>27</v>
      </c>
      <c r="N10" s="73"/>
    </row>
    <row r="11" spans="1:14" ht="15" customHeight="1">
      <c r="A11" s="2" t="str">
        <f>Presentie!A12</f>
        <v>7A</v>
      </c>
      <c r="B11" s="2" t="str">
        <f>Presentie!B12</f>
        <v>Jermo Barbereaux Swaab</v>
      </c>
      <c r="C11" s="9" t="s">
        <v>27</v>
      </c>
      <c r="D11" s="73"/>
      <c r="E11" s="9" t="s">
        <v>27</v>
      </c>
      <c r="F11" s="73"/>
      <c r="G11" s="9" t="s">
        <v>27</v>
      </c>
      <c r="H11" s="73"/>
      <c r="I11" s="9" t="s">
        <v>27</v>
      </c>
      <c r="J11" s="73"/>
      <c r="K11" s="9" t="s">
        <v>27</v>
      </c>
      <c r="L11" s="73"/>
      <c r="M11" s="9" t="s">
        <v>27</v>
      </c>
      <c r="N11" s="73"/>
    </row>
    <row r="12" spans="1:14" ht="15" customHeight="1">
      <c r="A12" s="2" t="str">
        <f>Presentie!A13</f>
        <v>7A</v>
      </c>
      <c r="B12" s="2" t="str">
        <f>Presentie!B13</f>
        <v>Burak Baykara</v>
      </c>
      <c r="C12" s="9" t="s">
        <v>27</v>
      </c>
      <c r="D12" s="73"/>
      <c r="E12" s="9" t="s">
        <v>27</v>
      </c>
      <c r="F12" s="73"/>
      <c r="G12" s="9" t="s">
        <v>27</v>
      </c>
      <c r="H12" s="73"/>
      <c r="I12" s="9" t="s">
        <v>27</v>
      </c>
      <c r="J12" s="73"/>
      <c r="K12" s="9" t="s">
        <v>27</v>
      </c>
      <c r="L12" s="73"/>
      <c r="M12" s="9" t="s">
        <v>27</v>
      </c>
      <c r="N12" s="73"/>
    </row>
    <row r="13" spans="1:14" ht="15" customHeight="1">
      <c r="A13" s="2" t="str">
        <f>Presentie!A14</f>
        <v>7A</v>
      </c>
      <c r="B13" s="2" t="str">
        <f>Presentie!B14</f>
        <v>Tim Beer</v>
      </c>
      <c r="C13" s="9" t="s">
        <v>27</v>
      </c>
      <c r="D13" s="73"/>
      <c r="E13" s="9" t="s">
        <v>27</v>
      </c>
      <c r="F13" s="73"/>
      <c r="G13" s="9" t="s">
        <v>27</v>
      </c>
      <c r="H13" s="73"/>
      <c r="I13" s="9" t="s">
        <v>27</v>
      </c>
      <c r="J13" s="73"/>
      <c r="K13" s="9" t="s">
        <v>27</v>
      </c>
      <c r="L13" s="73"/>
      <c r="M13" s="9" t="s">
        <v>27</v>
      </c>
      <c r="N13" s="73"/>
    </row>
    <row r="14" spans="1:14" ht="15" customHeight="1">
      <c r="A14" s="2" t="str">
        <f>Presentie!A15</f>
        <v>7A</v>
      </c>
      <c r="B14" s="2" t="str">
        <f>Presentie!B15</f>
        <v>Faraz Bhatti</v>
      </c>
      <c r="C14" s="9" t="s">
        <v>27</v>
      </c>
      <c r="D14" s="73"/>
      <c r="E14" s="9" t="s">
        <v>27</v>
      </c>
      <c r="F14" s="73"/>
      <c r="G14" s="9" t="s">
        <v>27</v>
      </c>
      <c r="H14" s="73"/>
      <c r="I14" s="9" t="s">
        <v>27</v>
      </c>
      <c r="J14" s="73"/>
      <c r="K14" s="9" t="s">
        <v>27</v>
      </c>
      <c r="L14" s="73"/>
      <c r="M14" s="9" t="s">
        <v>27</v>
      </c>
      <c r="N14" s="73"/>
    </row>
    <row r="15" spans="1:14" ht="15" customHeight="1">
      <c r="A15" s="2" t="str">
        <f>Presentie!A16</f>
        <v>7A</v>
      </c>
      <c r="B15" s="2" t="str">
        <f>Presentie!B16</f>
        <v>Fabian Blanke</v>
      </c>
      <c r="C15" s="9" t="s">
        <v>27</v>
      </c>
      <c r="D15" s="73"/>
      <c r="E15" s="9" t="s">
        <v>27</v>
      </c>
      <c r="F15" s="73"/>
      <c r="G15" s="9" t="s">
        <v>27</v>
      </c>
      <c r="H15" s="73"/>
      <c r="I15" s="9" t="s">
        <v>27</v>
      </c>
      <c r="J15" s="73"/>
      <c r="K15" s="9" t="s">
        <v>27</v>
      </c>
      <c r="L15" s="73"/>
      <c r="M15" s="9" t="s">
        <v>27</v>
      </c>
      <c r="N15" s="73"/>
    </row>
    <row r="16" spans="1:14" ht="15" customHeight="1">
      <c r="A16" s="2" t="str">
        <f>Presentie!A17</f>
        <v>7A</v>
      </c>
      <c r="B16" s="2" t="str">
        <f>Presentie!B17</f>
        <v>Stephanie Boateng</v>
      </c>
      <c r="C16" s="9" t="s">
        <v>27</v>
      </c>
      <c r="D16" s="73"/>
      <c r="E16" s="9" t="s">
        <v>27</v>
      </c>
      <c r="F16" s="73"/>
      <c r="G16" s="9" t="s">
        <v>27</v>
      </c>
      <c r="H16" s="73"/>
      <c r="I16" s="9" t="s">
        <v>27</v>
      </c>
      <c r="J16" s="73"/>
      <c r="K16" s="9" t="s">
        <v>27</v>
      </c>
      <c r="L16" s="73"/>
      <c r="M16" s="9" t="s">
        <v>27</v>
      </c>
      <c r="N16" s="73"/>
    </row>
    <row r="17" spans="1:14" ht="15" customHeight="1">
      <c r="A17" s="2" t="str">
        <f>Presentie!A18</f>
        <v>7A</v>
      </c>
      <c r="B17" s="2" t="str">
        <f>Presentie!B18</f>
        <v>Josri Bok</v>
      </c>
      <c r="C17" s="9" t="s">
        <v>27</v>
      </c>
      <c r="D17" s="73"/>
      <c r="E17" s="9" t="s">
        <v>27</v>
      </c>
      <c r="F17" s="73"/>
      <c r="G17" s="9" t="s">
        <v>27</v>
      </c>
      <c r="H17" s="73"/>
      <c r="I17" s="9" t="s">
        <v>27</v>
      </c>
      <c r="J17" s="73"/>
      <c r="K17" s="9" t="s">
        <v>27</v>
      </c>
      <c r="L17" s="73"/>
      <c r="M17" s="9" t="s">
        <v>27</v>
      </c>
      <c r="N17" s="73"/>
    </row>
    <row r="18" spans="1:14" ht="15" customHeight="1">
      <c r="A18" s="2" t="str">
        <f>Presentie!A19</f>
        <v>7A</v>
      </c>
      <c r="B18" s="2" t="str">
        <f>Presentie!B19</f>
        <v>Clint Boogaard</v>
      </c>
      <c r="C18" s="9" t="s">
        <v>27</v>
      </c>
      <c r="D18" s="73"/>
      <c r="E18" s="9" t="s">
        <v>27</v>
      </c>
      <c r="F18" s="73"/>
      <c r="G18" s="9" t="s">
        <v>27</v>
      </c>
      <c r="H18" s="73"/>
      <c r="I18" s="9" t="s">
        <v>27</v>
      </c>
      <c r="J18" s="73"/>
      <c r="K18" s="9" t="s">
        <v>27</v>
      </c>
      <c r="L18" s="73"/>
      <c r="M18" s="9" t="s">
        <v>27</v>
      </c>
      <c r="N18" s="73"/>
    </row>
    <row r="19" spans="1:14" ht="15" customHeight="1">
      <c r="A19" s="2" t="str">
        <f>Presentie!A20</f>
        <v>7A</v>
      </c>
      <c r="B19" s="2" t="str">
        <f>Presentie!B20</f>
        <v>Brian Bosma</v>
      </c>
      <c r="C19" s="9" t="s">
        <v>27</v>
      </c>
      <c r="D19" s="73"/>
      <c r="E19" s="9" t="s">
        <v>27</v>
      </c>
      <c r="F19" s="73"/>
      <c r="G19" s="9" t="s">
        <v>27</v>
      </c>
      <c r="H19" s="73"/>
      <c r="I19" s="9" t="s">
        <v>27</v>
      </c>
      <c r="J19" s="73"/>
      <c r="K19" s="9" t="s">
        <v>27</v>
      </c>
      <c r="L19" s="73"/>
      <c r="M19" s="9" t="s">
        <v>27</v>
      </c>
      <c r="N19" s="73"/>
    </row>
    <row r="20" spans="1:14" ht="15" customHeight="1">
      <c r="A20" s="2" t="str">
        <f>Presentie!A21</f>
        <v>7A</v>
      </c>
      <c r="B20" s="2" t="str">
        <f>Presentie!B21</f>
        <v>Abdellah Bouhali</v>
      </c>
      <c r="C20" s="9" t="s">
        <v>27</v>
      </c>
      <c r="D20" s="73"/>
      <c r="E20" s="9" t="s">
        <v>27</v>
      </c>
      <c r="F20" s="73"/>
      <c r="G20" s="9" t="s">
        <v>27</v>
      </c>
      <c r="H20" s="73"/>
      <c r="I20" s="9" t="s">
        <v>27</v>
      </c>
      <c r="J20" s="73"/>
      <c r="K20" s="9" t="s">
        <v>27</v>
      </c>
      <c r="L20" s="73"/>
      <c r="M20" s="9" t="s">
        <v>27</v>
      </c>
      <c r="N20" s="73"/>
    </row>
    <row r="21" spans="1:14" ht="15" customHeight="1">
      <c r="A21" s="2" t="str">
        <f>Presentie!A22</f>
        <v>7A</v>
      </c>
      <c r="B21" s="2" t="str">
        <f>Presentie!B22</f>
        <v>Nordin Boukazim</v>
      </c>
      <c r="C21" s="9" t="s">
        <v>27</v>
      </c>
      <c r="D21" s="73"/>
      <c r="E21" s="9" t="s">
        <v>27</v>
      </c>
      <c r="F21" s="73"/>
      <c r="G21" s="9" t="s">
        <v>27</v>
      </c>
      <c r="H21" s="73"/>
      <c r="I21" s="9" t="s">
        <v>27</v>
      </c>
      <c r="J21" s="73"/>
      <c r="K21" s="9" t="s">
        <v>27</v>
      </c>
      <c r="L21" s="73"/>
      <c r="M21" s="9" t="s">
        <v>27</v>
      </c>
      <c r="N21" s="73"/>
    </row>
    <row r="22" spans="1:14" ht="15" customHeight="1">
      <c r="A22" s="2" t="str">
        <f>Presentie!A23</f>
        <v>7A</v>
      </c>
      <c r="B22" s="2" t="str">
        <f>Presentie!B23</f>
        <v>Metehan Göçmenoğlu</v>
      </c>
      <c r="C22" s="9" t="s">
        <v>27</v>
      </c>
      <c r="D22" s="73"/>
      <c r="E22" s="9" t="s">
        <v>27</v>
      </c>
      <c r="F22" s="73"/>
      <c r="G22" s="9" t="s">
        <v>27</v>
      </c>
      <c r="H22" s="73"/>
      <c r="I22" s="9" t="s">
        <v>27</v>
      </c>
      <c r="J22" s="73"/>
      <c r="K22" s="9" t="s">
        <v>27</v>
      </c>
      <c r="L22" s="73"/>
      <c r="M22" s="9" t="s">
        <v>27</v>
      </c>
      <c r="N22" s="73"/>
    </row>
    <row r="23" spans="1:14" ht="15" customHeight="1">
      <c r="A23" s="2" t="str">
        <f>Presentie!A24</f>
        <v>7A</v>
      </c>
      <c r="B23" s="2" t="str">
        <f>Presentie!B24</f>
        <v>Zainab Ouechten</v>
      </c>
      <c r="C23" s="9" t="s">
        <v>27</v>
      </c>
      <c r="D23" s="73"/>
      <c r="E23" s="9" t="s">
        <v>27</v>
      </c>
      <c r="F23" s="73"/>
      <c r="G23" s="9" t="s">
        <v>27</v>
      </c>
      <c r="H23" s="73"/>
      <c r="I23" s="9" t="s">
        <v>27</v>
      </c>
      <c r="J23" s="73"/>
      <c r="K23" s="9" t="s">
        <v>27</v>
      </c>
      <c r="L23" s="73"/>
      <c r="M23" s="9" t="s">
        <v>27</v>
      </c>
      <c r="N23" s="73"/>
    </row>
    <row r="24" spans="1:14" ht="15" customHeight="1">
      <c r="A24" s="2" t="str">
        <f>Presentie!A25</f>
        <v>7B</v>
      </c>
      <c r="B24" s="2" t="str">
        <f>Presentie!B25</f>
        <v>Abdel Bousklati</v>
      </c>
      <c r="C24" s="9" t="s">
        <v>27</v>
      </c>
      <c r="D24" s="73"/>
      <c r="E24" s="9" t="s">
        <v>27</v>
      </c>
      <c r="F24" s="73"/>
      <c r="G24" s="9" t="s">
        <v>27</v>
      </c>
      <c r="H24" s="73"/>
      <c r="I24" s="9" t="s">
        <v>27</v>
      </c>
      <c r="J24" s="73"/>
      <c r="K24" s="9" t="s">
        <v>27</v>
      </c>
      <c r="L24" s="73"/>
      <c r="M24" s="9" t="s">
        <v>30</v>
      </c>
      <c r="N24" s="73"/>
    </row>
    <row r="25" spans="1:14" ht="15" customHeight="1">
      <c r="A25" s="2" t="str">
        <f>Presentie!A26</f>
        <v>7B</v>
      </c>
      <c r="B25" s="2" t="str">
        <f>Presentie!B26</f>
        <v>Houssine Boutasghount Al Ghobzouri</v>
      </c>
      <c r="C25" s="9" t="s">
        <v>30</v>
      </c>
      <c r="D25" s="73"/>
      <c r="E25" s="9" t="s">
        <v>27</v>
      </c>
      <c r="F25" s="73"/>
      <c r="G25" s="9" t="s">
        <v>27</v>
      </c>
      <c r="H25" s="73"/>
      <c r="I25" s="9" t="s">
        <v>28</v>
      </c>
      <c r="J25" s="73"/>
      <c r="K25" s="9" t="s">
        <v>27</v>
      </c>
      <c r="L25" s="73"/>
      <c r="M25" s="9" t="s">
        <v>29</v>
      </c>
      <c r="N25" s="73"/>
    </row>
    <row r="26" spans="1:14" ht="15" customHeight="1">
      <c r="A26" s="2" t="str">
        <f>Presentie!A27</f>
        <v>7B</v>
      </c>
      <c r="B26" s="2" t="str">
        <f>Presentie!B27</f>
        <v>David Brands</v>
      </c>
      <c r="C26" s="9" t="s">
        <v>28</v>
      </c>
      <c r="D26" s="73"/>
      <c r="E26" s="9" t="s">
        <v>28</v>
      </c>
      <c r="F26" s="73"/>
      <c r="G26" s="9" t="s">
        <v>27</v>
      </c>
      <c r="H26" s="73"/>
      <c r="I26" s="9" t="s">
        <v>28</v>
      </c>
      <c r="J26" s="73"/>
      <c r="K26" s="9" t="s">
        <v>27</v>
      </c>
      <c r="L26" s="73"/>
      <c r="M26" s="9" t="s">
        <v>27</v>
      </c>
      <c r="N26" s="73"/>
    </row>
    <row r="27" spans="1:14" ht="15" hidden="1" customHeight="1">
      <c r="A27" s="2" t="str">
        <f>Presentie!A28</f>
        <v>7D</v>
      </c>
      <c r="B27" s="2" t="str">
        <f>Presentie!B28</f>
        <v>Boy Brugman</v>
      </c>
      <c r="C27" s="9" t="s">
        <v>27</v>
      </c>
      <c r="D27" s="73"/>
      <c r="E27" s="9" t="s">
        <v>27</v>
      </c>
      <c r="F27" s="73"/>
      <c r="G27" s="9" t="s">
        <v>27</v>
      </c>
      <c r="H27" s="73"/>
      <c r="I27" s="9" t="s">
        <v>27</v>
      </c>
      <c r="J27" s="73"/>
      <c r="K27" s="9" t="s">
        <v>27</v>
      </c>
      <c r="L27" s="73"/>
      <c r="M27" s="9" t="s">
        <v>27</v>
      </c>
      <c r="N27" s="73"/>
    </row>
    <row r="28" spans="1:14" ht="15" customHeight="1">
      <c r="A28" s="2" t="str">
        <f>Presentie!A29</f>
        <v>7B</v>
      </c>
      <c r="B28" s="2" t="str">
        <f>Presentie!B29</f>
        <v>Timothy Chin Kon Loi</v>
      </c>
      <c r="C28" s="9" t="s">
        <v>27</v>
      </c>
      <c r="D28" s="73"/>
      <c r="E28" s="9" t="s">
        <v>28</v>
      </c>
      <c r="F28" s="73"/>
      <c r="G28" s="9" t="s">
        <v>27</v>
      </c>
      <c r="H28" s="73"/>
      <c r="I28" s="9" t="s">
        <v>27</v>
      </c>
      <c r="J28" s="73"/>
      <c r="K28" s="9" t="s">
        <v>30</v>
      </c>
      <c r="L28" s="73"/>
      <c r="M28" s="9" t="s">
        <v>27</v>
      </c>
      <c r="N28" s="73"/>
    </row>
    <row r="29" spans="1:14" ht="15" customHeight="1">
      <c r="A29" s="2" t="str">
        <f>Presentie!A30</f>
        <v>7B</v>
      </c>
      <c r="B29" s="2" t="str">
        <f>Presentie!B30</f>
        <v>Laurens Coeverden</v>
      </c>
      <c r="C29" s="9" t="s">
        <v>27</v>
      </c>
      <c r="D29" s="73"/>
      <c r="E29" s="9" t="s">
        <v>27</v>
      </c>
      <c r="F29" s="73"/>
      <c r="G29" s="9" t="s">
        <v>27</v>
      </c>
      <c r="H29" s="73"/>
      <c r="I29" s="9" t="s">
        <v>28</v>
      </c>
      <c r="J29" s="73"/>
      <c r="K29" s="9" t="s">
        <v>27</v>
      </c>
      <c r="L29" s="73"/>
      <c r="M29" s="9" t="s">
        <v>27</v>
      </c>
      <c r="N29" s="73"/>
    </row>
    <row r="30" spans="1:14" ht="15" customHeight="1">
      <c r="A30" s="2" t="str">
        <f>Presentie!A31</f>
        <v>7B</v>
      </c>
      <c r="B30" s="2" t="str">
        <f>Presentie!B31</f>
        <v>Amber Coppens</v>
      </c>
      <c r="C30" s="9" t="s">
        <v>27</v>
      </c>
      <c r="D30" s="73"/>
      <c r="E30" s="9" t="s">
        <v>28</v>
      </c>
      <c r="F30" s="73"/>
      <c r="G30" s="9" t="s">
        <v>27</v>
      </c>
      <c r="H30" s="73"/>
      <c r="I30" s="9" t="s">
        <v>28</v>
      </c>
      <c r="J30" s="73"/>
      <c r="K30" s="9" t="s">
        <v>27</v>
      </c>
      <c r="L30" s="73"/>
      <c r="M30" s="9" t="s">
        <v>27</v>
      </c>
      <c r="N30" s="73"/>
    </row>
    <row r="31" spans="1:14" ht="15" customHeight="1">
      <c r="A31" s="2" t="str">
        <f>Presentie!A32</f>
        <v>7B</v>
      </c>
      <c r="B31" s="2" t="str">
        <f>Presentie!B32</f>
        <v>Miguel Da Silva Crespim</v>
      </c>
      <c r="C31" s="9" t="s">
        <v>28</v>
      </c>
      <c r="D31" s="73"/>
      <c r="E31" s="9" t="s">
        <v>28</v>
      </c>
      <c r="F31" s="73"/>
      <c r="G31" s="9" t="s">
        <v>27</v>
      </c>
      <c r="H31" s="73"/>
      <c r="I31" s="9" t="s">
        <v>28</v>
      </c>
      <c r="J31" s="73"/>
      <c r="K31" s="9" t="s">
        <v>27</v>
      </c>
      <c r="L31" s="73"/>
      <c r="M31" s="9" t="s">
        <v>28</v>
      </c>
      <c r="N31" s="73"/>
    </row>
    <row r="32" spans="1:14" ht="15" customHeight="1">
      <c r="A32" s="2" t="str">
        <f>Presentie!A33</f>
        <v>7B</v>
      </c>
      <c r="B32" s="2" t="str">
        <f>Presentie!B33</f>
        <v>Zamorano Dankfort</v>
      </c>
      <c r="C32" s="9" t="s">
        <v>27</v>
      </c>
      <c r="D32" s="73"/>
      <c r="E32" s="9" t="s">
        <v>27</v>
      </c>
      <c r="F32" s="73"/>
      <c r="G32" s="9" t="s">
        <v>27</v>
      </c>
      <c r="H32" s="73"/>
      <c r="I32" s="9" t="s">
        <v>28</v>
      </c>
      <c r="J32" s="73"/>
      <c r="K32" s="9" t="s">
        <v>27</v>
      </c>
      <c r="L32" s="73"/>
      <c r="M32" s="9" t="s">
        <v>27</v>
      </c>
      <c r="N32" s="73"/>
    </row>
    <row r="33" spans="1:14" ht="15" customHeight="1">
      <c r="A33" s="2" t="str">
        <f>Presentie!A34</f>
        <v>7B</v>
      </c>
      <c r="B33" s="2" t="str">
        <f>Presentie!B34</f>
        <v>Kerim Demirci</v>
      </c>
      <c r="C33" s="9" t="s">
        <v>28</v>
      </c>
      <c r="D33" s="73"/>
      <c r="E33" s="9" t="s">
        <v>27</v>
      </c>
      <c r="F33" s="73"/>
      <c r="G33" s="9" t="s">
        <v>27</v>
      </c>
      <c r="H33" s="73"/>
      <c r="I33" s="9" t="s">
        <v>28</v>
      </c>
      <c r="J33" s="73"/>
      <c r="K33" s="9" t="s">
        <v>27</v>
      </c>
      <c r="L33" s="73"/>
      <c r="M33" s="9" t="s">
        <v>27</v>
      </c>
      <c r="N33" s="73"/>
    </row>
    <row r="34" spans="1:14" ht="15" customHeight="1">
      <c r="A34" s="2" t="str">
        <f>Presentie!A35</f>
        <v>7B</v>
      </c>
      <c r="B34" s="2" t="str">
        <f>Presentie!B35</f>
        <v>Roberto Di Summa</v>
      </c>
      <c r="C34" s="9" t="s">
        <v>28</v>
      </c>
      <c r="D34" s="73"/>
      <c r="E34" s="9" t="s">
        <v>28</v>
      </c>
      <c r="F34" s="73"/>
      <c r="G34" s="9" t="s">
        <v>27</v>
      </c>
      <c r="H34" s="73"/>
      <c r="I34" s="9" t="s">
        <v>28</v>
      </c>
      <c r="J34" s="73"/>
      <c r="K34" s="9" t="s">
        <v>27</v>
      </c>
      <c r="L34" s="73"/>
      <c r="M34" s="9" t="s">
        <v>27</v>
      </c>
      <c r="N34" s="73"/>
    </row>
    <row r="35" spans="1:14" ht="15" customHeight="1">
      <c r="A35" s="2" t="str">
        <f>Presentie!A36</f>
        <v>7B</v>
      </c>
      <c r="B35" s="2" t="str">
        <f>Presentie!B36</f>
        <v>Shivam Doekharan</v>
      </c>
      <c r="C35" s="9" t="s">
        <v>28</v>
      </c>
      <c r="D35" s="73"/>
      <c r="E35" s="9" t="s">
        <v>28</v>
      </c>
      <c r="F35" s="73"/>
      <c r="G35" s="9" t="s">
        <v>27</v>
      </c>
      <c r="H35" s="73"/>
      <c r="I35" s="9" t="s">
        <v>28</v>
      </c>
      <c r="J35" s="73"/>
      <c r="K35" s="9" t="s">
        <v>27</v>
      </c>
      <c r="L35" s="73"/>
      <c r="M35" s="9" t="s">
        <v>27</v>
      </c>
      <c r="N35" s="73"/>
    </row>
    <row r="36" spans="1:14" ht="15" customHeight="1">
      <c r="A36" s="2" t="str">
        <f>Presentie!A37</f>
        <v>7B</v>
      </c>
      <c r="B36" s="2" t="str">
        <f>Presentie!B37</f>
        <v>Nick Droppert</v>
      </c>
      <c r="C36" s="9" t="s">
        <v>27</v>
      </c>
      <c r="D36" s="74"/>
      <c r="E36" s="9" t="s">
        <v>27</v>
      </c>
      <c r="F36" s="74"/>
      <c r="G36" s="9" t="s">
        <v>27</v>
      </c>
      <c r="H36" s="74"/>
      <c r="I36" s="9" t="s">
        <v>28</v>
      </c>
      <c r="J36" s="74"/>
      <c r="K36" s="9" t="s">
        <v>27</v>
      </c>
      <c r="L36" s="74"/>
      <c r="M36" s="9" t="s">
        <v>27</v>
      </c>
      <c r="N36" s="74"/>
    </row>
    <row r="37" spans="1:14">
      <c r="A37" s="2" t="str">
        <f>Presentie!A38</f>
        <v>7B</v>
      </c>
      <c r="B37" s="2" t="str">
        <f>Presentie!B38</f>
        <v>Angela Duah</v>
      </c>
      <c r="C37" s="9" t="s">
        <v>27</v>
      </c>
      <c r="D37" s="10"/>
      <c r="E37" s="9" t="s">
        <v>28</v>
      </c>
      <c r="F37" s="10"/>
      <c r="G37" s="9" t="s">
        <v>27</v>
      </c>
      <c r="H37" s="10"/>
      <c r="I37" s="9" t="s">
        <v>28</v>
      </c>
      <c r="J37" s="10"/>
      <c r="K37" s="9" t="s">
        <v>27</v>
      </c>
      <c r="L37" s="10"/>
      <c r="M37" s="9" t="s">
        <v>27</v>
      </c>
      <c r="N37" s="10"/>
    </row>
    <row r="38" spans="1:14">
      <c r="A38" s="2" t="str">
        <f>Presentie!A39</f>
        <v>7B</v>
      </c>
      <c r="B38" s="2" t="str">
        <f>Presentie!B39</f>
        <v>Thomas Eddyson</v>
      </c>
      <c r="C38" s="9" t="s">
        <v>28</v>
      </c>
      <c r="D38" s="10"/>
      <c r="E38" s="9" t="s">
        <v>28</v>
      </c>
      <c r="F38" s="10"/>
      <c r="G38" s="9" t="s">
        <v>27</v>
      </c>
      <c r="H38" s="10"/>
      <c r="I38" s="9" t="s">
        <v>28</v>
      </c>
      <c r="J38" s="10"/>
      <c r="K38" s="9" t="s">
        <v>27</v>
      </c>
      <c r="L38" s="10"/>
      <c r="M38" s="9" t="s">
        <v>27</v>
      </c>
      <c r="N38" s="10"/>
    </row>
    <row r="39" spans="1:14">
      <c r="A39" s="2" t="str">
        <f>Presentie!A40</f>
        <v>7B</v>
      </c>
      <c r="B39" s="2" t="str">
        <f>Presentie!B40</f>
        <v>Lahcen Errachidi</v>
      </c>
      <c r="C39" s="9" t="s">
        <v>27</v>
      </c>
      <c r="D39" s="10"/>
      <c r="E39" s="9" t="s">
        <v>27</v>
      </c>
      <c r="F39" s="10"/>
      <c r="G39" s="9" t="s">
        <v>30</v>
      </c>
      <c r="H39" s="10"/>
      <c r="I39" s="9" t="s">
        <v>28</v>
      </c>
      <c r="J39" s="10"/>
      <c r="K39" s="9" t="s">
        <v>27</v>
      </c>
      <c r="L39" s="10"/>
      <c r="M39" s="9" t="s">
        <v>27</v>
      </c>
      <c r="N39" s="10"/>
    </row>
    <row r="40" spans="1:14">
      <c r="A40" s="2" t="str">
        <f>Presentie!A41</f>
        <v>7B</v>
      </c>
      <c r="B40" s="2" t="str">
        <f>Presentie!B41</f>
        <v>Arturo Espinoza Quiroz</v>
      </c>
      <c r="C40" s="9" t="s">
        <v>30</v>
      </c>
      <c r="D40" s="10"/>
      <c r="E40" s="9" t="s">
        <v>30</v>
      </c>
      <c r="F40" s="10"/>
      <c r="G40" s="9" t="s">
        <v>27</v>
      </c>
      <c r="H40" s="10"/>
      <c r="I40" s="9" t="s">
        <v>27</v>
      </c>
      <c r="J40" s="10"/>
      <c r="K40" s="9" t="s">
        <v>27</v>
      </c>
      <c r="L40" s="10"/>
      <c r="M40" s="9" t="s">
        <v>30</v>
      </c>
      <c r="N40" s="10"/>
    </row>
    <row r="41" spans="1:14">
      <c r="A41" s="2" t="str">
        <f>Presentie!A42</f>
        <v>7B</v>
      </c>
      <c r="B41" s="2" t="str">
        <f>Presentie!B42</f>
        <v>Fouad Faiz</v>
      </c>
      <c r="C41" s="9" t="s">
        <v>27</v>
      </c>
      <c r="D41" s="10"/>
      <c r="E41" s="9" t="s">
        <v>27</v>
      </c>
      <c r="F41" s="10"/>
      <c r="G41" s="9" t="s">
        <v>27</v>
      </c>
      <c r="H41" s="10"/>
      <c r="I41" s="9" t="s">
        <v>28</v>
      </c>
      <c r="J41" s="10"/>
      <c r="K41" s="9" t="s">
        <v>28</v>
      </c>
      <c r="L41" s="10"/>
      <c r="M41" s="9" t="s">
        <v>30</v>
      </c>
      <c r="N41" s="10"/>
    </row>
    <row r="42" spans="1:14">
      <c r="A42" s="2" t="str">
        <f>Presentie!A43</f>
        <v>7B</v>
      </c>
      <c r="B42" s="2" t="str">
        <f>Presentie!B43</f>
        <v>Zineddine Gessel</v>
      </c>
      <c r="C42" s="9" t="s">
        <v>27</v>
      </c>
      <c r="D42" s="10"/>
      <c r="E42" s="9" t="s">
        <v>27</v>
      </c>
      <c r="F42" s="10"/>
      <c r="G42" s="9" t="s">
        <v>27</v>
      </c>
      <c r="H42" s="10"/>
      <c r="I42" s="9" t="s">
        <v>27</v>
      </c>
      <c r="J42" s="10"/>
      <c r="K42" s="9" t="s">
        <v>30</v>
      </c>
      <c r="L42" s="10"/>
      <c r="M42" s="9" t="s">
        <v>30</v>
      </c>
      <c r="N42" s="10"/>
    </row>
    <row r="43" spans="1:14">
      <c r="A43" s="2" t="str">
        <f>Presentie!A44</f>
        <v>7B</v>
      </c>
      <c r="B43" s="2" t="str">
        <f>Presentie!B44</f>
        <v>Johan Groot</v>
      </c>
      <c r="C43" s="9" t="s">
        <v>27</v>
      </c>
      <c r="D43" s="10"/>
      <c r="E43" s="9" t="s">
        <v>27</v>
      </c>
      <c r="F43" s="10"/>
      <c r="G43" s="9" t="s">
        <v>27</v>
      </c>
      <c r="H43" s="10"/>
      <c r="I43" s="9" t="s">
        <v>28</v>
      </c>
      <c r="J43" s="10"/>
      <c r="K43" s="9" t="s">
        <v>27</v>
      </c>
      <c r="L43" s="10"/>
      <c r="M43" s="9" t="s">
        <v>27</v>
      </c>
      <c r="N43" s="10"/>
    </row>
    <row r="44" spans="1:14">
      <c r="A44" s="2" t="str">
        <f>Presentie!A45</f>
        <v>7B</v>
      </c>
      <c r="B44" s="2" t="str">
        <f>Presentie!B45</f>
        <v>Bilal Haddouchi</v>
      </c>
      <c r="C44" s="9" t="s">
        <v>29</v>
      </c>
      <c r="D44" s="10"/>
      <c r="E44" s="9" t="s">
        <v>27</v>
      </c>
      <c r="F44" s="10"/>
      <c r="G44" s="9" t="s">
        <v>27</v>
      </c>
      <c r="H44" s="10"/>
      <c r="I44" s="9" t="s">
        <v>27</v>
      </c>
      <c r="J44" s="10"/>
      <c r="K44" s="9" t="s">
        <v>27</v>
      </c>
      <c r="L44" s="10"/>
      <c r="M44" s="9" t="s">
        <v>27</v>
      </c>
      <c r="N44" s="10"/>
    </row>
    <row r="45" spans="1:14">
      <c r="A45" s="2" t="str">
        <f>Presentie!A46</f>
        <v>7B</v>
      </c>
      <c r="B45" s="2" t="str">
        <f>Presentie!B46</f>
        <v>Sjors Holst</v>
      </c>
      <c r="C45" s="9" t="s">
        <v>27</v>
      </c>
      <c r="D45" s="10"/>
      <c r="E45" s="9" t="s">
        <v>27</v>
      </c>
      <c r="F45" s="10"/>
      <c r="G45" s="9" t="s">
        <v>27</v>
      </c>
      <c r="H45" s="10"/>
      <c r="I45" s="9" t="s">
        <v>28</v>
      </c>
      <c r="J45" s="10"/>
      <c r="K45" s="9" t="s">
        <v>27</v>
      </c>
      <c r="L45" s="10"/>
      <c r="M45" s="9" t="s">
        <v>29</v>
      </c>
      <c r="N45" s="10"/>
    </row>
    <row r="46" spans="1:14">
      <c r="A46" s="2" t="str">
        <f>Presentie!A47</f>
        <v>7B</v>
      </c>
      <c r="B46" s="2" t="str">
        <f>Presentie!B47</f>
        <v>Joris Menke</v>
      </c>
      <c r="C46" s="9" t="s">
        <v>27</v>
      </c>
      <c r="D46" s="10"/>
      <c r="E46" s="9" t="s">
        <v>27</v>
      </c>
      <c r="F46" s="10"/>
      <c r="G46" s="9" t="s">
        <v>27</v>
      </c>
      <c r="H46" s="10"/>
      <c r="I46" s="9" t="s">
        <v>28</v>
      </c>
      <c r="J46" s="10"/>
      <c r="K46" s="9" t="s">
        <v>27</v>
      </c>
      <c r="L46" s="10"/>
      <c r="M46" s="9" t="s">
        <v>29</v>
      </c>
      <c r="N46" s="10"/>
    </row>
    <row r="47" spans="1:14" hidden="1">
      <c r="A47" s="2" t="str">
        <f>Presentie!A48</f>
        <v>7C</v>
      </c>
      <c r="B47" s="2" t="str">
        <f>Presentie!B48</f>
        <v>Cristian Arboleda Muñoz</v>
      </c>
      <c r="C47" s="9" t="s">
        <v>27</v>
      </c>
      <c r="D47" s="10"/>
      <c r="E47" s="9" t="s">
        <v>38</v>
      </c>
      <c r="F47" s="10"/>
      <c r="G47" s="9" t="s">
        <v>27</v>
      </c>
      <c r="H47" s="10"/>
      <c r="I47" s="9" t="s">
        <v>38</v>
      </c>
      <c r="J47" s="10"/>
      <c r="K47" s="9" t="s">
        <v>27</v>
      </c>
      <c r="L47" s="10"/>
      <c r="M47" s="9" t="s">
        <v>27</v>
      </c>
      <c r="N47" s="10"/>
    </row>
    <row r="48" spans="1:14" hidden="1">
      <c r="A48" s="2" t="str">
        <f>Presentie!A49</f>
        <v>7C</v>
      </c>
      <c r="B48" s="2" t="str">
        <f>Presentie!B49</f>
        <v>Luke Kerkelaan</v>
      </c>
      <c r="C48" s="9" t="s">
        <v>38</v>
      </c>
      <c r="D48" s="10"/>
      <c r="E48" s="9" t="s">
        <v>27</v>
      </c>
      <c r="F48" s="10"/>
      <c r="G48" s="9" t="s">
        <v>27</v>
      </c>
      <c r="H48" s="10"/>
      <c r="I48" s="9" t="s">
        <v>38</v>
      </c>
      <c r="J48" s="10"/>
      <c r="K48" s="9" t="s">
        <v>27</v>
      </c>
      <c r="L48" s="10"/>
      <c r="M48" s="9" t="s">
        <v>27</v>
      </c>
      <c r="N48" s="10"/>
    </row>
    <row r="49" spans="1:14" hidden="1">
      <c r="A49" s="2" t="str">
        <f>Presentie!A50</f>
        <v>7C</v>
      </c>
      <c r="B49" s="2" t="str">
        <f>Presentie!B50</f>
        <v>Sjouke Khalfaoui</v>
      </c>
      <c r="C49" s="9" t="s">
        <v>27</v>
      </c>
      <c r="D49" s="10"/>
      <c r="E49" s="9" t="s">
        <v>39</v>
      </c>
      <c r="F49" s="10"/>
      <c r="G49" s="9" t="s">
        <v>27</v>
      </c>
      <c r="H49" s="10"/>
      <c r="I49" s="9" t="s">
        <v>38</v>
      </c>
      <c r="J49" s="10"/>
      <c r="K49" s="9" t="s">
        <v>38</v>
      </c>
      <c r="L49" s="10"/>
      <c r="M49" s="9" t="s">
        <v>27</v>
      </c>
      <c r="N49" s="10"/>
    </row>
    <row r="50" spans="1:14" hidden="1">
      <c r="A50" s="2" t="str">
        <f>Presentie!A51</f>
        <v>7C</v>
      </c>
      <c r="B50" s="2" t="str">
        <f>Presentie!B51</f>
        <v>Nikhil Koendan</v>
      </c>
      <c r="C50" s="9" t="s">
        <v>38</v>
      </c>
      <c r="D50" s="10"/>
      <c r="E50" s="9" t="s">
        <v>27</v>
      </c>
      <c r="F50" s="10"/>
      <c r="G50" s="9" t="s">
        <v>27</v>
      </c>
      <c r="H50" s="10"/>
      <c r="I50" s="9" t="s">
        <v>38</v>
      </c>
      <c r="J50" s="10"/>
      <c r="K50" s="9" t="s">
        <v>27</v>
      </c>
      <c r="L50" s="10"/>
      <c r="M50" s="9" t="s">
        <v>27</v>
      </c>
      <c r="N50" s="10"/>
    </row>
    <row r="51" spans="1:14" hidden="1">
      <c r="A51" s="2" t="str">
        <f>Presentie!A52</f>
        <v>7C</v>
      </c>
      <c r="B51" s="2" t="str">
        <f>Presentie!B52</f>
        <v>Martijn Kooijman</v>
      </c>
      <c r="C51" s="9" t="s">
        <v>38</v>
      </c>
      <c r="D51" s="10"/>
      <c r="E51" s="9" t="s">
        <v>27</v>
      </c>
      <c r="F51" s="10"/>
      <c r="G51" s="9" t="s">
        <v>27</v>
      </c>
      <c r="H51" s="10"/>
      <c r="I51" s="9" t="s">
        <v>38</v>
      </c>
      <c r="J51" s="10"/>
      <c r="K51" s="9" t="s">
        <v>38</v>
      </c>
      <c r="L51" s="10"/>
      <c r="M51" s="9" t="s">
        <v>38</v>
      </c>
      <c r="N51" s="10"/>
    </row>
    <row r="52" spans="1:14" hidden="1">
      <c r="A52" s="2" t="str">
        <f>Presentie!A53</f>
        <v>7C</v>
      </c>
      <c r="B52" s="2" t="str">
        <f>Presentie!B53</f>
        <v>Preety Kumar</v>
      </c>
      <c r="C52" s="9" t="s">
        <v>27</v>
      </c>
      <c r="D52" s="10"/>
      <c r="E52" s="9" t="s">
        <v>27</v>
      </c>
      <c r="F52" s="10"/>
      <c r="G52" s="9" t="s">
        <v>27</v>
      </c>
      <c r="H52" s="10"/>
      <c r="I52" s="9" t="s">
        <v>38</v>
      </c>
      <c r="J52" s="10"/>
      <c r="K52" s="9" t="s">
        <v>27</v>
      </c>
      <c r="L52" s="10"/>
      <c r="M52" s="9" t="s">
        <v>27</v>
      </c>
      <c r="N52" s="10"/>
    </row>
    <row r="53" spans="1:14" hidden="1">
      <c r="A53" s="2" t="str">
        <f>Presentie!A54</f>
        <v>7C</v>
      </c>
      <c r="B53" s="2" t="str">
        <f>Presentie!B54</f>
        <v>Prince Kumar</v>
      </c>
      <c r="C53" s="9" t="s">
        <v>27</v>
      </c>
      <c r="D53" s="10"/>
      <c r="E53" s="9" t="s">
        <v>27</v>
      </c>
      <c r="F53" s="10"/>
      <c r="G53" s="9" t="s">
        <v>38</v>
      </c>
      <c r="H53" s="10"/>
      <c r="I53" s="9" t="s">
        <v>38</v>
      </c>
      <c r="J53" s="10"/>
      <c r="K53" s="9" t="s">
        <v>27</v>
      </c>
      <c r="L53" s="10"/>
      <c r="M53" s="9" t="s">
        <v>27</v>
      </c>
      <c r="N53" s="10"/>
    </row>
    <row r="54" spans="1:14" hidden="1">
      <c r="A54" s="2" t="str">
        <f>Presentie!A55</f>
        <v>7C</v>
      </c>
      <c r="B54" s="2" t="str">
        <f>Presentie!B55</f>
        <v>Ivo Leeuwen</v>
      </c>
      <c r="C54" s="9" t="s">
        <v>39</v>
      </c>
      <c r="D54" s="10"/>
      <c r="E54" s="9" t="s">
        <v>27</v>
      </c>
      <c r="F54" s="10"/>
      <c r="G54" s="9" t="s">
        <v>27</v>
      </c>
      <c r="H54" s="10"/>
      <c r="I54" s="9" t="s">
        <v>27</v>
      </c>
      <c r="J54" s="10"/>
      <c r="K54" s="9" t="s">
        <v>38</v>
      </c>
      <c r="L54" s="10"/>
      <c r="M54" s="9" t="s">
        <v>27</v>
      </c>
      <c r="N54" s="10"/>
    </row>
    <row r="55" spans="1:14" hidden="1">
      <c r="A55" s="2" t="str">
        <f>Presentie!A56</f>
        <v>7C</v>
      </c>
      <c r="B55" s="2" t="str">
        <f>Presentie!B56</f>
        <v>Ayoub Madrhoume</v>
      </c>
      <c r="C55" s="9" t="s">
        <v>27</v>
      </c>
      <c r="D55" s="10"/>
      <c r="E55" s="9" t="s">
        <v>40</v>
      </c>
      <c r="F55" s="10"/>
      <c r="G55" s="9" t="s">
        <v>27</v>
      </c>
      <c r="H55" s="10"/>
      <c r="I55" s="9" t="s">
        <v>39</v>
      </c>
      <c r="J55" s="10"/>
      <c r="K55" s="9" t="s">
        <v>39</v>
      </c>
      <c r="L55" s="10"/>
      <c r="M55" s="9" t="s">
        <v>27</v>
      </c>
      <c r="N55" s="10"/>
    </row>
    <row r="56" spans="1:14" hidden="1">
      <c r="A56" s="2" t="str">
        <f>Presentie!A57</f>
        <v>7C</v>
      </c>
      <c r="B56" s="2" t="str">
        <f>Presentie!B57</f>
        <v>Daanish Mahmood</v>
      </c>
      <c r="C56" s="9" t="s">
        <v>27</v>
      </c>
      <c r="D56" s="10"/>
      <c r="E56" s="9" t="s">
        <v>27</v>
      </c>
      <c r="F56" s="10"/>
      <c r="G56" s="9" t="s">
        <v>27</v>
      </c>
      <c r="H56" s="10"/>
      <c r="I56" s="9" t="s">
        <v>27</v>
      </c>
      <c r="J56" s="10"/>
      <c r="K56" s="9" t="s">
        <v>27</v>
      </c>
      <c r="L56" s="10"/>
      <c r="M56" s="9" t="s">
        <v>27</v>
      </c>
      <c r="N56" s="10"/>
    </row>
    <row r="57" spans="1:14" hidden="1">
      <c r="A57" s="2" t="str">
        <f>Presentie!A58</f>
        <v>7C</v>
      </c>
      <c r="B57" s="2" t="str">
        <f>Presentie!B58</f>
        <v>Po Man</v>
      </c>
      <c r="C57" s="9" t="s">
        <v>27</v>
      </c>
      <c r="D57" s="10"/>
      <c r="E57" s="9" t="s">
        <v>39</v>
      </c>
      <c r="F57" s="10"/>
      <c r="G57" s="9" t="s">
        <v>27</v>
      </c>
      <c r="H57" s="10"/>
      <c r="I57" s="9" t="s">
        <v>27</v>
      </c>
      <c r="J57" s="10"/>
      <c r="K57" s="9" t="s">
        <v>27</v>
      </c>
      <c r="L57" s="10"/>
      <c r="M57" s="9" t="s">
        <v>27</v>
      </c>
      <c r="N57" s="10"/>
    </row>
    <row r="58" spans="1:14" hidden="1">
      <c r="A58" s="2" t="str">
        <f>Presentie!A59</f>
        <v>7C</v>
      </c>
      <c r="B58" s="2" t="str">
        <f>Presentie!B59</f>
        <v>Hassane Mashoub</v>
      </c>
      <c r="C58" s="9" t="s">
        <v>27</v>
      </c>
      <c r="D58" s="10"/>
      <c r="E58" s="9" t="s">
        <v>39</v>
      </c>
      <c r="F58" s="10"/>
      <c r="G58" s="9" t="s">
        <v>27</v>
      </c>
      <c r="H58" s="10"/>
      <c r="I58" s="9" t="s">
        <v>38</v>
      </c>
      <c r="J58" s="10"/>
      <c r="K58" s="9" t="s">
        <v>27</v>
      </c>
      <c r="L58" s="10"/>
      <c r="M58" s="9" t="s">
        <v>27</v>
      </c>
      <c r="N58" s="10"/>
    </row>
    <row r="59" spans="1:14" hidden="1">
      <c r="A59" s="2" t="str">
        <f>Presentie!A60</f>
        <v>7C</v>
      </c>
      <c r="B59" s="2" t="str">
        <f>Presentie!B60</f>
        <v>Zainal Moechtar</v>
      </c>
      <c r="C59" s="9" t="s">
        <v>27</v>
      </c>
      <c r="D59" s="10"/>
      <c r="E59" s="9" t="s">
        <v>39</v>
      </c>
      <c r="F59" s="10"/>
      <c r="G59" s="9" t="s">
        <v>27</v>
      </c>
      <c r="H59" s="10"/>
      <c r="I59" s="9" t="s">
        <v>38</v>
      </c>
      <c r="J59" s="10"/>
      <c r="K59" s="9" t="s">
        <v>27</v>
      </c>
      <c r="L59" s="10"/>
      <c r="M59" s="9" t="s">
        <v>27</v>
      </c>
      <c r="N59" s="10"/>
    </row>
    <row r="60" spans="1:14" hidden="1">
      <c r="A60" s="2" t="str">
        <f>Presentie!A61</f>
        <v>7C</v>
      </c>
      <c r="B60" s="2" t="str">
        <f>Presentie!B61</f>
        <v>Marijn Molenaar</v>
      </c>
      <c r="C60" s="9" t="s">
        <v>38</v>
      </c>
      <c r="D60" s="10"/>
      <c r="E60" s="9" t="s">
        <v>38</v>
      </c>
      <c r="F60" s="10"/>
      <c r="G60" s="9" t="s">
        <v>27</v>
      </c>
      <c r="H60" s="10"/>
      <c r="I60" s="9" t="s">
        <v>38</v>
      </c>
      <c r="J60" s="10"/>
      <c r="K60" s="9" t="s">
        <v>27</v>
      </c>
      <c r="L60" s="10"/>
      <c r="M60" s="9" t="s">
        <v>27</v>
      </c>
      <c r="N60" s="10"/>
    </row>
    <row r="61" spans="1:14" hidden="1">
      <c r="A61" s="2" t="str">
        <f>Presentie!A62</f>
        <v>7C</v>
      </c>
      <c r="B61" s="2" t="str">
        <f>Presentie!B62</f>
        <v>Merel Moot</v>
      </c>
      <c r="C61" s="9" t="s">
        <v>38</v>
      </c>
      <c r="D61" s="10"/>
      <c r="E61" s="9" t="s">
        <v>38</v>
      </c>
      <c r="F61" s="10"/>
      <c r="G61" s="9" t="s">
        <v>27</v>
      </c>
      <c r="H61" s="10"/>
      <c r="I61" s="9" t="s">
        <v>38</v>
      </c>
      <c r="J61" s="10"/>
      <c r="K61" s="9" t="s">
        <v>38</v>
      </c>
      <c r="L61" s="10"/>
      <c r="M61" s="9" t="s">
        <v>38</v>
      </c>
      <c r="N61" s="10"/>
    </row>
    <row r="62" spans="1:14" hidden="1">
      <c r="A62" s="2" t="str">
        <f>Presentie!A63</f>
        <v>7C</v>
      </c>
      <c r="B62" s="2" t="str">
        <f>Presentie!B63</f>
        <v>Nabil Morabet</v>
      </c>
      <c r="C62" s="9" t="s">
        <v>27</v>
      </c>
      <c r="D62" s="10"/>
      <c r="E62" s="9" t="s">
        <v>27</v>
      </c>
      <c r="F62" s="10"/>
      <c r="G62" s="9" t="s">
        <v>27</v>
      </c>
      <c r="H62" s="10"/>
      <c r="I62" s="9" t="s">
        <v>38</v>
      </c>
      <c r="J62" s="10"/>
      <c r="K62" s="9" t="s">
        <v>27</v>
      </c>
      <c r="L62" s="10"/>
      <c r="M62" s="9" t="s">
        <v>27</v>
      </c>
      <c r="N62" s="10"/>
    </row>
    <row r="63" spans="1:14" hidden="1">
      <c r="A63" s="2" t="str">
        <f>Presentie!A64</f>
        <v>7C</v>
      </c>
      <c r="B63" s="2" t="str">
        <f>Presentie!B64</f>
        <v>Eldar Muslíc</v>
      </c>
      <c r="C63" s="9" t="s">
        <v>27</v>
      </c>
      <c r="D63" s="10"/>
      <c r="E63" s="9" t="s">
        <v>38</v>
      </c>
      <c r="F63" s="10"/>
      <c r="G63" s="9" t="s">
        <v>27</v>
      </c>
      <c r="H63" s="10"/>
      <c r="I63" s="9" t="s">
        <v>38</v>
      </c>
      <c r="J63" s="10"/>
      <c r="K63" s="9" t="s">
        <v>27</v>
      </c>
      <c r="L63" s="10"/>
      <c r="M63" s="9" t="s">
        <v>27</v>
      </c>
      <c r="N63" s="10"/>
    </row>
    <row r="64" spans="1:14" hidden="1">
      <c r="A64" s="2" t="str">
        <f>Presentie!A65</f>
        <v>7C</v>
      </c>
      <c r="B64" s="2" t="str">
        <f>Presentie!B65</f>
        <v>Omar Nassar El Kharroubi</v>
      </c>
      <c r="C64" s="9" t="s">
        <v>27</v>
      </c>
      <c r="D64" s="10"/>
      <c r="E64" s="9" t="s">
        <v>38</v>
      </c>
      <c r="F64" s="10"/>
      <c r="G64" s="9" t="s">
        <v>27</v>
      </c>
      <c r="H64" s="10"/>
      <c r="I64" s="9" t="s">
        <v>38</v>
      </c>
      <c r="J64" s="10"/>
      <c r="K64" s="9" t="s">
        <v>27</v>
      </c>
      <c r="L64" s="10"/>
      <c r="M64" s="9" t="s">
        <v>38</v>
      </c>
      <c r="N64" s="10"/>
    </row>
    <row r="65" spans="1:14" hidden="1">
      <c r="A65" s="2" t="str">
        <f>Presentie!A66</f>
        <v>7C</v>
      </c>
      <c r="B65" s="2" t="str">
        <f>Presentie!B66</f>
        <v>Brian Nkansah</v>
      </c>
      <c r="C65" s="9" t="s">
        <v>27</v>
      </c>
      <c r="D65" s="10"/>
      <c r="E65" s="9" t="s">
        <v>38</v>
      </c>
      <c r="F65" s="10"/>
      <c r="G65" s="9" t="s">
        <v>27</v>
      </c>
      <c r="H65" s="10"/>
      <c r="I65" s="9" t="s">
        <v>38</v>
      </c>
      <c r="J65" s="10"/>
      <c r="K65" s="9" t="s">
        <v>27</v>
      </c>
      <c r="L65" s="10"/>
      <c r="M65" s="9" t="s">
        <v>38</v>
      </c>
      <c r="N65" s="10"/>
    </row>
    <row r="66" spans="1:14" hidden="1">
      <c r="A66" s="2" t="str">
        <f>Presentie!A67</f>
        <v>7C</v>
      </c>
      <c r="B66" s="2" t="str">
        <f>Presentie!B67</f>
        <v>Mertcan Öner</v>
      </c>
      <c r="C66" s="9" t="s">
        <v>27</v>
      </c>
      <c r="D66" s="10"/>
      <c r="E66" s="9" t="s">
        <v>27</v>
      </c>
      <c r="F66" s="10"/>
      <c r="G66" s="9" t="s">
        <v>27</v>
      </c>
      <c r="H66" s="10"/>
      <c r="I66" s="9" t="s">
        <v>39</v>
      </c>
      <c r="J66" s="10"/>
      <c r="K66" s="9" t="s">
        <v>27</v>
      </c>
      <c r="L66" s="10"/>
      <c r="M66" s="9" t="s">
        <v>27</v>
      </c>
      <c r="N66" s="10"/>
    </row>
    <row r="67" spans="1:14" hidden="1">
      <c r="A67" s="2" t="str">
        <f>Presentie!A68</f>
        <v>7C</v>
      </c>
      <c r="B67" s="2" t="str">
        <f>Presentie!B68</f>
        <v>Safouane Oul Mourif</v>
      </c>
      <c r="C67" s="9" t="s">
        <v>27</v>
      </c>
      <c r="D67" s="10"/>
      <c r="E67" s="9" t="s">
        <v>27</v>
      </c>
      <c r="F67" s="10"/>
      <c r="G67" s="9" t="s">
        <v>27</v>
      </c>
      <c r="H67" s="10"/>
      <c r="I67" s="9" t="s">
        <v>38</v>
      </c>
      <c r="J67" s="10"/>
      <c r="K67" s="9" t="s">
        <v>27</v>
      </c>
      <c r="L67" s="10"/>
      <c r="M67" s="9" t="s">
        <v>38</v>
      </c>
      <c r="N67" s="10"/>
    </row>
    <row r="68" spans="1:14" hidden="1">
      <c r="A68" s="2" t="str">
        <f>Presentie!A69</f>
        <v>7C</v>
      </c>
      <c r="B68" s="2" t="str">
        <f>Presentie!B69</f>
        <v>Berkan Özçakir</v>
      </c>
      <c r="C68" s="9" t="s">
        <v>38</v>
      </c>
      <c r="D68" s="10"/>
      <c r="E68" s="9" t="s">
        <v>38</v>
      </c>
      <c r="F68" s="10"/>
      <c r="G68" s="9" t="s">
        <v>38</v>
      </c>
      <c r="H68" s="10"/>
      <c r="I68" s="9" t="s">
        <v>38</v>
      </c>
      <c r="J68" s="10"/>
      <c r="K68" s="9" t="s">
        <v>27</v>
      </c>
      <c r="L68" s="10"/>
      <c r="M68" s="9" t="s">
        <v>38</v>
      </c>
      <c r="N68" s="10"/>
    </row>
    <row r="69" spans="1:14" hidden="1">
      <c r="A69" s="2" t="str">
        <f>Presentie!A70</f>
        <v>7C</v>
      </c>
      <c r="B69" s="2" t="str">
        <f>Presentie!B70</f>
        <v>Daan Pennings</v>
      </c>
      <c r="C69" s="9" t="s">
        <v>27</v>
      </c>
      <c r="D69" s="10"/>
      <c r="E69" s="9" t="s">
        <v>27</v>
      </c>
      <c r="F69" s="10"/>
      <c r="G69" s="9" t="s">
        <v>27</v>
      </c>
      <c r="H69" s="10"/>
      <c r="I69" s="9" t="s">
        <v>27</v>
      </c>
      <c r="J69" s="10"/>
      <c r="K69" s="9" t="s">
        <v>27</v>
      </c>
      <c r="L69" s="10"/>
      <c r="M69" s="9" t="s">
        <v>27</v>
      </c>
      <c r="N69" s="10"/>
    </row>
    <row r="70" spans="1:14" hidden="1">
      <c r="A70" s="2" t="str">
        <f>Presentie!A71</f>
        <v>7C</v>
      </c>
      <c r="B70" s="2" t="str">
        <f>Presentie!B71</f>
        <v>Dani Ruijter</v>
      </c>
      <c r="C70" s="9" t="s">
        <v>39</v>
      </c>
      <c r="D70" s="10"/>
      <c r="E70" s="9" t="s">
        <v>39</v>
      </c>
      <c r="F70" s="10"/>
      <c r="G70" s="9" t="s">
        <v>27</v>
      </c>
      <c r="H70" s="10"/>
      <c r="I70" s="9" t="s">
        <v>38</v>
      </c>
      <c r="J70" s="10"/>
      <c r="K70" s="9" t="s">
        <v>27</v>
      </c>
      <c r="L70" s="10"/>
      <c r="M70" s="9" t="s">
        <v>27</v>
      </c>
      <c r="N70" s="10"/>
    </row>
    <row r="71" spans="1:14" hidden="1">
      <c r="A71" s="2" t="str">
        <f>Presentie!A72</f>
        <v>7C</v>
      </c>
      <c r="B71" s="2" t="str">
        <f>Presentie!B72</f>
        <v>Maxime Sampson</v>
      </c>
      <c r="C71" s="9" t="s">
        <v>27</v>
      </c>
      <c r="D71" s="10"/>
      <c r="E71" s="9" t="s">
        <v>27</v>
      </c>
      <c r="F71" s="10"/>
      <c r="G71" s="9" t="s">
        <v>27</v>
      </c>
      <c r="H71" s="10"/>
      <c r="I71" s="9" t="s">
        <v>27</v>
      </c>
      <c r="J71" s="10"/>
      <c r="K71" s="9" t="s">
        <v>27</v>
      </c>
      <c r="L71" s="10"/>
      <c r="M71" s="9" t="s">
        <v>27</v>
      </c>
      <c r="N71" s="10"/>
    </row>
    <row r="72" spans="1:14" hidden="1">
      <c r="A72" s="2" t="str">
        <f>Presentie!A73</f>
        <v>7E</v>
      </c>
      <c r="B72" s="2" t="str">
        <f>Presentie!B73</f>
        <v>Selin Köse</v>
      </c>
      <c r="C72" s="9" t="s">
        <v>27</v>
      </c>
      <c r="D72" s="10"/>
      <c r="E72" s="9" t="s">
        <v>27</v>
      </c>
      <c r="F72" s="10"/>
      <c r="G72" s="9" t="s">
        <v>27</v>
      </c>
      <c r="H72" s="10"/>
      <c r="I72" s="9" t="s">
        <v>27</v>
      </c>
      <c r="J72" s="10"/>
      <c r="K72" s="9" t="s">
        <v>27</v>
      </c>
      <c r="L72" s="10"/>
      <c r="M72" s="9" t="s">
        <v>27</v>
      </c>
      <c r="N72" s="10"/>
    </row>
    <row r="73" spans="1:14" hidden="1">
      <c r="A73" s="2" t="str">
        <f>Presentie!A74</f>
        <v>7D</v>
      </c>
      <c r="B73" s="2" t="str">
        <f>Presentie!B74</f>
        <v>Maurice Piet</v>
      </c>
      <c r="C73" s="9" t="s">
        <v>27</v>
      </c>
      <c r="D73" s="10"/>
      <c r="E73" s="9" t="s">
        <v>27</v>
      </c>
      <c r="F73" s="10"/>
      <c r="G73" s="9" t="s">
        <v>27</v>
      </c>
      <c r="H73" s="10"/>
      <c r="I73" s="9" t="s">
        <v>27</v>
      </c>
      <c r="J73" s="10"/>
      <c r="K73" s="9" t="s">
        <v>27</v>
      </c>
      <c r="L73" s="10"/>
      <c r="M73" s="9" t="s">
        <v>27</v>
      </c>
      <c r="N73" s="10"/>
    </row>
    <row r="74" spans="1:14" hidden="1">
      <c r="A74" s="2" t="str">
        <f>Presentie!A75</f>
        <v>7D</v>
      </c>
      <c r="B74" s="2" t="str">
        <f>Presentie!B75</f>
        <v>Ivar Post</v>
      </c>
      <c r="C74" s="9" t="s">
        <v>27</v>
      </c>
      <c r="D74" s="10"/>
      <c r="E74" s="9" t="s">
        <v>27</v>
      </c>
      <c r="F74" s="10"/>
      <c r="G74" s="9" t="s">
        <v>27</v>
      </c>
      <c r="H74" s="10"/>
      <c r="I74" s="9" t="s">
        <v>27</v>
      </c>
      <c r="J74" s="10"/>
      <c r="K74" s="9" t="s">
        <v>27</v>
      </c>
      <c r="L74" s="10"/>
      <c r="M74" s="9" t="s">
        <v>27</v>
      </c>
      <c r="N74" s="10"/>
    </row>
    <row r="75" spans="1:14" hidden="1">
      <c r="A75" s="2" t="str">
        <f>Presentie!A76</f>
        <v>7D</v>
      </c>
      <c r="B75" s="2" t="str">
        <f>Presentie!B76</f>
        <v>Mark Posthuma</v>
      </c>
      <c r="C75" s="9" t="s">
        <v>27</v>
      </c>
      <c r="D75" s="10"/>
      <c r="E75" s="9" t="s">
        <v>27</v>
      </c>
      <c r="F75" s="10"/>
      <c r="G75" s="9" t="s">
        <v>27</v>
      </c>
      <c r="H75" s="10"/>
      <c r="I75" s="9" t="s">
        <v>27</v>
      </c>
      <c r="J75" s="10"/>
      <c r="K75" s="9" t="s">
        <v>27</v>
      </c>
      <c r="L75" s="10"/>
      <c r="M75" s="9" t="s">
        <v>27</v>
      </c>
      <c r="N75" s="10"/>
    </row>
    <row r="76" spans="1:14" hidden="1">
      <c r="A76" s="2" t="str">
        <f>Presentie!A77</f>
        <v>7D</v>
      </c>
      <c r="B76" s="2" t="str">
        <f>Presentie!B77</f>
        <v>Susanne Rits</v>
      </c>
      <c r="C76" s="9" t="s">
        <v>27</v>
      </c>
      <c r="D76" s="10"/>
      <c r="E76" s="9" t="s">
        <v>27</v>
      </c>
      <c r="F76" s="10"/>
      <c r="G76" s="9" t="s">
        <v>27</v>
      </c>
      <c r="H76" s="10"/>
      <c r="I76" s="9" t="s">
        <v>27</v>
      </c>
      <c r="J76" s="10"/>
      <c r="K76" s="9" t="s">
        <v>27</v>
      </c>
      <c r="L76" s="10"/>
      <c r="M76" s="9" t="s">
        <v>27</v>
      </c>
      <c r="N76" s="10"/>
    </row>
    <row r="77" spans="1:14" hidden="1">
      <c r="A77" s="2" t="str">
        <f>Presentie!A78</f>
        <v>7D</v>
      </c>
      <c r="B77" s="2" t="str">
        <f>Presentie!B78</f>
        <v>Sacha Schokker</v>
      </c>
      <c r="C77" s="9" t="s">
        <v>27</v>
      </c>
      <c r="D77" s="10"/>
      <c r="E77" s="9" t="s">
        <v>27</v>
      </c>
      <c r="F77" s="10"/>
      <c r="G77" s="9" t="s">
        <v>27</v>
      </c>
      <c r="H77" s="10"/>
      <c r="I77" s="9" t="s">
        <v>27</v>
      </c>
      <c r="J77" s="10"/>
      <c r="K77" s="9" t="s">
        <v>27</v>
      </c>
      <c r="L77" s="10"/>
      <c r="M77" s="9" t="s">
        <v>27</v>
      </c>
      <c r="N77" s="10"/>
    </row>
    <row r="78" spans="1:14" hidden="1">
      <c r="A78" s="2" t="str">
        <f>Presentie!A79</f>
        <v>7D</v>
      </c>
      <c r="B78" s="2" t="str">
        <f>Presentie!B79</f>
        <v>Martijn Schouten</v>
      </c>
      <c r="C78" s="9" t="s">
        <v>27</v>
      </c>
      <c r="D78" s="10"/>
      <c r="E78" s="9" t="s">
        <v>27</v>
      </c>
      <c r="F78" s="10"/>
      <c r="G78" s="9" t="s">
        <v>27</v>
      </c>
      <c r="H78" s="10"/>
      <c r="I78" s="9" t="s">
        <v>27</v>
      </c>
      <c r="J78" s="10"/>
      <c r="K78" s="9" t="s">
        <v>27</v>
      </c>
      <c r="L78" s="10"/>
      <c r="M78" s="9" t="s">
        <v>27</v>
      </c>
      <c r="N78" s="10"/>
    </row>
    <row r="79" spans="1:14" hidden="1">
      <c r="A79" s="2" t="str">
        <f>Presentie!A80</f>
        <v>7D</v>
      </c>
      <c r="B79" s="2" t="str">
        <f>Presentie!B80</f>
        <v>Yasin Sevik</v>
      </c>
      <c r="C79" s="9" t="s">
        <v>27</v>
      </c>
      <c r="D79" s="10"/>
      <c r="E79" s="9" t="s">
        <v>27</v>
      </c>
      <c r="F79" s="10"/>
      <c r="G79" s="9" t="s">
        <v>27</v>
      </c>
      <c r="H79" s="10"/>
      <c r="I79" s="9" t="s">
        <v>27</v>
      </c>
      <c r="J79" s="10"/>
      <c r="K79" s="9" t="s">
        <v>27</v>
      </c>
      <c r="L79" s="10"/>
      <c r="M79" s="9" t="s">
        <v>27</v>
      </c>
      <c r="N79" s="10"/>
    </row>
    <row r="80" spans="1:14" hidden="1">
      <c r="A80" s="2" t="str">
        <f>Presentie!A81</f>
        <v>7D</v>
      </c>
      <c r="B80" s="2" t="str">
        <f>Presentie!B81</f>
        <v>Haras Sharif</v>
      </c>
      <c r="C80" s="9" t="s">
        <v>27</v>
      </c>
      <c r="D80" s="10"/>
      <c r="E80" s="9" t="s">
        <v>27</v>
      </c>
      <c r="F80" s="10"/>
      <c r="G80" s="9" t="s">
        <v>27</v>
      </c>
      <c r="H80" s="10"/>
      <c r="I80" s="9" t="s">
        <v>27</v>
      </c>
      <c r="J80" s="10"/>
      <c r="K80" s="9" t="s">
        <v>27</v>
      </c>
      <c r="L80" s="10"/>
      <c r="M80" s="9" t="s">
        <v>27</v>
      </c>
      <c r="N80" s="10"/>
    </row>
    <row r="81" spans="1:14" hidden="1">
      <c r="A81" s="2" t="str">
        <f>Presentie!A82</f>
        <v>7D</v>
      </c>
      <c r="B81" s="2" t="str">
        <f>Presentie!B82</f>
        <v>Dion Storm</v>
      </c>
      <c r="C81" s="9" t="s">
        <v>27</v>
      </c>
      <c r="D81" s="10"/>
      <c r="E81" s="9" t="s">
        <v>27</v>
      </c>
      <c r="F81" s="10"/>
      <c r="G81" s="9" t="s">
        <v>27</v>
      </c>
      <c r="H81" s="10"/>
      <c r="I81" s="9" t="s">
        <v>27</v>
      </c>
      <c r="J81" s="10"/>
      <c r="K81" s="9" t="s">
        <v>27</v>
      </c>
      <c r="L81" s="10"/>
      <c r="M81" s="9" t="s">
        <v>27</v>
      </c>
      <c r="N81" s="10"/>
    </row>
    <row r="82" spans="1:14" hidden="1">
      <c r="A82" s="2" t="str">
        <f>Presentie!A83</f>
        <v>7D</v>
      </c>
      <c r="B82" s="2" t="str">
        <f>Presentie!B83</f>
        <v>Onur Tapmaz</v>
      </c>
      <c r="C82" s="9" t="s">
        <v>27</v>
      </c>
      <c r="D82" s="10"/>
      <c r="E82" s="9" t="s">
        <v>27</v>
      </c>
      <c r="F82" s="10"/>
      <c r="G82" s="9" t="s">
        <v>27</v>
      </c>
      <c r="H82" s="10"/>
      <c r="I82" s="9" t="s">
        <v>27</v>
      </c>
      <c r="J82" s="10"/>
      <c r="K82" s="9" t="s">
        <v>27</v>
      </c>
      <c r="L82" s="10"/>
      <c r="M82" s="9" t="s">
        <v>27</v>
      </c>
      <c r="N82" s="10"/>
    </row>
    <row r="83" spans="1:14" hidden="1">
      <c r="A83" s="2" t="str">
        <f>Presentie!A84</f>
        <v>7D</v>
      </c>
      <c r="B83" s="2" t="str">
        <f>Presentie!B84</f>
        <v>Mustafa Temiz</v>
      </c>
      <c r="C83" s="9" t="s">
        <v>27</v>
      </c>
      <c r="D83" s="10"/>
      <c r="E83" s="9" t="s">
        <v>27</v>
      </c>
      <c r="F83" s="10"/>
      <c r="G83" s="9" t="s">
        <v>27</v>
      </c>
      <c r="H83" s="10"/>
      <c r="I83" s="9" t="s">
        <v>27</v>
      </c>
      <c r="J83" s="10"/>
      <c r="K83" s="9" t="s">
        <v>27</v>
      </c>
      <c r="L83" s="10"/>
      <c r="M83" s="9" t="s">
        <v>27</v>
      </c>
      <c r="N83" s="10"/>
    </row>
    <row r="84" spans="1:14" hidden="1">
      <c r="A84" s="2" t="str">
        <f>Presentie!A85</f>
        <v>7D</v>
      </c>
      <c r="B84" s="2" t="str">
        <f>Presentie!B85</f>
        <v>River Uffelen</v>
      </c>
      <c r="C84" s="9" t="s">
        <v>27</v>
      </c>
      <c r="D84" s="10"/>
      <c r="E84" s="9" t="s">
        <v>27</v>
      </c>
      <c r="F84" s="10"/>
      <c r="G84" s="9" t="s">
        <v>27</v>
      </c>
      <c r="H84" s="10"/>
      <c r="I84" s="9" t="s">
        <v>27</v>
      </c>
      <c r="J84" s="10"/>
      <c r="K84" s="9" t="s">
        <v>27</v>
      </c>
      <c r="L84" s="10"/>
      <c r="M84" s="9" t="s">
        <v>27</v>
      </c>
      <c r="N84" s="10"/>
    </row>
    <row r="85" spans="1:14" hidden="1">
      <c r="A85" s="2" t="str">
        <f>Presentie!A86</f>
        <v>7D</v>
      </c>
      <c r="B85" s="2" t="str">
        <f>Presentie!B86</f>
        <v>Ryan Veldhuizen</v>
      </c>
      <c r="C85" s="9" t="s">
        <v>27</v>
      </c>
      <c r="D85" s="10"/>
      <c r="E85" s="9" t="s">
        <v>27</v>
      </c>
      <c r="F85" s="10"/>
      <c r="G85" s="9" t="s">
        <v>27</v>
      </c>
      <c r="H85" s="10"/>
      <c r="I85" s="9" t="s">
        <v>27</v>
      </c>
      <c r="J85" s="10"/>
      <c r="K85" s="9" t="s">
        <v>27</v>
      </c>
      <c r="L85" s="10"/>
      <c r="M85" s="9" t="s">
        <v>27</v>
      </c>
      <c r="N85" s="10"/>
    </row>
    <row r="86" spans="1:14" hidden="1">
      <c r="A86" s="2" t="str">
        <f>Presentie!A87</f>
        <v>7D</v>
      </c>
      <c r="B86" s="2" t="str">
        <f>Presentie!B87</f>
        <v>Quinten Vermeulen</v>
      </c>
      <c r="C86" s="9" t="s">
        <v>27</v>
      </c>
      <c r="D86" s="10"/>
      <c r="E86" s="9" t="s">
        <v>27</v>
      </c>
      <c r="F86" s="10"/>
      <c r="G86" s="9" t="s">
        <v>27</v>
      </c>
      <c r="H86" s="10"/>
      <c r="I86" s="9" t="s">
        <v>27</v>
      </c>
      <c r="J86" s="10"/>
      <c r="K86" s="9" t="s">
        <v>27</v>
      </c>
      <c r="L86" s="10"/>
      <c r="M86" s="9" t="s">
        <v>27</v>
      </c>
      <c r="N86" s="10"/>
    </row>
    <row r="87" spans="1:14" hidden="1">
      <c r="A87" s="2" t="str">
        <f>Presentie!A88</f>
        <v>7E</v>
      </c>
      <c r="B87" s="2" t="str">
        <f>Presentie!B88</f>
        <v>Jelmer Visser</v>
      </c>
      <c r="C87" s="9" t="s">
        <v>27</v>
      </c>
      <c r="D87" s="10"/>
      <c r="E87" s="9" t="s">
        <v>27</v>
      </c>
      <c r="F87" s="10"/>
      <c r="G87" s="9" t="s">
        <v>27</v>
      </c>
      <c r="H87" s="10"/>
      <c r="I87" s="9" t="s">
        <v>27</v>
      </c>
      <c r="J87" s="10"/>
      <c r="K87" s="9" t="s">
        <v>27</v>
      </c>
      <c r="L87" s="10"/>
      <c r="M87" s="9" t="s">
        <v>27</v>
      </c>
      <c r="N87" s="10"/>
    </row>
    <row r="88" spans="1:14" hidden="1">
      <c r="A88" s="2" t="str">
        <f>Presentie!A89</f>
        <v>7E</v>
      </c>
      <c r="B88" s="2" t="str">
        <f>Presentie!B89</f>
        <v>Niels Wagemaker</v>
      </c>
      <c r="C88" s="9" t="s">
        <v>27</v>
      </c>
      <c r="D88" s="10"/>
      <c r="E88" s="9" t="s">
        <v>27</v>
      </c>
      <c r="F88" s="10"/>
      <c r="G88" s="9" t="s">
        <v>27</v>
      </c>
      <c r="H88" s="10"/>
      <c r="I88" s="9" t="s">
        <v>27</v>
      </c>
      <c r="J88" s="10"/>
      <c r="K88" s="9" t="s">
        <v>27</v>
      </c>
      <c r="L88" s="10"/>
      <c r="M88" s="9" t="s">
        <v>27</v>
      </c>
      <c r="N88" s="10"/>
    </row>
    <row r="89" spans="1:14" hidden="1">
      <c r="A89" s="2" t="str">
        <f>Presentie!A90</f>
        <v>7D</v>
      </c>
      <c r="B89" s="2" t="str">
        <f>Presentie!B90</f>
        <v>Naigel Westerborg</v>
      </c>
      <c r="C89" s="9" t="s">
        <v>27</v>
      </c>
      <c r="D89" s="10"/>
      <c r="E89" s="9" t="s">
        <v>27</v>
      </c>
      <c r="F89" s="10"/>
      <c r="G89" s="9" t="s">
        <v>27</v>
      </c>
      <c r="H89" s="10"/>
      <c r="I89" s="9" t="s">
        <v>27</v>
      </c>
      <c r="J89" s="10"/>
      <c r="K89" s="9" t="s">
        <v>27</v>
      </c>
      <c r="L89" s="10"/>
      <c r="M89" s="9" t="s">
        <v>27</v>
      </c>
      <c r="N89" s="10"/>
    </row>
    <row r="90" spans="1:14" hidden="1">
      <c r="A90" s="2" t="str">
        <f>Presentie!A91</f>
        <v>7D</v>
      </c>
      <c r="B90" s="2" t="str">
        <f>Presentie!B91</f>
        <v>Lindsley Wijngaarde</v>
      </c>
      <c r="C90" s="9" t="s">
        <v>27</v>
      </c>
      <c r="D90" s="10"/>
      <c r="E90" s="9" t="s">
        <v>27</v>
      </c>
      <c r="F90" s="10"/>
      <c r="G90" s="9" t="s">
        <v>27</v>
      </c>
      <c r="H90" s="10"/>
      <c r="I90" s="9" t="s">
        <v>27</v>
      </c>
      <c r="J90" s="10"/>
      <c r="K90" s="9" t="s">
        <v>27</v>
      </c>
      <c r="L90" s="10"/>
      <c r="M90" s="9" t="s">
        <v>27</v>
      </c>
      <c r="N90" s="10"/>
    </row>
    <row r="91" spans="1:14" hidden="1">
      <c r="A91" s="2" t="str">
        <f>Presentie!A92</f>
        <v>7D</v>
      </c>
      <c r="B91" s="2" t="str">
        <f>Presentie!B92</f>
        <v>Wouter Wilmink</v>
      </c>
      <c r="C91" s="9" t="s">
        <v>27</v>
      </c>
      <c r="D91" s="10"/>
      <c r="E91" s="9" t="s">
        <v>27</v>
      </c>
      <c r="F91" s="10"/>
      <c r="G91" s="9" t="s">
        <v>27</v>
      </c>
      <c r="H91" s="10"/>
      <c r="I91" s="9" t="s">
        <v>27</v>
      </c>
      <c r="J91" s="10"/>
      <c r="K91" s="9" t="s">
        <v>27</v>
      </c>
      <c r="L91" s="10"/>
      <c r="M91" s="9" t="s">
        <v>27</v>
      </c>
      <c r="N91" s="10"/>
    </row>
    <row r="92" spans="1:14" hidden="1">
      <c r="A92" s="2" t="str">
        <f>Presentie!A93</f>
        <v>7D</v>
      </c>
      <c r="B92" s="2" t="str">
        <f>Presentie!B93</f>
        <v>First Wongsrila</v>
      </c>
      <c r="C92" s="9" t="s">
        <v>27</v>
      </c>
      <c r="D92" s="10"/>
      <c r="E92" s="9" t="s">
        <v>27</v>
      </c>
      <c r="F92" s="10"/>
      <c r="G92" s="9" t="s">
        <v>27</v>
      </c>
      <c r="H92" s="10"/>
      <c r="I92" s="9" t="s">
        <v>27</v>
      </c>
      <c r="J92" s="10"/>
      <c r="K92" s="9" t="s">
        <v>27</v>
      </c>
      <c r="L92" s="10"/>
      <c r="M92" s="9" t="s">
        <v>27</v>
      </c>
      <c r="N92" s="10"/>
    </row>
    <row r="93" spans="1:14">
      <c r="A93" s="2" t="str">
        <f>Presentie!A94</f>
        <v>7A</v>
      </c>
      <c r="B93" s="2" t="str">
        <f>Presentie!B94</f>
        <v>Farid Worbal</v>
      </c>
      <c r="C93" s="9" t="s">
        <v>27</v>
      </c>
      <c r="D93" s="10"/>
      <c r="E93" s="9" t="s">
        <v>27</v>
      </c>
      <c r="F93" s="10"/>
      <c r="G93" s="9" t="s">
        <v>27</v>
      </c>
      <c r="H93" s="10"/>
      <c r="I93" s="9" t="s">
        <v>27</v>
      </c>
      <c r="J93" s="10"/>
      <c r="K93" s="9" t="s">
        <v>27</v>
      </c>
      <c r="L93" s="10"/>
      <c r="M93" s="9" t="s">
        <v>27</v>
      </c>
      <c r="N93" s="10"/>
    </row>
    <row r="94" spans="1:14" hidden="1">
      <c r="A94" s="2" t="str">
        <f>Presentie!A95</f>
        <v>7D</v>
      </c>
      <c r="B94" s="2" t="str">
        <f>Presentie!B95</f>
        <v>Kevin Yip</v>
      </c>
      <c r="C94" s="9" t="s">
        <v>27</v>
      </c>
      <c r="D94" s="10"/>
      <c r="E94" s="9" t="s">
        <v>27</v>
      </c>
      <c r="F94" s="10"/>
      <c r="G94" s="9" t="s">
        <v>27</v>
      </c>
      <c r="H94" s="10"/>
      <c r="I94" s="9" t="s">
        <v>27</v>
      </c>
      <c r="J94" s="10"/>
      <c r="K94" s="9" t="s">
        <v>27</v>
      </c>
      <c r="L94" s="10"/>
      <c r="M94" s="9" t="s">
        <v>27</v>
      </c>
      <c r="N94" s="10"/>
    </row>
    <row r="95" spans="1:14" hidden="1">
      <c r="A95" s="2" t="str">
        <f>Presentie!A96</f>
        <v>7D</v>
      </c>
      <c r="B95" s="2" t="str">
        <f>Presentie!B96</f>
        <v>Davey Zaal</v>
      </c>
      <c r="C95" s="9" t="s">
        <v>27</v>
      </c>
      <c r="D95" s="10"/>
      <c r="E95" s="9" t="s">
        <v>27</v>
      </c>
      <c r="F95" s="10"/>
      <c r="G95" s="9" t="s">
        <v>27</v>
      </c>
      <c r="H95" s="10"/>
      <c r="I95" s="9" t="s">
        <v>27</v>
      </c>
      <c r="J95" s="10"/>
      <c r="K95" s="9" t="s">
        <v>27</v>
      </c>
      <c r="L95" s="10"/>
      <c r="M95" s="9" t="s">
        <v>27</v>
      </c>
      <c r="N95" s="10"/>
    </row>
    <row r="96" spans="1:14" hidden="1">
      <c r="A96" s="2" t="str">
        <f>Presentie!A97</f>
        <v>7D</v>
      </c>
      <c r="B96" s="2" t="str">
        <f>Presentie!B97</f>
        <v>Julian Zeeuw</v>
      </c>
      <c r="C96" s="9" t="s">
        <v>27</v>
      </c>
      <c r="D96" s="10"/>
      <c r="E96" s="9" t="s">
        <v>27</v>
      </c>
      <c r="F96" s="10"/>
      <c r="G96" s="9" t="s">
        <v>27</v>
      </c>
      <c r="H96" s="10"/>
      <c r="I96" s="9" t="s">
        <v>27</v>
      </c>
      <c r="J96" s="10"/>
      <c r="K96" s="9" t="s">
        <v>27</v>
      </c>
      <c r="L96" s="10"/>
      <c r="M96" s="9" t="s">
        <v>27</v>
      </c>
      <c r="N96" s="10"/>
    </row>
    <row r="97" spans="1:14" hidden="1">
      <c r="A97" s="2" t="str">
        <f>Presentie!A98</f>
        <v>xx</v>
      </c>
      <c r="B97" s="2" t="str">
        <f>Presentie!B98</f>
        <v>zzz96</v>
      </c>
      <c r="C97" s="9" t="s">
        <v>27</v>
      </c>
      <c r="D97" s="10"/>
      <c r="E97" s="9" t="s">
        <v>27</v>
      </c>
      <c r="F97" s="10"/>
      <c r="G97" s="9" t="s">
        <v>27</v>
      </c>
      <c r="H97" s="10"/>
      <c r="I97" s="9" t="s">
        <v>27</v>
      </c>
      <c r="J97" s="10"/>
      <c r="K97" s="9" t="s">
        <v>27</v>
      </c>
      <c r="L97" s="10"/>
      <c r="M97" s="9" t="s">
        <v>27</v>
      </c>
      <c r="N97" s="10"/>
    </row>
    <row r="98" spans="1:14" hidden="1">
      <c r="A98" s="2" t="str">
        <f>Presentie!A99</f>
        <v>xx</v>
      </c>
      <c r="B98" s="2" t="str">
        <f>Presentie!B99</f>
        <v>zzz97</v>
      </c>
      <c r="C98" s="9" t="s">
        <v>27</v>
      </c>
      <c r="D98" s="10"/>
      <c r="E98" s="9" t="s">
        <v>27</v>
      </c>
      <c r="F98" s="10"/>
      <c r="G98" s="9" t="s">
        <v>27</v>
      </c>
      <c r="H98" s="10"/>
      <c r="I98" s="9" t="s">
        <v>27</v>
      </c>
      <c r="J98" s="10"/>
      <c r="K98" s="9" t="s">
        <v>27</v>
      </c>
      <c r="L98" s="10"/>
      <c r="M98" s="9" t="s">
        <v>27</v>
      </c>
      <c r="N98" s="10"/>
    </row>
    <row r="99" spans="1:14" hidden="1">
      <c r="A99" s="2" t="str">
        <f>Presentie!A100</f>
        <v>xx</v>
      </c>
      <c r="B99" s="2" t="str">
        <f>Presentie!B100</f>
        <v>zzz98</v>
      </c>
      <c r="C99" s="9" t="s">
        <v>27</v>
      </c>
      <c r="D99" s="10"/>
      <c r="E99" s="9" t="s">
        <v>27</v>
      </c>
      <c r="F99" s="10"/>
      <c r="G99" s="9" t="s">
        <v>27</v>
      </c>
      <c r="H99" s="10"/>
      <c r="I99" s="9" t="s">
        <v>27</v>
      </c>
      <c r="J99" s="10"/>
      <c r="K99" s="9" t="s">
        <v>27</v>
      </c>
      <c r="L99" s="10"/>
      <c r="M99" s="9" t="s">
        <v>27</v>
      </c>
      <c r="N99" s="10"/>
    </row>
    <row r="100" spans="1:14" hidden="1">
      <c r="A100" s="2" t="str">
        <f>Presentie!A101</f>
        <v>xx</v>
      </c>
      <c r="B100" s="2" t="str">
        <f>Presentie!B101</f>
        <v>zzz99</v>
      </c>
      <c r="C100" s="9" t="s">
        <v>27</v>
      </c>
      <c r="D100" s="10"/>
      <c r="E100" s="9" t="s">
        <v>27</v>
      </c>
      <c r="F100" s="10"/>
      <c r="G100" s="9" t="s">
        <v>27</v>
      </c>
      <c r="H100" s="10"/>
      <c r="I100" s="9" t="s">
        <v>27</v>
      </c>
      <c r="J100" s="10"/>
      <c r="K100" s="9" t="s">
        <v>27</v>
      </c>
      <c r="L100" s="10"/>
      <c r="M100" s="9" t="s">
        <v>27</v>
      </c>
      <c r="N100" s="10"/>
    </row>
    <row r="101" spans="1:14" hidden="1">
      <c r="A101" s="2" t="str">
        <f>Presentie!A102</f>
        <v>xx</v>
      </c>
      <c r="B101" s="2" t="str">
        <f>Presentie!B102</f>
        <v>zzz100</v>
      </c>
      <c r="C101" s="9" t="s">
        <v>27</v>
      </c>
      <c r="D101" s="10"/>
      <c r="E101" s="9" t="s">
        <v>27</v>
      </c>
      <c r="F101" s="10"/>
      <c r="G101" s="9" t="s">
        <v>27</v>
      </c>
      <c r="H101" s="10"/>
      <c r="I101" s="9" t="s">
        <v>27</v>
      </c>
      <c r="J101" s="10"/>
      <c r="K101" s="9" t="s">
        <v>27</v>
      </c>
      <c r="L101" s="10"/>
      <c r="M101" s="9" t="s">
        <v>27</v>
      </c>
      <c r="N101" s="10"/>
    </row>
    <row r="102" spans="1:14" hidden="1">
      <c r="A102" s="2" t="str">
        <f>Presentie!A103</f>
        <v>xx</v>
      </c>
      <c r="B102" s="2" t="str">
        <f>Presentie!B103</f>
        <v>zzz101</v>
      </c>
      <c r="C102" s="9" t="s">
        <v>27</v>
      </c>
      <c r="D102" s="10"/>
      <c r="E102" s="9" t="s">
        <v>27</v>
      </c>
      <c r="F102" s="10"/>
      <c r="G102" s="9" t="s">
        <v>27</v>
      </c>
      <c r="H102" s="10"/>
      <c r="I102" s="9" t="s">
        <v>27</v>
      </c>
      <c r="J102" s="10"/>
      <c r="K102" s="9" t="s">
        <v>27</v>
      </c>
      <c r="L102" s="10"/>
      <c r="M102" s="9" t="s">
        <v>27</v>
      </c>
      <c r="N102" s="10"/>
    </row>
    <row r="103" spans="1:14" hidden="1">
      <c r="A103" s="2" t="str">
        <f>Presentie!A104</f>
        <v>xx</v>
      </c>
      <c r="B103" s="2" t="str">
        <f>Presentie!B104</f>
        <v>zzz102</v>
      </c>
      <c r="C103" s="9" t="s">
        <v>27</v>
      </c>
      <c r="D103" s="10"/>
      <c r="E103" s="9" t="s">
        <v>27</v>
      </c>
      <c r="F103" s="10"/>
      <c r="G103" s="9" t="s">
        <v>27</v>
      </c>
      <c r="H103" s="10"/>
      <c r="I103" s="9" t="s">
        <v>27</v>
      </c>
      <c r="J103" s="10"/>
      <c r="K103" s="9" t="s">
        <v>27</v>
      </c>
      <c r="L103" s="10"/>
      <c r="M103" s="9" t="s">
        <v>27</v>
      </c>
      <c r="N103" s="10"/>
    </row>
    <row r="104" spans="1:14" hidden="1">
      <c r="A104" s="2" t="str">
        <f>Presentie!A105</f>
        <v>xx</v>
      </c>
      <c r="B104" s="2" t="str">
        <f>Presentie!B105</f>
        <v>zzz103</v>
      </c>
      <c r="C104" s="9" t="s">
        <v>27</v>
      </c>
      <c r="D104" s="10"/>
      <c r="E104" s="9" t="s">
        <v>27</v>
      </c>
      <c r="F104" s="10"/>
      <c r="G104" s="9" t="s">
        <v>27</v>
      </c>
      <c r="H104" s="10"/>
      <c r="I104" s="9" t="s">
        <v>27</v>
      </c>
      <c r="J104" s="10"/>
      <c r="K104" s="9" t="s">
        <v>27</v>
      </c>
      <c r="L104" s="10"/>
      <c r="M104" s="9" t="s">
        <v>27</v>
      </c>
      <c r="N104" s="10"/>
    </row>
    <row r="105" spans="1:14" hidden="1">
      <c r="A105" s="2" t="str">
        <f>Presentie!A106</f>
        <v>xx</v>
      </c>
      <c r="B105" s="2" t="str">
        <f>Presentie!B106</f>
        <v>zzz104</v>
      </c>
      <c r="C105" s="9" t="s">
        <v>27</v>
      </c>
      <c r="D105" s="10"/>
      <c r="E105" s="9" t="s">
        <v>27</v>
      </c>
      <c r="F105" s="10"/>
      <c r="G105" s="9" t="s">
        <v>27</v>
      </c>
      <c r="H105" s="10"/>
      <c r="I105" s="9" t="s">
        <v>27</v>
      </c>
      <c r="J105" s="10"/>
      <c r="K105" s="9" t="s">
        <v>27</v>
      </c>
      <c r="L105" s="10"/>
      <c r="M105" s="9" t="s">
        <v>27</v>
      </c>
      <c r="N105" s="10"/>
    </row>
    <row r="106" spans="1:14" hidden="1">
      <c r="A106" s="2" t="str">
        <f>Presentie!A107</f>
        <v>xx</v>
      </c>
      <c r="B106" s="2" t="str">
        <f>Presentie!B107</f>
        <v>zzz105</v>
      </c>
      <c r="C106" s="9" t="s">
        <v>27</v>
      </c>
      <c r="D106" s="10"/>
      <c r="E106" s="9" t="s">
        <v>27</v>
      </c>
      <c r="F106" s="10"/>
      <c r="G106" s="9" t="s">
        <v>27</v>
      </c>
      <c r="H106" s="10"/>
      <c r="I106" s="9" t="s">
        <v>27</v>
      </c>
      <c r="J106" s="10"/>
      <c r="K106" s="9" t="s">
        <v>27</v>
      </c>
      <c r="L106" s="10"/>
      <c r="M106" s="9" t="s">
        <v>27</v>
      </c>
      <c r="N106" s="10"/>
    </row>
    <row r="107" spans="1:14" hidden="1">
      <c r="A107" s="2" t="str">
        <f>Presentie!A108</f>
        <v>xx</v>
      </c>
      <c r="B107" s="2" t="str">
        <f>Presentie!B108</f>
        <v>zzz106</v>
      </c>
      <c r="C107" s="9" t="s">
        <v>27</v>
      </c>
      <c r="D107" s="10"/>
      <c r="E107" s="9" t="s">
        <v>27</v>
      </c>
      <c r="F107" s="10"/>
      <c r="G107" s="9" t="s">
        <v>27</v>
      </c>
      <c r="H107" s="10"/>
      <c r="I107" s="9" t="s">
        <v>27</v>
      </c>
      <c r="J107" s="10"/>
      <c r="K107" s="9" t="s">
        <v>27</v>
      </c>
      <c r="L107" s="10"/>
      <c r="M107" s="9" t="s">
        <v>27</v>
      </c>
      <c r="N107" s="10"/>
    </row>
    <row r="108" spans="1:14" hidden="1">
      <c r="A108" s="2" t="str">
        <f>Presentie!A109</f>
        <v>xx</v>
      </c>
      <c r="B108" s="2" t="str">
        <f>Presentie!B109</f>
        <v>zzz107</v>
      </c>
      <c r="C108" s="9" t="s">
        <v>27</v>
      </c>
      <c r="D108" s="10"/>
      <c r="E108" s="9" t="s">
        <v>27</v>
      </c>
      <c r="F108" s="10"/>
      <c r="G108" s="9" t="s">
        <v>27</v>
      </c>
      <c r="H108" s="10"/>
      <c r="I108" s="9" t="s">
        <v>27</v>
      </c>
      <c r="J108" s="10"/>
      <c r="K108" s="9" t="s">
        <v>27</v>
      </c>
      <c r="L108" s="10"/>
      <c r="M108" s="9" t="s">
        <v>27</v>
      </c>
      <c r="N108" s="10"/>
    </row>
    <row r="109" spans="1:14" hidden="1">
      <c r="A109" s="2" t="str">
        <f>Presentie!A110</f>
        <v>xx</v>
      </c>
      <c r="B109" s="2" t="str">
        <f>Presentie!B110</f>
        <v>zzz108</v>
      </c>
      <c r="C109" s="9" t="s">
        <v>27</v>
      </c>
      <c r="D109" s="10"/>
      <c r="E109" s="9" t="s">
        <v>27</v>
      </c>
      <c r="F109" s="10"/>
      <c r="G109" s="9" t="s">
        <v>27</v>
      </c>
      <c r="H109" s="10"/>
      <c r="I109" s="9" t="s">
        <v>27</v>
      </c>
      <c r="J109" s="10"/>
      <c r="K109" s="9" t="s">
        <v>27</v>
      </c>
      <c r="L109" s="10"/>
      <c r="M109" s="9" t="s">
        <v>27</v>
      </c>
      <c r="N109" s="10"/>
    </row>
    <row r="110" spans="1:14" hidden="1">
      <c r="A110" s="2" t="str">
        <f>Presentie!A111</f>
        <v>xx</v>
      </c>
      <c r="B110" s="2" t="str">
        <f>Presentie!B111</f>
        <v>zzz109</v>
      </c>
      <c r="C110" s="9" t="s">
        <v>27</v>
      </c>
      <c r="D110" s="10"/>
      <c r="E110" s="9" t="s">
        <v>27</v>
      </c>
      <c r="F110" s="10"/>
      <c r="G110" s="9" t="s">
        <v>27</v>
      </c>
      <c r="H110" s="10"/>
      <c r="I110" s="9" t="s">
        <v>27</v>
      </c>
      <c r="J110" s="10"/>
      <c r="K110" s="9" t="s">
        <v>27</v>
      </c>
      <c r="L110" s="10"/>
      <c r="M110" s="9" t="s">
        <v>27</v>
      </c>
      <c r="N110" s="10"/>
    </row>
    <row r="111" spans="1:14" hidden="1">
      <c r="A111" s="2" t="str">
        <f>Presentie!A112</f>
        <v>xx</v>
      </c>
      <c r="B111" s="2" t="str">
        <f>Presentie!B112</f>
        <v>zzz110</v>
      </c>
      <c r="C111" s="9" t="s">
        <v>27</v>
      </c>
      <c r="D111" s="10"/>
      <c r="E111" s="9" t="s">
        <v>27</v>
      </c>
      <c r="F111" s="10"/>
      <c r="G111" s="9" t="s">
        <v>27</v>
      </c>
      <c r="H111" s="10"/>
      <c r="I111" s="9" t="s">
        <v>27</v>
      </c>
      <c r="J111" s="10"/>
      <c r="K111" s="9" t="s">
        <v>27</v>
      </c>
      <c r="L111" s="10"/>
      <c r="M111" s="9" t="s">
        <v>27</v>
      </c>
      <c r="N111" s="10"/>
    </row>
    <row r="112" spans="1:14" hidden="1">
      <c r="A112" s="2" t="str">
        <f>Presentie!A113</f>
        <v>xx</v>
      </c>
      <c r="B112" s="2" t="str">
        <f>Presentie!B113</f>
        <v>zzz111</v>
      </c>
      <c r="C112" s="9" t="s">
        <v>27</v>
      </c>
      <c r="D112" s="10"/>
      <c r="E112" s="9" t="s">
        <v>27</v>
      </c>
      <c r="F112" s="10"/>
      <c r="G112" s="9" t="s">
        <v>27</v>
      </c>
      <c r="H112" s="10"/>
      <c r="I112" s="9" t="s">
        <v>27</v>
      </c>
      <c r="J112" s="10"/>
      <c r="K112" s="9" t="s">
        <v>27</v>
      </c>
      <c r="L112" s="10"/>
      <c r="M112" s="9" t="s">
        <v>27</v>
      </c>
      <c r="N112" s="10"/>
    </row>
    <row r="113" spans="1:14" hidden="1">
      <c r="A113" s="2" t="str">
        <f>Presentie!A114</f>
        <v>xx</v>
      </c>
      <c r="B113" s="2" t="str">
        <f>Presentie!B114</f>
        <v>zzz112</v>
      </c>
      <c r="C113" s="9" t="s">
        <v>27</v>
      </c>
      <c r="D113" s="10"/>
      <c r="E113" s="9" t="s">
        <v>27</v>
      </c>
      <c r="F113" s="10"/>
      <c r="G113" s="9" t="s">
        <v>27</v>
      </c>
      <c r="H113" s="10"/>
      <c r="I113" s="9" t="s">
        <v>27</v>
      </c>
      <c r="J113" s="10"/>
      <c r="K113" s="9" t="s">
        <v>27</v>
      </c>
      <c r="L113" s="10"/>
      <c r="M113" s="9" t="s">
        <v>27</v>
      </c>
      <c r="N113" s="10"/>
    </row>
    <row r="114" spans="1:14" hidden="1">
      <c r="A114" s="2" t="str">
        <f>Presentie!A115</f>
        <v>xx</v>
      </c>
      <c r="B114" s="2" t="str">
        <f>Presentie!B115</f>
        <v>zzz113</v>
      </c>
      <c r="C114" s="9" t="s">
        <v>27</v>
      </c>
      <c r="D114" s="10"/>
      <c r="E114" s="9" t="s">
        <v>27</v>
      </c>
      <c r="F114" s="10"/>
      <c r="G114" s="9" t="s">
        <v>27</v>
      </c>
      <c r="H114" s="10"/>
      <c r="I114" s="9" t="s">
        <v>27</v>
      </c>
      <c r="J114" s="10"/>
      <c r="K114" s="9" t="s">
        <v>27</v>
      </c>
      <c r="L114" s="10"/>
      <c r="M114" s="9" t="s">
        <v>27</v>
      </c>
      <c r="N114" s="10"/>
    </row>
    <row r="115" spans="1:14" hidden="1">
      <c r="A115" s="2" t="str">
        <f>Presentie!A116</f>
        <v>xx</v>
      </c>
      <c r="B115" s="2" t="str">
        <f>Presentie!B116</f>
        <v>zzz114</v>
      </c>
      <c r="C115" s="9" t="s">
        <v>27</v>
      </c>
      <c r="D115" s="10"/>
      <c r="E115" s="9" t="s">
        <v>27</v>
      </c>
      <c r="F115" s="10"/>
      <c r="G115" s="9" t="s">
        <v>27</v>
      </c>
      <c r="H115" s="10"/>
      <c r="I115" s="9" t="s">
        <v>27</v>
      </c>
      <c r="J115" s="10"/>
      <c r="K115" s="9" t="s">
        <v>27</v>
      </c>
      <c r="L115" s="10"/>
      <c r="M115" s="9" t="s">
        <v>27</v>
      </c>
      <c r="N115" s="10"/>
    </row>
    <row r="116" spans="1:14" hidden="1">
      <c r="A116" s="2" t="str">
        <f>Presentie!A117</f>
        <v>xx</v>
      </c>
      <c r="B116" s="2" t="str">
        <f>Presentie!B117</f>
        <v>zzz115</v>
      </c>
      <c r="C116" s="9" t="s">
        <v>27</v>
      </c>
      <c r="D116" s="10"/>
      <c r="E116" s="9" t="s">
        <v>27</v>
      </c>
      <c r="F116" s="10"/>
      <c r="G116" s="9" t="s">
        <v>27</v>
      </c>
      <c r="H116" s="10"/>
      <c r="I116" s="9" t="s">
        <v>27</v>
      </c>
      <c r="J116" s="10"/>
      <c r="K116" s="9" t="s">
        <v>27</v>
      </c>
      <c r="L116" s="10"/>
      <c r="M116" s="9" t="s">
        <v>27</v>
      </c>
      <c r="N116" s="10"/>
    </row>
    <row r="117" spans="1:14" hidden="1">
      <c r="A117" s="2" t="str">
        <f>Presentie!A118</f>
        <v>xx</v>
      </c>
      <c r="B117" s="2" t="str">
        <f>Presentie!B118</f>
        <v>zzz116</v>
      </c>
      <c r="C117" s="9" t="s">
        <v>27</v>
      </c>
      <c r="D117" s="10"/>
      <c r="E117" s="9" t="s">
        <v>27</v>
      </c>
      <c r="F117" s="10"/>
      <c r="G117" s="9" t="s">
        <v>27</v>
      </c>
      <c r="H117" s="10"/>
      <c r="I117" s="9" t="s">
        <v>27</v>
      </c>
      <c r="J117" s="10"/>
      <c r="K117" s="9" t="s">
        <v>27</v>
      </c>
      <c r="L117" s="10"/>
      <c r="M117" s="9" t="s">
        <v>27</v>
      </c>
      <c r="N117" s="10"/>
    </row>
    <row r="118" spans="1:14" hidden="1">
      <c r="A118" s="2" t="str">
        <f>Presentie!A119</f>
        <v>xx</v>
      </c>
      <c r="B118" s="2" t="str">
        <f>Presentie!B119</f>
        <v>zzz117</v>
      </c>
      <c r="C118" s="9" t="s">
        <v>27</v>
      </c>
      <c r="D118" s="10"/>
      <c r="E118" s="9" t="s">
        <v>27</v>
      </c>
      <c r="F118" s="10"/>
      <c r="G118" s="9" t="s">
        <v>27</v>
      </c>
      <c r="H118" s="10"/>
      <c r="I118" s="9" t="s">
        <v>27</v>
      </c>
      <c r="J118" s="10"/>
      <c r="K118" s="9" t="s">
        <v>27</v>
      </c>
      <c r="L118" s="10"/>
      <c r="M118" s="9" t="s">
        <v>27</v>
      </c>
      <c r="N118" s="10"/>
    </row>
    <row r="119" spans="1:14" hidden="1">
      <c r="A119" s="2" t="str">
        <f>Presentie!A120</f>
        <v>xx</v>
      </c>
      <c r="B119" s="2" t="str">
        <f>Presentie!B120</f>
        <v>zzz118</v>
      </c>
      <c r="C119" s="9" t="s">
        <v>27</v>
      </c>
      <c r="D119" s="10"/>
      <c r="E119" s="9" t="s">
        <v>27</v>
      </c>
      <c r="F119" s="10"/>
      <c r="G119" s="9" t="s">
        <v>27</v>
      </c>
      <c r="H119" s="10"/>
      <c r="I119" s="9" t="s">
        <v>27</v>
      </c>
      <c r="J119" s="10"/>
      <c r="K119" s="9" t="s">
        <v>27</v>
      </c>
      <c r="L119" s="10"/>
      <c r="M119" s="9" t="s">
        <v>27</v>
      </c>
      <c r="N119" s="10"/>
    </row>
    <row r="120" spans="1:14" hidden="1">
      <c r="A120" s="2" t="str">
        <f>Presentie!A121</f>
        <v>xx</v>
      </c>
      <c r="B120" s="2" t="str">
        <f>Presentie!B121</f>
        <v>zzz119</v>
      </c>
      <c r="C120" s="9" t="s">
        <v>27</v>
      </c>
      <c r="D120" s="10"/>
      <c r="E120" s="9" t="s">
        <v>27</v>
      </c>
      <c r="F120" s="10"/>
      <c r="G120" s="9" t="s">
        <v>27</v>
      </c>
      <c r="H120" s="10"/>
      <c r="I120" s="9" t="s">
        <v>27</v>
      </c>
      <c r="J120" s="10"/>
      <c r="K120" s="9" t="s">
        <v>27</v>
      </c>
      <c r="L120" s="10"/>
      <c r="M120" s="9" t="s">
        <v>27</v>
      </c>
      <c r="N120" s="10"/>
    </row>
    <row r="121" spans="1:14" hidden="1">
      <c r="A121" s="2" t="str">
        <f>Presentie!A122</f>
        <v>xx</v>
      </c>
      <c r="B121" s="2" t="str">
        <f>Presentie!B122</f>
        <v>zzz120</v>
      </c>
      <c r="C121" s="9" t="s">
        <v>27</v>
      </c>
      <c r="D121" s="10"/>
      <c r="E121" s="9" t="s">
        <v>27</v>
      </c>
      <c r="F121" s="10"/>
      <c r="G121" s="9" t="s">
        <v>27</v>
      </c>
      <c r="H121" s="10"/>
      <c r="I121" s="9" t="s">
        <v>27</v>
      </c>
      <c r="J121" s="10"/>
      <c r="K121" s="9" t="s">
        <v>27</v>
      </c>
      <c r="L121" s="10"/>
      <c r="M121" s="9" t="s">
        <v>27</v>
      </c>
      <c r="N121" s="10"/>
    </row>
    <row r="122" spans="1:14" hidden="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idden="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idden="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idden="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idden="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idden="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</sheetData>
  <sheetProtection selectLockedCells="1" autoFilter="0"/>
  <autoFilter ref="A1:B127" xr:uid="{00000000-0009-0000-0000-000001000000}">
    <filterColumn colId="0">
      <filters>
        <filter val="7A"/>
        <filter val="7B"/>
      </filters>
    </filterColumn>
  </autoFilter>
  <mergeCells count="12">
    <mergeCell ref="N2:N36"/>
    <mergeCell ref="C1:D1"/>
    <mergeCell ref="E1:F1"/>
    <mergeCell ref="G1:H1"/>
    <mergeCell ref="I1:J1"/>
    <mergeCell ref="K1:L1"/>
    <mergeCell ref="M1:N1"/>
    <mergeCell ref="D2:D36"/>
    <mergeCell ref="F2:F36"/>
    <mergeCell ref="H2:H36"/>
    <mergeCell ref="J2:J36"/>
    <mergeCell ref="L2:L36"/>
  </mergeCells>
  <conditionalFormatting sqref="C72:C121 C2:C46">
    <cfRule type="containsText" dxfId="79" priority="53" stopIfTrue="1" operator="containsText" text="Tw">
      <formula>NOT(ISERROR(SEARCH("Tw",C2)))</formula>
    </cfRule>
    <cfRule type="containsText" dxfId="78" priority="54" operator="containsText" text="Tv">
      <formula>NOT(ISERROR(SEARCH("Tv",C2)))</formula>
    </cfRule>
    <cfRule type="containsText" dxfId="77" priority="55" operator="containsText" text="G">
      <formula>NOT(ISERROR(SEARCH("G",C2)))</formula>
    </cfRule>
    <cfRule type="containsText" dxfId="76" priority="56" operator="containsText" text="V">
      <formula>NOT(ISERROR(SEARCH("V",C2)))</formula>
    </cfRule>
  </conditionalFormatting>
  <conditionalFormatting sqref="E2:E25 E72:E121 E27 E29:E46">
    <cfRule type="containsText" dxfId="75" priority="49" stopIfTrue="1" operator="containsText" text="Tw">
      <formula>NOT(ISERROR(SEARCH("Tw",E2)))</formula>
    </cfRule>
    <cfRule type="containsText" dxfId="74" priority="50" operator="containsText" text="Tv">
      <formula>NOT(ISERROR(SEARCH("Tv",E2)))</formula>
    </cfRule>
    <cfRule type="containsText" dxfId="73" priority="51" operator="containsText" text="G">
      <formula>NOT(ISERROR(SEARCH("G",E2)))</formula>
    </cfRule>
    <cfRule type="containsText" dxfId="72" priority="52" operator="containsText" text="V">
      <formula>NOT(ISERROR(SEARCH("V",E2)))</formula>
    </cfRule>
  </conditionalFormatting>
  <conditionalFormatting sqref="G2:G46 G72:G121">
    <cfRule type="containsText" dxfId="71" priority="45" stopIfTrue="1" operator="containsText" text="Tw">
      <formula>NOT(ISERROR(SEARCH("Tw",G2)))</formula>
    </cfRule>
    <cfRule type="containsText" dxfId="70" priority="46" operator="containsText" text="Tv">
      <formula>NOT(ISERROR(SEARCH("Tv",G2)))</formula>
    </cfRule>
    <cfRule type="containsText" dxfId="69" priority="47" operator="containsText" text="G">
      <formula>NOT(ISERROR(SEARCH("G",G2)))</formula>
    </cfRule>
    <cfRule type="containsText" dxfId="68" priority="48" operator="containsText" text="V">
      <formula>NOT(ISERROR(SEARCH("V",G2)))</formula>
    </cfRule>
  </conditionalFormatting>
  <conditionalFormatting sqref="I72:I121 I2:I46">
    <cfRule type="containsText" dxfId="67" priority="41" stopIfTrue="1" operator="containsText" text="Tw">
      <formula>NOT(ISERROR(SEARCH("Tw",I2)))</formula>
    </cfRule>
    <cfRule type="containsText" dxfId="66" priority="42" operator="containsText" text="Tv">
      <formula>NOT(ISERROR(SEARCH("Tv",I2)))</formula>
    </cfRule>
    <cfRule type="containsText" dxfId="65" priority="43" operator="containsText" text="G">
      <formula>NOT(ISERROR(SEARCH("G",I2)))</formula>
    </cfRule>
    <cfRule type="containsText" dxfId="64" priority="44" operator="containsText" text="V">
      <formula>NOT(ISERROR(SEARCH("V",I2)))</formula>
    </cfRule>
  </conditionalFormatting>
  <conditionalFormatting sqref="K2:K46 K72:K121">
    <cfRule type="containsText" dxfId="63" priority="37" stopIfTrue="1" operator="containsText" text="Tw">
      <formula>NOT(ISERROR(SEARCH("Tw",K2)))</formula>
    </cfRule>
    <cfRule type="containsText" dxfId="62" priority="38" operator="containsText" text="Tv">
      <formula>NOT(ISERROR(SEARCH("Tv",K2)))</formula>
    </cfRule>
    <cfRule type="containsText" dxfId="61" priority="39" operator="containsText" text="G">
      <formula>NOT(ISERROR(SEARCH("G",K2)))</formula>
    </cfRule>
    <cfRule type="containsText" dxfId="60" priority="40" operator="containsText" text="V">
      <formula>NOT(ISERROR(SEARCH("V",K2)))</formula>
    </cfRule>
  </conditionalFormatting>
  <conditionalFormatting sqref="M2:M46 M72:M121">
    <cfRule type="containsText" dxfId="59" priority="33" stopIfTrue="1" operator="containsText" text="Tw">
      <formula>NOT(ISERROR(SEARCH("Tw",M2)))</formula>
    </cfRule>
    <cfRule type="containsText" dxfId="58" priority="34" operator="containsText" text="Tv">
      <formula>NOT(ISERROR(SEARCH("Tv",M2)))</formula>
    </cfRule>
    <cfRule type="containsText" dxfId="57" priority="35" operator="containsText" text="G">
      <formula>NOT(ISERROR(SEARCH("G",M2)))</formula>
    </cfRule>
    <cfRule type="containsText" dxfId="56" priority="36" operator="containsText" text="V">
      <formula>NOT(ISERROR(SEARCH("V",M2)))</formula>
    </cfRule>
  </conditionalFormatting>
  <conditionalFormatting sqref="C47:C71">
    <cfRule type="containsText" dxfId="55" priority="29" stopIfTrue="1" operator="containsText" text="Tw">
      <formula>NOT(ISERROR(SEARCH("Tw",C47)))</formula>
    </cfRule>
    <cfRule type="containsText" dxfId="54" priority="30" operator="containsText" text="Tv">
      <formula>NOT(ISERROR(SEARCH("Tv",C47)))</formula>
    </cfRule>
    <cfRule type="containsText" dxfId="53" priority="31" operator="containsText" text="G">
      <formula>NOT(ISERROR(SEARCH("G",C47)))</formula>
    </cfRule>
    <cfRule type="containsText" dxfId="52" priority="32" operator="containsText" text="V">
      <formula>NOT(ISERROR(SEARCH("V",C47)))</formula>
    </cfRule>
  </conditionalFormatting>
  <conditionalFormatting sqref="E47:E71">
    <cfRule type="containsText" dxfId="51" priority="25" stopIfTrue="1" operator="containsText" text="Tw">
      <formula>NOT(ISERROR(SEARCH("Tw",E47)))</formula>
    </cfRule>
    <cfRule type="containsText" dxfId="50" priority="26" operator="containsText" text="Tv">
      <formula>NOT(ISERROR(SEARCH("Tv",E47)))</formula>
    </cfRule>
    <cfRule type="containsText" dxfId="49" priority="27" operator="containsText" text="G">
      <formula>NOT(ISERROR(SEARCH("G",E47)))</formula>
    </cfRule>
    <cfRule type="containsText" dxfId="48" priority="28" operator="containsText" text="V">
      <formula>NOT(ISERROR(SEARCH("V",E47)))</formula>
    </cfRule>
  </conditionalFormatting>
  <conditionalFormatting sqref="G47:G71">
    <cfRule type="containsText" dxfId="47" priority="21" stopIfTrue="1" operator="containsText" text="Tw">
      <formula>NOT(ISERROR(SEARCH("Tw",G47)))</formula>
    </cfRule>
    <cfRule type="containsText" dxfId="46" priority="22" operator="containsText" text="Tv">
      <formula>NOT(ISERROR(SEARCH("Tv",G47)))</formula>
    </cfRule>
    <cfRule type="containsText" dxfId="45" priority="23" operator="containsText" text="G">
      <formula>NOT(ISERROR(SEARCH("G",G47)))</formula>
    </cfRule>
    <cfRule type="containsText" dxfId="44" priority="24" operator="containsText" text="V">
      <formula>NOT(ISERROR(SEARCH("V",G47)))</formula>
    </cfRule>
  </conditionalFormatting>
  <conditionalFormatting sqref="I47:I71">
    <cfRule type="containsText" dxfId="43" priority="17" stopIfTrue="1" operator="containsText" text="Tw">
      <formula>NOT(ISERROR(SEARCH("Tw",I47)))</formula>
    </cfRule>
    <cfRule type="containsText" dxfId="42" priority="18" operator="containsText" text="Tv">
      <formula>NOT(ISERROR(SEARCH("Tv",I47)))</formula>
    </cfRule>
    <cfRule type="containsText" dxfId="41" priority="19" operator="containsText" text="G">
      <formula>NOT(ISERROR(SEARCH("G",I47)))</formula>
    </cfRule>
    <cfRule type="containsText" dxfId="40" priority="20" operator="containsText" text="V">
      <formula>NOT(ISERROR(SEARCH("V",I47)))</formula>
    </cfRule>
  </conditionalFormatting>
  <conditionalFormatting sqref="K47:K71">
    <cfRule type="containsText" dxfId="39" priority="13" stopIfTrue="1" operator="containsText" text="Tw">
      <formula>NOT(ISERROR(SEARCH("Tw",K47)))</formula>
    </cfRule>
    <cfRule type="containsText" dxfId="38" priority="14" operator="containsText" text="Tv">
      <formula>NOT(ISERROR(SEARCH("Tv",K47)))</formula>
    </cfRule>
    <cfRule type="containsText" dxfId="37" priority="15" operator="containsText" text="G">
      <formula>NOT(ISERROR(SEARCH("G",K47)))</formula>
    </cfRule>
    <cfRule type="containsText" dxfId="36" priority="16" operator="containsText" text="V">
      <formula>NOT(ISERROR(SEARCH("V",K47)))</formula>
    </cfRule>
  </conditionalFormatting>
  <conditionalFormatting sqref="M47:M71">
    <cfRule type="containsText" dxfId="35" priority="9" stopIfTrue="1" operator="containsText" text="Tw">
      <formula>NOT(ISERROR(SEARCH("Tw",M47)))</formula>
    </cfRule>
    <cfRule type="containsText" dxfId="34" priority="10" operator="containsText" text="Tv">
      <formula>NOT(ISERROR(SEARCH("Tv",M47)))</formula>
    </cfRule>
    <cfRule type="containsText" dxfId="33" priority="11" operator="containsText" text="G">
      <formula>NOT(ISERROR(SEARCH("G",M47)))</formula>
    </cfRule>
    <cfRule type="containsText" dxfId="32" priority="12" operator="containsText" text="V">
      <formula>NOT(ISERROR(SEARCH("V",M47)))</formula>
    </cfRule>
  </conditionalFormatting>
  <conditionalFormatting sqref="E26">
    <cfRule type="containsText" dxfId="31" priority="5" stopIfTrue="1" operator="containsText" text="Tw">
      <formula>NOT(ISERROR(SEARCH("Tw",E26)))</formula>
    </cfRule>
    <cfRule type="containsText" dxfId="30" priority="6" operator="containsText" text="Tv">
      <formula>NOT(ISERROR(SEARCH("Tv",E26)))</formula>
    </cfRule>
    <cfRule type="containsText" dxfId="29" priority="7" operator="containsText" text="G">
      <formula>NOT(ISERROR(SEARCH("G",E26)))</formula>
    </cfRule>
    <cfRule type="containsText" dxfId="28" priority="8" operator="containsText" text="V">
      <formula>NOT(ISERROR(SEARCH("V",E26)))</formula>
    </cfRule>
  </conditionalFormatting>
  <conditionalFormatting sqref="E28">
    <cfRule type="containsText" dxfId="27" priority="1" stopIfTrue="1" operator="containsText" text="Tw">
      <formula>NOT(ISERROR(SEARCH("Tw",E28)))</formula>
    </cfRule>
    <cfRule type="containsText" dxfId="26" priority="2" operator="containsText" text="Tv">
      <formula>NOT(ISERROR(SEARCH("Tv",E28)))</formula>
    </cfRule>
    <cfRule type="containsText" dxfId="25" priority="3" operator="containsText" text="G">
      <formula>NOT(ISERROR(SEARCH("G",E28)))</formula>
    </cfRule>
    <cfRule type="containsText" dxfId="24" priority="4" operator="containsText" text="V">
      <formula>NOT(ISERROR(SEARCH("V",E28)))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Totaal!$XFD$3:$XFD$6</xm:f>
          </x14:formula1>
          <xm:sqref>K72:K121 C72:C121 I72:I121 G72:G121 E72:E121 I2:I46 C2:C46 G2:G46 M72:M121 K2:K46 M2:M46 E2:E46</xm:sqref>
        </x14:dataValidation>
        <x14:dataValidation type="list" allowBlank="1" showInputMessage="1" showErrorMessage="1" xr:uid="{00000000-0002-0000-0100-000001000000}">
          <x14:formula1>
            <xm:f>'[Concept Julius beoordeling.xlsx]Totaal'!#REF!</xm:f>
          </x14:formula1>
          <xm:sqref>C47:C71 E47:E71 G47:G71 I47:I71 K47:K71 M47:M71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zoomScale="115" zoomScaleNormal="115" workbookViewId="0" xr3:uid="{842E5F09-E766-5B8D-85AF-A39847EA96FD}">
      <pane xSplit="2" ySplit="1" topLeftCell="C32" activePane="bottomRight" state="frozen"/>
      <selection pane="bottomRight" activeCell="G80" sqref="G80"/>
      <selection pane="bottomLeft" activeCell="A2" sqref="A2"/>
      <selection pane="topRight" activeCell="B1" sqref="B1"/>
    </sheetView>
  </sheetViews>
  <sheetFormatPr defaultColWidth="9.140625" defaultRowHeight="15"/>
  <cols>
    <col min="1" max="1" width="5.85546875" style="7" bestFit="1" customWidth="1"/>
    <col min="2" max="2" width="20" style="6" bestFit="1" customWidth="1"/>
    <col min="3" max="3" width="3.7109375" style="6" customWidth="1"/>
    <col min="4" max="4" width="17.7109375" style="6" customWidth="1"/>
    <col min="5" max="5" width="3.7109375" style="6" customWidth="1"/>
    <col min="6" max="6" width="17.7109375" style="6" customWidth="1"/>
    <col min="7" max="7" width="3.7109375" style="6" customWidth="1"/>
    <col min="8" max="8" width="17.7109375" style="6" customWidth="1"/>
    <col min="9" max="9" width="3.7109375" style="6" customWidth="1"/>
    <col min="10" max="10" width="17.7109375" style="6" customWidth="1"/>
    <col min="11" max="11" width="3.7109375" style="6" customWidth="1"/>
    <col min="12" max="12" width="17.7109375" style="6" customWidth="1"/>
    <col min="13" max="13" width="3.7109375" style="6" customWidth="1"/>
    <col min="14" max="14" width="17.7109375" style="6" customWidth="1"/>
    <col min="15" max="15" width="3.28515625" style="6" customWidth="1"/>
    <col min="16" max="16384" width="9.140625" style="6"/>
  </cols>
  <sheetData>
    <row r="1" spans="1:14" s="4" customFormat="1" ht="31.5" customHeight="1">
      <c r="A1" s="8" t="s">
        <v>11</v>
      </c>
      <c r="B1" s="8" t="s">
        <v>12</v>
      </c>
      <c r="C1" s="75" t="str">
        <f>Totaal!C1</f>
        <v>Ik ben een teamspeler</v>
      </c>
      <c r="D1" s="76"/>
      <c r="E1" s="75" t="str">
        <f>Totaal!E1</f>
        <v>Ik ben communicatief</v>
      </c>
      <c r="F1" s="76"/>
      <c r="G1" s="75" t="str">
        <f>Totaal!G1</f>
        <v>Ik ben nauwkeurig en ordelijk</v>
      </c>
      <c r="H1" s="76"/>
      <c r="I1" s="77" t="str">
        <f>Totaal!I1</f>
        <v>Ik ben respectvol</v>
      </c>
      <c r="J1" s="78"/>
      <c r="K1" s="75" t="str">
        <f>Totaal!K1</f>
        <v>Ik beschik over zelfkennis</v>
      </c>
      <c r="L1" s="76"/>
      <c r="M1" s="77" t="str">
        <f>Totaal!M1</f>
        <v>Ik ben zelflerend</v>
      </c>
      <c r="N1" s="78"/>
    </row>
    <row r="2" spans="1:14" s="5" customFormat="1" ht="15" customHeight="1">
      <c r="A2" s="2" t="str">
        <f>Presentie!A3</f>
        <v>7A</v>
      </c>
      <c r="B2" s="2" t="str">
        <f>Presentie!B3</f>
        <v>Ayoub Abettoy</v>
      </c>
      <c r="C2" s="9" t="s">
        <v>28</v>
      </c>
      <c r="D2" s="72" t="s">
        <v>41</v>
      </c>
      <c r="E2" s="9" t="s">
        <v>28</v>
      </c>
      <c r="F2" s="72" t="s">
        <v>42</v>
      </c>
      <c r="G2" s="9" t="s">
        <v>28</v>
      </c>
      <c r="H2" s="72" t="s">
        <v>43</v>
      </c>
      <c r="I2" s="9" t="s">
        <v>29</v>
      </c>
      <c r="J2" s="72" t="s">
        <v>44</v>
      </c>
      <c r="K2" s="9" t="s">
        <v>28</v>
      </c>
      <c r="L2" s="72" t="s">
        <v>45</v>
      </c>
      <c r="M2" s="9" t="s">
        <v>28</v>
      </c>
      <c r="N2" s="72" t="s">
        <v>46</v>
      </c>
    </row>
    <row r="3" spans="1:14" ht="15" customHeight="1">
      <c r="A3" s="2" t="str">
        <f>Presentie!A4</f>
        <v>7A</v>
      </c>
      <c r="B3" s="2" t="str">
        <f>Presentie!B4</f>
        <v>Devin Adusei</v>
      </c>
      <c r="C3" s="9" t="s">
        <v>30</v>
      </c>
      <c r="D3" s="73"/>
      <c r="E3" s="9" t="s">
        <v>30</v>
      </c>
      <c r="F3" s="73"/>
      <c r="G3" s="9" t="s">
        <v>30</v>
      </c>
      <c r="H3" s="73"/>
      <c r="I3" s="9" t="s">
        <v>30</v>
      </c>
      <c r="J3" s="73"/>
      <c r="K3" s="9" t="s">
        <v>27</v>
      </c>
      <c r="L3" s="73"/>
      <c r="M3" s="9" t="s">
        <v>30</v>
      </c>
      <c r="N3" s="73"/>
    </row>
    <row r="4" spans="1:14" ht="15" customHeight="1">
      <c r="A4" s="2" t="str">
        <f>Presentie!A5</f>
        <v>7A</v>
      </c>
      <c r="B4" s="2" t="str">
        <f>Presentie!B5</f>
        <v>Mohamed Ait Mlouk</v>
      </c>
      <c r="C4" s="9" t="s">
        <v>27</v>
      </c>
      <c r="D4" s="73"/>
      <c r="E4" s="9" t="s">
        <v>30</v>
      </c>
      <c r="F4" s="73"/>
      <c r="G4" s="9" t="s">
        <v>27</v>
      </c>
      <c r="H4" s="73"/>
      <c r="I4" s="9" t="s">
        <v>27</v>
      </c>
      <c r="J4" s="73"/>
      <c r="K4" s="9" t="s">
        <v>27</v>
      </c>
      <c r="L4" s="73"/>
      <c r="M4" s="9" t="s">
        <v>27</v>
      </c>
      <c r="N4" s="73"/>
    </row>
    <row r="5" spans="1:14" ht="15" customHeight="1">
      <c r="A5" s="2" t="str">
        <f>Presentie!A6</f>
        <v>7A</v>
      </c>
      <c r="B5" s="2" t="str">
        <f>Presentie!B6</f>
        <v>Souren Alipour Mohammadi</v>
      </c>
      <c r="C5" s="9" t="s">
        <v>30</v>
      </c>
      <c r="D5" s="73"/>
      <c r="E5" s="9" t="s">
        <v>30</v>
      </c>
      <c r="F5" s="73"/>
      <c r="G5" s="9" t="s">
        <v>27</v>
      </c>
      <c r="H5" s="73"/>
      <c r="I5" s="9" t="s">
        <v>27</v>
      </c>
      <c r="J5" s="73"/>
      <c r="K5" s="9" t="s">
        <v>27</v>
      </c>
      <c r="L5" s="73"/>
      <c r="M5" s="9" t="s">
        <v>30</v>
      </c>
      <c r="N5" s="73"/>
    </row>
    <row r="6" spans="1:14" ht="15" customHeight="1">
      <c r="A6" s="2" t="str">
        <f>Presentie!A7</f>
        <v>7A</v>
      </c>
      <c r="B6" s="2" t="str">
        <f>Presentie!B7</f>
        <v>Joel Amarh</v>
      </c>
      <c r="C6" s="9" t="s">
        <v>28</v>
      </c>
      <c r="D6" s="73"/>
      <c r="E6" s="9" t="s">
        <v>27</v>
      </c>
      <c r="F6" s="73"/>
      <c r="G6" s="9" t="s">
        <v>30</v>
      </c>
      <c r="H6" s="73"/>
      <c r="I6" s="9" t="s">
        <v>27</v>
      </c>
      <c r="J6" s="73"/>
      <c r="K6" s="9" t="s">
        <v>27</v>
      </c>
      <c r="L6" s="73"/>
      <c r="M6" s="9" t="s">
        <v>30</v>
      </c>
      <c r="N6" s="73"/>
    </row>
    <row r="7" spans="1:14" ht="15" customHeight="1">
      <c r="A7" s="2" t="str">
        <f>Presentie!A8</f>
        <v>7A</v>
      </c>
      <c r="B7" s="2" t="str">
        <f>Presentie!B8</f>
        <v>Abdellah Amnad</v>
      </c>
      <c r="C7" s="9" t="s">
        <v>27</v>
      </c>
      <c r="D7" s="73"/>
      <c r="E7" s="9" t="s">
        <v>27</v>
      </c>
      <c r="F7" s="73"/>
      <c r="G7" s="9" t="s">
        <v>27</v>
      </c>
      <c r="H7" s="73"/>
      <c r="I7" s="9" t="s">
        <v>27</v>
      </c>
      <c r="J7" s="73"/>
      <c r="K7" s="9" t="s">
        <v>27</v>
      </c>
      <c r="L7" s="73"/>
      <c r="M7" s="9" t="s">
        <v>27</v>
      </c>
      <c r="N7" s="73"/>
    </row>
    <row r="8" spans="1:14" ht="15" customHeight="1">
      <c r="A8" s="2" t="str">
        <f>Presentie!A9</f>
        <v>7A</v>
      </c>
      <c r="B8" s="2" t="str">
        <f>Presentie!B9</f>
        <v>Enno Andel</v>
      </c>
      <c r="C8" s="9" t="s">
        <v>28</v>
      </c>
      <c r="D8" s="73"/>
      <c r="E8" s="9" t="s">
        <v>27</v>
      </c>
      <c r="F8" s="73"/>
      <c r="G8" s="9" t="s">
        <v>27</v>
      </c>
      <c r="H8" s="73"/>
      <c r="I8" s="9" t="s">
        <v>27</v>
      </c>
      <c r="J8" s="73"/>
      <c r="K8" s="9" t="s">
        <v>28</v>
      </c>
      <c r="L8" s="73"/>
      <c r="M8" s="9" t="s">
        <v>28</v>
      </c>
      <c r="N8" s="73"/>
    </row>
    <row r="9" spans="1:14" ht="15" customHeight="1">
      <c r="A9" s="2" t="str">
        <f>Presentie!A10</f>
        <v>7A</v>
      </c>
      <c r="B9" s="2" t="str">
        <f>Presentie!B10</f>
        <v>Abhishek Attar</v>
      </c>
      <c r="C9" s="9" t="s">
        <v>28</v>
      </c>
      <c r="D9" s="73"/>
      <c r="E9" s="9" t="s">
        <v>28</v>
      </c>
      <c r="F9" s="73"/>
      <c r="G9" s="9" t="s">
        <v>30</v>
      </c>
      <c r="H9" s="73"/>
      <c r="I9" s="9" t="s">
        <v>28</v>
      </c>
      <c r="J9" s="73"/>
      <c r="K9" s="9" t="s">
        <v>27</v>
      </c>
      <c r="L9" s="73"/>
      <c r="M9" s="9" t="s">
        <v>27</v>
      </c>
      <c r="N9" s="73"/>
    </row>
    <row r="10" spans="1:14" ht="15" customHeight="1">
      <c r="A10" s="2" t="str">
        <f>Presentie!A11</f>
        <v>7A</v>
      </c>
      <c r="B10" s="2" t="str">
        <f>Presentie!B11</f>
        <v>Tijn Bakker</v>
      </c>
      <c r="C10" s="9" t="s">
        <v>27</v>
      </c>
      <c r="D10" s="73"/>
      <c r="E10" s="9" t="s">
        <v>27</v>
      </c>
      <c r="F10" s="73"/>
      <c r="G10" s="9" t="s">
        <v>27</v>
      </c>
      <c r="H10" s="73"/>
      <c r="I10" s="9" t="s">
        <v>27</v>
      </c>
      <c r="J10" s="73"/>
      <c r="K10" s="9" t="s">
        <v>27</v>
      </c>
      <c r="L10" s="73"/>
      <c r="M10" s="9" t="s">
        <v>27</v>
      </c>
      <c r="N10" s="73"/>
    </row>
    <row r="11" spans="1:14" ht="15" customHeight="1">
      <c r="A11" s="2" t="str">
        <f>Presentie!A12</f>
        <v>7A</v>
      </c>
      <c r="B11" s="2" t="str">
        <f>Presentie!B12</f>
        <v>Jermo Barbereaux Swaab</v>
      </c>
      <c r="C11" s="9" t="s">
        <v>28</v>
      </c>
      <c r="D11" s="73"/>
      <c r="E11" s="9" t="s">
        <v>28</v>
      </c>
      <c r="F11" s="73"/>
      <c r="G11" s="9" t="s">
        <v>28</v>
      </c>
      <c r="H11" s="73"/>
      <c r="I11" s="9" t="s">
        <v>28</v>
      </c>
      <c r="J11" s="73"/>
      <c r="K11" s="9" t="s">
        <v>27</v>
      </c>
      <c r="L11" s="73"/>
      <c r="M11" s="9" t="s">
        <v>28</v>
      </c>
      <c r="N11" s="73"/>
    </row>
    <row r="12" spans="1:14" ht="15" customHeight="1">
      <c r="A12" s="2" t="str">
        <f>Presentie!A13</f>
        <v>7A</v>
      </c>
      <c r="B12" s="2" t="str">
        <f>Presentie!B13</f>
        <v>Burak Baykara</v>
      </c>
      <c r="C12" s="9" t="s">
        <v>27</v>
      </c>
      <c r="D12" s="73"/>
      <c r="E12" s="9" t="s">
        <v>27</v>
      </c>
      <c r="F12" s="73"/>
      <c r="G12" s="9" t="s">
        <v>27</v>
      </c>
      <c r="H12" s="73"/>
      <c r="I12" s="9" t="s">
        <v>27</v>
      </c>
      <c r="J12" s="73"/>
      <c r="K12" s="9" t="s">
        <v>27</v>
      </c>
      <c r="L12" s="73"/>
      <c r="M12" s="9" t="s">
        <v>27</v>
      </c>
      <c r="N12" s="73"/>
    </row>
    <row r="13" spans="1:14" ht="15" customHeight="1">
      <c r="A13" s="2" t="str">
        <f>Presentie!A14</f>
        <v>7A</v>
      </c>
      <c r="B13" s="2" t="str">
        <f>Presentie!B14</f>
        <v>Tim Beer</v>
      </c>
      <c r="C13" s="9" t="s">
        <v>27</v>
      </c>
      <c r="D13" s="73"/>
      <c r="E13" s="9" t="s">
        <v>28</v>
      </c>
      <c r="F13" s="73"/>
      <c r="G13" s="9" t="s">
        <v>27</v>
      </c>
      <c r="H13" s="73"/>
      <c r="I13" s="9" t="s">
        <v>27</v>
      </c>
      <c r="J13" s="73"/>
      <c r="K13" s="9" t="s">
        <v>27</v>
      </c>
      <c r="L13" s="73"/>
      <c r="M13" s="9" t="s">
        <v>27</v>
      </c>
      <c r="N13" s="73"/>
    </row>
    <row r="14" spans="1:14" ht="15" customHeight="1">
      <c r="A14" s="2" t="str">
        <f>Presentie!A15</f>
        <v>7A</v>
      </c>
      <c r="B14" s="2" t="str">
        <f>Presentie!B15</f>
        <v>Faraz Bhatti</v>
      </c>
      <c r="C14" s="9" t="s">
        <v>27</v>
      </c>
      <c r="D14" s="73"/>
      <c r="E14" s="9" t="s">
        <v>27</v>
      </c>
      <c r="F14" s="73"/>
      <c r="G14" s="9" t="s">
        <v>27</v>
      </c>
      <c r="H14" s="73"/>
      <c r="I14" s="9" t="s">
        <v>27</v>
      </c>
      <c r="J14" s="73"/>
      <c r="K14" s="9" t="s">
        <v>27</v>
      </c>
      <c r="L14" s="73"/>
      <c r="M14" s="9" t="s">
        <v>27</v>
      </c>
      <c r="N14" s="73"/>
    </row>
    <row r="15" spans="1:14" ht="15" customHeight="1">
      <c r="A15" s="2" t="str">
        <f>Presentie!A16</f>
        <v>7A</v>
      </c>
      <c r="B15" s="2" t="str">
        <f>Presentie!B16</f>
        <v>Fabian Blanke</v>
      </c>
      <c r="C15" s="9" t="s">
        <v>27</v>
      </c>
      <c r="D15" s="73"/>
      <c r="E15" s="9" t="s">
        <v>30</v>
      </c>
      <c r="F15" s="73"/>
      <c r="G15" s="9" t="s">
        <v>27</v>
      </c>
      <c r="H15" s="73"/>
      <c r="I15" s="9" t="s">
        <v>27</v>
      </c>
      <c r="J15" s="73"/>
      <c r="K15" s="9" t="s">
        <v>27</v>
      </c>
      <c r="L15" s="73"/>
      <c r="M15" s="9" t="s">
        <v>27</v>
      </c>
      <c r="N15" s="73"/>
    </row>
    <row r="16" spans="1:14" ht="15" customHeight="1">
      <c r="A16" s="2" t="str">
        <f>Presentie!A17</f>
        <v>7A</v>
      </c>
      <c r="B16" s="2" t="str">
        <f>Presentie!B17</f>
        <v>Stephanie Boateng</v>
      </c>
      <c r="C16" s="9" t="s">
        <v>28</v>
      </c>
      <c r="D16" s="73"/>
      <c r="E16" s="9" t="s">
        <v>28</v>
      </c>
      <c r="F16" s="73"/>
      <c r="G16" s="9" t="s">
        <v>30</v>
      </c>
      <c r="H16" s="73"/>
      <c r="I16" s="9" t="s">
        <v>27</v>
      </c>
      <c r="J16" s="73"/>
      <c r="K16" s="9" t="s">
        <v>27</v>
      </c>
      <c r="L16" s="73"/>
      <c r="M16" s="9" t="s">
        <v>27</v>
      </c>
      <c r="N16" s="73"/>
    </row>
    <row r="17" spans="1:14" ht="15" customHeight="1">
      <c r="A17" s="2" t="str">
        <f>Presentie!A18</f>
        <v>7A</v>
      </c>
      <c r="B17" s="2" t="str">
        <f>Presentie!B18</f>
        <v>Josri Bok</v>
      </c>
      <c r="C17" s="9" t="s">
        <v>28</v>
      </c>
      <c r="D17" s="73"/>
      <c r="E17" s="9" t="s">
        <v>27</v>
      </c>
      <c r="F17" s="73"/>
      <c r="G17" s="9" t="s">
        <v>27</v>
      </c>
      <c r="H17" s="73"/>
      <c r="I17" s="9" t="s">
        <v>27</v>
      </c>
      <c r="J17" s="73"/>
      <c r="K17" s="9" t="s">
        <v>27</v>
      </c>
      <c r="L17" s="73"/>
      <c r="M17" s="9" t="s">
        <v>27</v>
      </c>
      <c r="N17" s="73"/>
    </row>
    <row r="18" spans="1:14" ht="15" customHeight="1">
      <c r="A18" s="2" t="str">
        <f>Presentie!A19</f>
        <v>7A</v>
      </c>
      <c r="B18" s="2" t="str">
        <f>Presentie!B19</f>
        <v>Clint Boogaard</v>
      </c>
      <c r="C18" s="9" t="s">
        <v>27</v>
      </c>
      <c r="D18" s="73"/>
      <c r="E18" s="9" t="s">
        <v>27</v>
      </c>
      <c r="F18" s="73"/>
      <c r="G18" s="9" t="s">
        <v>27</v>
      </c>
      <c r="H18" s="73"/>
      <c r="I18" s="9" t="s">
        <v>27</v>
      </c>
      <c r="J18" s="73"/>
      <c r="K18" s="9" t="s">
        <v>27</v>
      </c>
      <c r="L18" s="73"/>
      <c r="M18" s="9" t="s">
        <v>27</v>
      </c>
      <c r="N18" s="73"/>
    </row>
    <row r="19" spans="1:14" ht="15" customHeight="1">
      <c r="A19" s="2" t="str">
        <f>Presentie!A20</f>
        <v>7A</v>
      </c>
      <c r="B19" s="2" t="str">
        <f>Presentie!B20</f>
        <v>Brian Bosma</v>
      </c>
      <c r="C19" s="9" t="s">
        <v>27</v>
      </c>
      <c r="D19" s="73"/>
      <c r="E19" s="9" t="s">
        <v>27</v>
      </c>
      <c r="F19" s="73"/>
      <c r="G19" s="9" t="s">
        <v>27</v>
      </c>
      <c r="H19" s="73"/>
      <c r="I19" s="9" t="s">
        <v>27</v>
      </c>
      <c r="J19" s="73"/>
      <c r="K19" s="9" t="s">
        <v>27</v>
      </c>
      <c r="L19" s="73"/>
      <c r="M19" s="9" t="s">
        <v>27</v>
      </c>
      <c r="N19" s="73"/>
    </row>
    <row r="20" spans="1:14" ht="15" customHeight="1">
      <c r="A20" s="2" t="str">
        <f>Presentie!A21</f>
        <v>7A</v>
      </c>
      <c r="B20" s="2" t="str">
        <f>Presentie!B21</f>
        <v>Abdellah Bouhali</v>
      </c>
      <c r="C20" s="9" t="s">
        <v>27</v>
      </c>
      <c r="D20" s="73"/>
      <c r="E20" s="9" t="s">
        <v>28</v>
      </c>
      <c r="F20" s="73"/>
      <c r="G20" s="9" t="s">
        <v>30</v>
      </c>
      <c r="H20" s="73"/>
      <c r="I20" s="9" t="s">
        <v>27</v>
      </c>
      <c r="J20" s="73"/>
      <c r="K20" s="9" t="s">
        <v>30</v>
      </c>
      <c r="L20" s="73"/>
      <c r="M20" s="9" t="s">
        <v>30</v>
      </c>
      <c r="N20" s="73"/>
    </row>
    <row r="21" spans="1:14" ht="15" customHeight="1">
      <c r="A21" s="2" t="str">
        <f>Presentie!A22</f>
        <v>7A</v>
      </c>
      <c r="B21" s="2" t="str">
        <f>Presentie!B22</f>
        <v>Nordin Boukazim</v>
      </c>
      <c r="C21" s="9" t="s">
        <v>27</v>
      </c>
      <c r="D21" s="73"/>
      <c r="E21" s="9" t="s">
        <v>27</v>
      </c>
      <c r="F21" s="73"/>
      <c r="G21" s="9" t="s">
        <v>27</v>
      </c>
      <c r="H21" s="73"/>
      <c r="I21" s="9" t="s">
        <v>27</v>
      </c>
      <c r="J21" s="73"/>
      <c r="K21" s="9" t="s">
        <v>27</v>
      </c>
      <c r="L21" s="73"/>
      <c r="M21" s="9" t="s">
        <v>27</v>
      </c>
      <c r="N21" s="73"/>
    </row>
    <row r="22" spans="1:14" ht="15" customHeight="1">
      <c r="A22" s="2" t="str">
        <f>Presentie!A23</f>
        <v>7A</v>
      </c>
      <c r="B22" s="2" t="str">
        <f>Presentie!B23</f>
        <v>Metehan Göçmenoğlu</v>
      </c>
      <c r="C22" s="9" t="s">
        <v>27</v>
      </c>
      <c r="D22" s="73"/>
      <c r="E22" s="9" t="s">
        <v>27</v>
      </c>
      <c r="F22" s="73"/>
      <c r="G22" s="9" t="s">
        <v>27</v>
      </c>
      <c r="H22" s="73"/>
      <c r="I22" s="9" t="s">
        <v>27</v>
      </c>
      <c r="J22" s="73"/>
      <c r="K22" s="9" t="s">
        <v>27</v>
      </c>
      <c r="L22" s="73"/>
      <c r="M22" s="9" t="s">
        <v>27</v>
      </c>
      <c r="N22" s="73"/>
    </row>
    <row r="23" spans="1:14" ht="15" customHeight="1">
      <c r="A23" s="2" t="str">
        <f>Presentie!A24</f>
        <v>7A</v>
      </c>
      <c r="B23" s="2" t="str">
        <f>Presentie!B24</f>
        <v>Zainab Ouechten</v>
      </c>
      <c r="C23" s="9" t="s">
        <v>27</v>
      </c>
      <c r="D23" s="73"/>
      <c r="E23" s="9" t="s">
        <v>27</v>
      </c>
      <c r="F23" s="73"/>
      <c r="G23" s="9" t="s">
        <v>28</v>
      </c>
      <c r="H23" s="73"/>
      <c r="I23" s="9" t="s">
        <v>28</v>
      </c>
      <c r="J23" s="73"/>
      <c r="K23" s="9" t="s">
        <v>27</v>
      </c>
      <c r="L23" s="73"/>
      <c r="M23" s="9" t="s">
        <v>27</v>
      </c>
      <c r="N23" s="73"/>
    </row>
    <row r="24" spans="1:14" ht="15" customHeight="1">
      <c r="A24" s="2" t="str">
        <f>Presentie!A25</f>
        <v>7B</v>
      </c>
      <c r="B24" s="2" t="str">
        <f>Presentie!B25</f>
        <v>Abdel Bousklati</v>
      </c>
      <c r="C24" s="9" t="s">
        <v>27</v>
      </c>
      <c r="D24" s="73"/>
      <c r="E24" s="9" t="s">
        <v>27</v>
      </c>
      <c r="F24" s="73"/>
      <c r="G24" s="9" t="s">
        <v>39</v>
      </c>
      <c r="H24" s="73"/>
      <c r="I24" s="9" t="s">
        <v>27</v>
      </c>
      <c r="J24" s="73"/>
      <c r="K24" s="9" t="s">
        <v>38</v>
      </c>
      <c r="L24" s="73"/>
      <c r="M24" s="9" t="s">
        <v>27</v>
      </c>
      <c r="N24" s="73"/>
    </row>
    <row r="25" spans="1:14" ht="15" customHeight="1">
      <c r="A25" s="2" t="str">
        <f>Presentie!A26</f>
        <v>7B</v>
      </c>
      <c r="B25" s="2" t="str">
        <f>Presentie!B26</f>
        <v>Houssine Boutasghount Al Ghobzouri</v>
      </c>
      <c r="C25" s="9" t="s">
        <v>27</v>
      </c>
      <c r="D25" s="73"/>
      <c r="E25" s="9" t="s">
        <v>27</v>
      </c>
      <c r="F25" s="73"/>
      <c r="G25" s="9" t="s">
        <v>27</v>
      </c>
      <c r="H25" s="73"/>
      <c r="I25" s="9" t="s">
        <v>38</v>
      </c>
      <c r="J25" s="73"/>
      <c r="K25" s="9" t="s">
        <v>27</v>
      </c>
      <c r="L25" s="73"/>
      <c r="M25" s="9" t="s">
        <v>38</v>
      </c>
      <c r="N25" s="73"/>
    </row>
    <row r="26" spans="1:14" ht="15" customHeight="1">
      <c r="A26" s="2" t="str">
        <f>Presentie!A27</f>
        <v>7B</v>
      </c>
      <c r="B26" s="2" t="str">
        <f>Presentie!B27</f>
        <v>David Brands</v>
      </c>
      <c r="C26" s="9" t="s">
        <v>27</v>
      </c>
      <c r="D26" s="73"/>
      <c r="E26" s="9" t="s">
        <v>27</v>
      </c>
      <c r="F26" s="73"/>
      <c r="G26" s="9" t="s">
        <v>27</v>
      </c>
      <c r="H26" s="73"/>
      <c r="I26" s="9" t="s">
        <v>38</v>
      </c>
      <c r="J26" s="73"/>
      <c r="K26" s="9" t="s">
        <v>27</v>
      </c>
      <c r="L26" s="73"/>
      <c r="M26" s="9" t="s">
        <v>38</v>
      </c>
      <c r="N26" s="73"/>
    </row>
    <row r="27" spans="1:14" ht="15" customHeight="1">
      <c r="A27" s="2" t="str">
        <f>Presentie!A28</f>
        <v>7D</v>
      </c>
      <c r="B27" s="2" t="str">
        <f>Presentie!B28</f>
        <v>Boy Brugman</v>
      </c>
      <c r="C27" s="9" t="s">
        <v>27</v>
      </c>
      <c r="D27" s="73"/>
      <c r="E27" s="9" t="s">
        <v>27</v>
      </c>
      <c r="F27" s="73"/>
      <c r="G27" s="9" t="s">
        <v>27</v>
      </c>
      <c r="H27" s="73"/>
      <c r="I27" s="9" t="s">
        <v>27</v>
      </c>
      <c r="J27" s="73"/>
      <c r="K27" s="9" t="s">
        <v>27</v>
      </c>
      <c r="L27" s="73"/>
      <c r="M27" s="9" t="s">
        <v>27</v>
      </c>
      <c r="N27" s="73"/>
    </row>
    <row r="28" spans="1:14" ht="15" customHeight="1">
      <c r="A28" s="2" t="str">
        <f>Presentie!A29</f>
        <v>7B</v>
      </c>
      <c r="B28" s="2" t="str">
        <f>Presentie!B29</f>
        <v>Timothy Chin Kon Loi</v>
      </c>
      <c r="C28" s="9" t="s">
        <v>27</v>
      </c>
      <c r="D28" s="73"/>
      <c r="E28" s="9" t="s">
        <v>27</v>
      </c>
      <c r="F28" s="73"/>
      <c r="G28" s="9" t="s">
        <v>39</v>
      </c>
      <c r="H28" s="73"/>
      <c r="I28" s="9" t="s">
        <v>27</v>
      </c>
      <c r="J28" s="73"/>
      <c r="K28" s="9" t="s">
        <v>27</v>
      </c>
      <c r="L28" s="73"/>
      <c r="M28" s="9" t="s">
        <v>27</v>
      </c>
      <c r="N28" s="73"/>
    </row>
    <row r="29" spans="1:14" ht="15" customHeight="1">
      <c r="A29" s="2" t="str">
        <f>Presentie!A30</f>
        <v>7B</v>
      </c>
      <c r="B29" s="2" t="str">
        <f>Presentie!B30</f>
        <v>Laurens Coeverden</v>
      </c>
      <c r="C29" s="9" t="s">
        <v>27</v>
      </c>
      <c r="D29" s="73"/>
      <c r="E29" s="9" t="s">
        <v>30</v>
      </c>
      <c r="F29" s="73"/>
      <c r="G29" s="9" t="s">
        <v>27</v>
      </c>
      <c r="H29" s="73"/>
      <c r="I29" s="9" t="s">
        <v>38</v>
      </c>
      <c r="J29" s="73"/>
      <c r="K29" s="9" t="s">
        <v>27</v>
      </c>
      <c r="L29" s="73"/>
      <c r="M29" s="9" t="s">
        <v>38</v>
      </c>
      <c r="N29" s="73"/>
    </row>
    <row r="30" spans="1:14" ht="15" customHeight="1">
      <c r="A30" s="2" t="str">
        <f>Presentie!A31</f>
        <v>7B</v>
      </c>
      <c r="B30" s="2" t="str">
        <f>Presentie!B31</f>
        <v>Amber Coppens</v>
      </c>
      <c r="C30" s="9" t="s">
        <v>38</v>
      </c>
      <c r="D30" s="73"/>
      <c r="E30" s="9" t="s">
        <v>38</v>
      </c>
      <c r="F30" s="73"/>
      <c r="G30" s="9" t="s">
        <v>38</v>
      </c>
      <c r="H30" s="73"/>
      <c r="I30" s="9" t="s">
        <v>38</v>
      </c>
      <c r="J30" s="73"/>
      <c r="K30" s="9" t="s">
        <v>38</v>
      </c>
      <c r="L30" s="73"/>
      <c r="M30" s="9" t="s">
        <v>38</v>
      </c>
      <c r="N30" s="73"/>
    </row>
    <row r="31" spans="1:14" ht="15" customHeight="1">
      <c r="A31" s="2" t="str">
        <f>Presentie!A32</f>
        <v>7B</v>
      </c>
      <c r="B31" s="2" t="str">
        <f>Presentie!B32</f>
        <v>Miguel Da Silva Crespim</v>
      </c>
      <c r="C31" s="9" t="s">
        <v>27</v>
      </c>
      <c r="D31" s="73"/>
      <c r="E31" s="9" t="s">
        <v>27</v>
      </c>
      <c r="F31" s="73"/>
      <c r="G31" s="9" t="s">
        <v>38</v>
      </c>
      <c r="H31" s="73"/>
      <c r="I31" s="9" t="s">
        <v>38</v>
      </c>
      <c r="J31" s="73"/>
      <c r="K31" s="9" t="s">
        <v>27</v>
      </c>
      <c r="L31" s="73"/>
      <c r="M31" s="9" t="s">
        <v>38</v>
      </c>
      <c r="N31" s="73"/>
    </row>
    <row r="32" spans="1:14" ht="15" customHeight="1">
      <c r="A32" s="2" t="str">
        <f>Presentie!A33</f>
        <v>7B</v>
      </c>
      <c r="B32" s="2" t="str">
        <f>Presentie!B33</f>
        <v>Zamorano Dankfort</v>
      </c>
      <c r="C32" s="9" t="s">
        <v>27</v>
      </c>
      <c r="D32" s="73"/>
      <c r="E32" s="9" t="s">
        <v>27</v>
      </c>
      <c r="F32" s="73"/>
      <c r="G32" s="9" t="s">
        <v>39</v>
      </c>
      <c r="H32" s="73"/>
      <c r="I32" s="9" t="s">
        <v>47</v>
      </c>
      <c r="J32" s="73"/>
      <c r="K32" s="9" t="s">
        <v>27</v>
      </c>
      <c r="L32" s="73"/>
      <c r="M32" s="9" t="s">
        <v>27</v>
      </c>
      <c r="N32" s="73"/>
    </row>
    <row r="33" spans="1:14" ht="15" customHeight="1">
      <c r="A33" s="2" t="str">
        <f>Presentie!A34</f>
        <v>7B</v>
      </c>
      <c r="B33" s="2" t="str">
        <f>Presentie!B34</f>
        <v>Kerim Demirci</v>
      </c>
      <c r="C33" s="9" t="s">
        <v>27</v>
      </c>
      <c r="D33" s="73"/>
      <c r="E33" s="9" t="s">
        <v>27</v>
      </c>
      <c r="F33" s="73"/>
      <c r="G33" s="9" t="s">
        <v>39</v>
      </c>
      <c r="H33" s="73"/>
      <c r="I33" s="9" t="s">
        <v>38</v>
      </c>
      <c r="J33" s="73"/>
      <c r="K33" s="9" t="s">
        <v>27</v>
      </c>
      <c r="L33" s="73"/>
      <c r="M33" s="9" t="s">
        <v>38</v>
      </c>
      <c r="N33" s="73"/>
    </row>
    <row r="34" spans="1:14" ht="15" customHeight="1">
      <c r="A34" s="2" t="str">
        <f>Presentie!A35</f>
        <v>7B</v>
      </c>
      <c r="B34" s="2" t="str">
        <f>Presentie!B35</f>
        <v>Roberto Di Summa</v>
      </c>
      <c r="C34" s="9" t="s">
        <v>27</v>
      </c>
      <c r="D34" s="73"/>
      <c r="E34" s="9" t="s">
        <v>27</v>
      </c>
      <c r="F34" s="73"/>
      <c r="G34" s="9" t="s">
        <v>38</v>
      </c>
      <c r="H34" s="73"/>
      <c r="I34" s="9" t="s">
        <v>38</v>
      </c>
      <c r="J34" s="73"/>
      <c r="K34" s="9" t="s">
        <v>27</v>
      </c>
      <c r="L34" s="73"/>
      <c r="M34" s="9" t="s">
        <v>38</v>
      </c>
      <c r="N34" s="73"/>
    </row>
    <row r="35" spans="1:14" ht="15" customHeight="1">
      <c r="A35" s="2" t="str">
        <f>Presentie!A36</f>
        <v>7B</v>
      </c>
      <c r="B35" s="2" t="str">
        <f>Presentie!B36</f>
        <v>Shivam Doekharan</v>
      </c>
      <c r="C35" s="9" t="s">
        <v>27</v>
      </c>
      <c r="D35" s="73"/>
      <c r="E35" s="9" t="s">
        <v>27</v>
      </c>
      <c r="F35" s="73"/>
      <c r="G35" s="9" t="s">
        <v>39</v>
      </c>
      <c r="H35" s="73"/>
      <c r="I35" s="9" t="s">
        <v>38</v>
      </c>
      <c r="J35" s="73"/>
      <c r="K35" s="9" t="s">
        <v>27</v>
      </c>
      <c r="L35" s="73"/>
      <c r="M35" s="9" t="s">
        <v>38</v>
      </c>
      <c r="N35" s="73"/>
    </row>
    <row r="36" spans="1:14" ht="15" customHeight="1">
      <c r="A36" s="2" t="str">
        <f>Presentie!A37</f>
        <v>7B</v>
      </c>
      <c r="B36" s="2" t="str">
        <f>Presentie!B37</f>
        <v>Nick Droppert</v>
      </c>
      <c r="C36" s="9" t="s">
        <v>27</v>
      </c>
      <c r="D36" s="74"/>
      <c r="E36" s="9" t="s">
        <v>27</v>
      </c>
      <c r="F36" s="74"/>
      <c r="G36" s="9" t="s">
        <v>38</v>
      </c>
      <c r="H36" s="74"/>
      <c r="I36" s="9" t="s">
        <v>38</v>
      </c>
      <c r="J36" s="74"/>
      <c r="K36" s="9" t="s">
        <v>27</v>
      </c>
      <c r="L36" s="74"/>
      <c r="M36" s="9" t="s">
        <v>38</v>
      </c>
      <c r="N36" s="74"/>
    </row>
    <row r="37" spans="1:14">
      <c r="A37" s="2" t="str">
        <f>Presentie!A38</f>
        <v>7B</v>
      </c>
      <c r="B37" s="2" t="str">
        <f>Presentie!B38</f>
        <v>Angela Duah</v>
      </c>
      <c r="C37" s="9" t="s">
        <v>27</v>
      </c>
      <c r="D37" s="10"/>
      <c r="E37" s="9" t="s">
        <v>27</v>
      </c>
      <c r="F37" s="10"/>
      <c r="G37" s="9" t="s">
        <v>39</v>
      </c>
      <c r="H37" s="10"/>
      <c r="I37" s="9" t="s">
        <v>38</v>
      </c>
      <c r="J37" s="10"/>
      <c r="K37" s="9" t="s">
        <v>27</v>
      </c>
      <c r="L37" s="10"/>
      <c r="M37" s="9" t="s">
        <v>38</v>
      </c>
      <c r="N37" s="10"/>
    </row>
    <row r="38" spans="1:14">
      <c r="A38" s="2" t="str">
        <f>Presentie!A39</f>
        <v>7B</v>
      </c>
      <c r="B38" s="2" t="str">
        <f>Presentie!B39</f>
        <v>Thomas Eddyson</v>
      </c>
      <c r="C38" s="9" t="s">
        <v>27</v>
      </c>
      <c r="D38" s="10"/>
      <c r="E38" s="9" t="s">
        <v>27</v>
      </c>
      <c r="F38" s="10"/>
      <c r="G38" s="9" t="s">
        <v>38</v>
      </c>
      <c r="H38" s="10"/>
      <c r="I38" s="9" t="s">
        <v>38</v>
      </c>
      <c r="J38" s="10"/>
      <c r="K38" s="9" t="s">
        <v>27</v>
      </c>
      <c r="L38" s="10"/>
      <c r="M38" s="9" t="s">
        <v>38</v>
      </c>
      <c r="N38" s="10"/>
    </row>
    <row r="39" spans="1:14">
      <c r="A39" s="2" t="str">
        <f>Presentie!A40</f>
        <v>7B</v>
      </c>
      <c r="B39" s="2" t="str">
        <f>Presentie!B40</f>
        <v>Lahcen Errachidi</v>
      </c>
      <c r="C39" s="9" t="s">
        <v>27</v>
      </c>
      <c r="D39" s="10"/>
      <c r="E39" s="9" t="s">
        <v>27</v>
      </c>
      <c r="F39" s="10"/>
      <c r="G39" s="9" t="s">
        <v>27</v>
      </c>
      <c r="H39" s="10"/>
      <c r="I39" s="9" t="s">
        <v>38</v>
      </c>
      <c r="J39" s="10"/>
      <c r="K39" s="9" t="s">
        <v>27</v>
      </c>
      <c r="L39" s="10"/>
      <c r="M39" s="9" t="s">
        <v>38</v>
      </c>
      <c r="N39" s="10"/>
    </row>
    <row r="40" spans="1:14">
      <c r="A40" s="2" t="str">
        <f>Presentie!A41</f>
        <v>7B</v>
      </c>
      <c r="B40" s="2" t="str">
        <f>Presentie!B41</f>
        <v>Arturo Espinoza Quiroz</v>
      </c>
      <c r="C40" s="9" t="s">
        <v>27</v>
      </c>
      <c r="D40" s="10"/>
      <c r="E40" s="9" t="s">
        <v>27</v>
      </c>
      <c r="F40" s="10"/>
      <c r="G40" s="9" t="s">
        <v>39</v>
      </c>
      <c r="H40" s="10"/>
      <c r="I40" s="9" t="s">
        <v>38</v>
      </c>
      <c r="J40" s="10"/>
      <c r="K40" s="9" t="s">
        <v>27</v>
      </c>
      <c r="L40" s="10"/>
      <c r="M40" s="9" t="s">
        <v>38</v>
      </c>
      <c r="N40" s="10"/>
    </row>
    <row r="41" spans="1:14">
      <c r="A41" s="2" t="str">
        <f>Presentie!A42</f>
        <v>7B</v>
      </c>
      <c r="B41" s="2" t="str">
        <f>Presentie!B42</f>
        <v>Fouad Faiz</v>
      </c>
      <c r="C41" s="9" t="s">
        <v>27</v>
      </c>
      <c r="D41" s="10"/>
      <c r="E41" s="9" t="s">
        <v>38</v>
      </c>
      <c r="F41" s="10"/>
      <c r="G41" s="9" t="s">
        <v>27</v>
      </c>
      <c r="H41" s="10"/>
      <c r="I41" s="9" t="s">
        <v>38</v>
      </c>
      <c r="J41" s="10"/>
      <c r="K41" s="9" t="s">
        <v>27</v>
      </c>
      <c r="L41" s="10"/>
      <c r="M41" s="9" t="s">
        <v>27</v>
      </c>
      <c r="N41" s="10"/>
    </row>
    <row r="42" spans="1:14">
      <c r="A42" s="2" t="str">
        <f>Presentie!A43</f>
        <v>7B</v>
      </c>
      <c r="B42" s="2" t="str">
        <f>Presentie!B43</f>
        <v>Zineddine Gessel</v>
      </c>
      <c r="C42" s="9" t="s">
        <v>27</v>
      </c>
      <c r="D42" s="10"/>
      <c r="E42" s="9" t="s">
        <v>27</v>
      </c>
      <c r="F42" s="10"/>
      <c r="G42" s="9" t="s">
        <v>39</v>
      </c>
      <c r="H42" s="10"/>
      <c r="I42" s="9" t="s">
        <v>38</v>
      </c>
      <c r="J42" s="10"/>
      <c r="K42" s="9" t="s">
        <v>27</v>
      </c>
      <c r="L42" s="10"/>
      <c r="M42" s="9" t="s">
        <v>27</v>
      </c>
      <c r="N42" s="10"/>
    </row>
    <row r="43" spans="1:14">
      <c r="A43" s="2" t="str">
        <f>Presentie!A44</f>
        <v>7B</v>
      </c>
      <c r="B43" s="2" t="str">
        <f>Presentie!B44</f>
        <v>Johan Groot</v>
      </c>
      <c r="C43" s="9" t="s">
        <v>27</v>
      </c>
      <c r="D43" s="10"/>
      <c r="E43" s="9" t="s">
        <v>27</v>
      </c>
      <c r="F43" s="10"/>
      <c r="G43" s="9" t="s">
        <v>39</v>
      </c>
      <c r="H43" s="10"/>
      <c r="I43" s="9" t="s">
        <v>27</v>
      </c>
      <c r="J43" s="10"/>
      <c r="K43" s="9" t="s">
        <v>27</v>
      </c>
      <c r="L43" s="10"/>
      <c r="M43" s="9" t="s">
        <v>39</v>
      </c>
      <c r="N43" s="10"/>
    </row>
    <row r="44" spans="1:14">
      <c r="A44" s="2" t="str">
        <f>Presentie!A45</f>
        <v>7B</v>
      </c>
      <c r="B44" s="2" t="str">
        <f>Presentie!B45</f>
        <v>Bilal Haddouchi</v>
      </c>
      <c r="C44" s="9" t="s">
        <v>27</v>
      </c>
      <c r="D44" s="10"/>
      <c r="E44" s="9" t="s">
        <v>27</v>
      </c>
      <c r="F44" s="10"/>
      <c r="G44" s="9" t="s">
        <v>39</v>
      </c>
      <c r="H44" s="10"/>
      <c r="I44" s="9" t="s">
        <v>27</v>
      </c>
      <c r="J44" s="10"/>
      <c r="K44" s="9" t="s">
        <v>27</v>
      </c>
      <c r="L44" s="10"/>
      <c r="M44" s="9" t="s">
        <v>38</v>
      </c>
      <c r="N44" s="10"/>
    </row>
    <row r="45" spans="1:14">
      <c r="A45" s="2" t="str">
        <f>Presentie!A46</f>
        <v>7B</v>
      </c>
      <c r="B45" s="2" t="str">
        <f>Presentie!B46</f>
        <v>Sjors Holst</v>
      </c>
      <c r="C45" s="9" t="s">
        <v>27</v>
      </c>
      <c r="D45" s="10"/>
      <c r="E45" s="9" t="s">
        <v>27</v>
      </c>
      <c r="F45" s="10"/>
      <c r="G45" s="9" t="s">
        <v>38</v>
      </c>
      <c r="H45" s="10"/>
      <c r="I45" s="9" t="s">
        <v>38</v>
      </c>
      <c r="J45" s="10"/>
      <c r="K45" s="9" t="s">
        <v>27</v>
      </c>
      <c r="L45" s="10"/>
      <c r="M45" s="9" t="s">
        <v>38</v>
      </c>
      <c r="N45" s="10"/>
    </row>
    <row r="46" spans="1:14">
      <c r="A46" s="2" t="str">
        <f>Presentie!A47</f>
        <v>7B</v>
      </c>
      <c r="B46" s="2" t="str">
        <f>Presentie!B47</f>
        <v>Joris Menke</v>
      </c>
      <c r="C46" s="9" t="s">
        <v>27</v>
      </c>
      <c r="D46" s="10"/>
      <c r="E46" s="9" t="s">
        <v>27</v>
      </c>
      <c r="F46" s="10"/>
      <c r="G46" s="9" t="s">
        <v>39</v>
      </c>
      <c r="H46" s="10"/>
      <c r="I46" s="9" t="s">
        <v>38</v>
      </c>
      <c r="J46" s="10"/>
      <c r="K46" s="9" t="s">
        <v>27</v>
      </c>
      <c r="L46" s="10"/>
      <c r="M46" s="9" t="s">
        <v>38</v>
      </c>
      <c r="N46" s="10"/>
    </row>
    <row r="47" spans="1:14">
      <c r="A47" s="2" t="str">
        <f>Presentie!A48</f>
        <v>7C</v>
      </c>
      <c r="B47" s="2" t="str">
        <f>Presentie!B48</f>
        <v>Cristian Arboleda Muñoz</v>
      </c>
      <c r="C47" s="9" t="s">
        <v>27</v>
      </c>
      <c r="D47" s="10"/>
      <c r="E47" s="9" t="s">
        <v>27</v>
      </c>
      <c r="F47" s="10"/>
      <c r="G47" s="9" t="s">
        <v>27</v>
      </c>
      <c r="H47" s="10"/>
      <c r="I47" s="9" t="s">
        <v>27</v>
      </c>
      <c r="J47" s="10"/>
      <c r="K47" s="9" t="s">
        <v>27</v>
      </c>
      <c r="L47" s="10"/>
      <c r="M47" s="9" t="s">
        <v>27</v>
      </c>
      <c r="N47" s="10"/>
    </row>
    <row r="48" spans="1:14">
      <c r="A48" s="2" t="str">
        <f>Presentie!A49</f>
        <v>7C</v>
      </c>
      <c r="B48" s="2" t="str">
        <f>Presentie!B49</f>
        <v>Luke Kerkelaan</v>
      </c>
      <c r="C48" s="9" t="s">
        <v>27</v>
      </c>
      <c r="D48" s="10"/>
      <c r="E48" s="9" t="s">
        <v>27</v>
      </c>
      <c r="F48" s="10"/>
      <c r="G48" s="9" t="s">
        <v>27</v>
      </c>
      <c r="H48" s="10"/>
      <c r="I48" s="9" t="s">
        <v>27</v>
      </c>
      <c r="J48" s="10"/>
      <c r="K48" s="9" t="s">
        <v>27</v>
      </c>
      <c r="L48" s="10"/>
      <c r="M48" s="9" t="s">
        <v>27</v>
      </c>
      <c r="N48" s="10"/>
    </row>
    <row r="49" spans="1:14">
      <c r="A49" s="2" t="str">
        <f>Presentie!A50</f>
        <v>7C</v>
      </c>
      <c r="B49" s="2" t="str">
        <f>Presentie!B50</f>
        <v>Sjouke Khalfaoui</v>
      </c>
      <c r="C49" s="9" t="s">
        <v>27</v>
      </c>
      <c r="D49" s="10"/>
      <c r="E49" s="9" t="s">
        <v>27</v>
      </c>
      <c r="F49" s="10"/>
      <c r="G49" s="9" t="s">
        <v>27</v>
      </c>
      <c r="H49" s="10"/>
      <c r="I49" s="9" t="s">
        <v>27</v>
      </c>
      <c r="J49" s="10"/>
      <c r="K49" s="9" t="s">
        <v>27</v>
      </c>
      <c r="L49" s="10"/>
      <c r="M49" s="9" t="s">
        <v>27</v>
      </c>
      <c r="N49" s="10"/>
    </row>
    <row r="50" spans="1:14">
      <c r="A50" s="2" t="str">
        <f>Presentie!A51</f>
        <v>7C</v>
      </c>
      <c r="B50" s="2" t="str">
        <f>Presentie!B51</f>
        <v>Nikhil Koendan</v>
      </c>
      <c r="C50" s="9" t="s">
        <v>27</v>
      </c>
      <c r="D50" s="10"/>
      <c r="E50" s="9" t="s">
        <v>27</v>
      </c>
      <c r="F50" s="10"/>
      <c r="G50" s="9" t="s">
        <v>27</v>
      </c>
      <c r="H50" s="10"/>
      <c r="I50" s="9" t="s">
        <v>27</v>
      </c>
      <c r="J50" s="10"/>
      <c r="K50" s="9" t="s">
        <v>27</v>
      </c>
      <c r="L50" s="10"/>
      <c r="M50" s="9" t="s">
        <v>27</v>
      </c>
      <c r="N50" s="10"/>
    </row>
    <row r="51" spans="1:14">
      <c r="A51" s="2" t="str">
        <f>Presentie!A52</f>
        <v>7C</v>
      </c>
      <c r="B51" s="2" t="str">
        <f>Presentie!B52</f>
        <v>Martijn Kooijman</v>
      </c>
      <c r="C51" s="9" t="s">
        <v>27</v>
      </c>
      <c r="D51" s="10"/>
      <c r="E51" s="9" t="s">
        <v>27</v>
      </c>
      <c r="F51" s="10"/>
      <c r="G51" s="9" t="s">
        <v>27</v>
      </c>
      <c r="H51" s="10"/>
      <c r="I51" s="9" t="s">
        <v>27</v>
      </c>
      <c r="J51" s="10"/>
      <c r="K51" s="9" t="s">
        <v>27</v>
      </c>
      <c r="L51" s="10"/>
      <c r="M51" s="9" t="s">
        <v>27</v>
      </c>
      <c r="N51" s="10"/>
    </row>
    <row r="52" spans="1:14">
      <c r="A52" s="2" t="str">
        <f>Presentie!A53</f>
        <v>7C</v>
      </c>
      <c r="B52" s="2" t="str">
        <f>Presentie!B53</f>
        <v>Preety Kumar</v>
      </c>
      <c r="C52" s="9" t="s">
        <v>27</v>
      </c>
      <c r="D52" s="10"/>
      <c r="E52" s="9" t="s">
        <v>27</v>
      </c>
      <c r="F52" s="10"/>
      <c r="G52" s="9" t="s">
        <v>27</v>
      </c>
      <c r="H52" s="10"/>
      <c r="I52" s="9" t="s">
        <v>27</v>
      </c>
      <c r="J52" s="10"/>
      <c r="K52" s="9" t="s">
        <v>27</v>
      </c>
      <c r="L52" s="10"/>
      <c r="M52" s="9" t="s">
        <v>27</v>
      </c>
      <c r="N52" s="10"/>
    </row>
    <row r="53" spans="1:14">
      <c r="A53" s="2" t="str">
        <f>Presentie!A54</f>
        <v>7C</v>
      </c>
      <c r="B53" s="2" t="str">
        <f>Presentie!B54</f>
        <v>Prince Kumar</v>
      </c>
      <c r="C53" s="9" t="s">
        <v>27</v>
      </c>
      <c r="D53" s="10"/>
      <c r="E53" s="9" t="s">
        <v>27</v>
      </c>
      <c r="F53" s="10"/>
      <c r="G53" s="9" t="s">
        <v>27</v>
      </c>
      <c r="H53" s="10"/>
      <c r="I53" s="9" t="s">
        <v>27</v>
      </c>
      <c r="J53" s="10"/>
      <c r="K53" s="9" t="s">
        <v>27</v>
      </c>
      <c r="L53" s="10"/>
      <c r="M53" s="9" t="s">
        <v>27</v>
      </c>
      <c r="N53" s="10"/>
    </row>
    <row r="54" spans="1:14">
      <c r="A54" s="2" t="str">
        <f>Presentie!A55</f>
        <v>7C</v>
      </c>
      <c r="B54" s="2" t="str">
        <f>Presentie!B55</f>
        <v>Ivo Leeuwen</v>
      </c>
      <c r="C54" s="9" t="s">
        <v>27</v>
      </c>
      <c r="D54" s="10"/>
      <c r="E54" s="9" t="s">
        <v>27</v>
      </c>
      <c r="F54" s="10"/>
      <c r="G54" s="9" t="s">
        <v>27</v>
      </c>
      <c r="H54" s="10"/>
      <c r="I54" s="9" t="s">
        <v>27</v>
      </c>
      <c r="J54" s="10"/>
      <c r="K54" s="9" t="s">
        <v>27</v>
      </c>
      <c r="L54" s="10"/>
      <c r="M54" s="9" t="s">
        <v>27</v>
      </c>
      <c r="N54" s="10"/>
    </row>
    <row r="55" spans="1:14">
      <c r="A55" s="2" t="str">
        <f>Presentie!A56</f>
        <v>7C</v>
      </c>
      <c r="B55" s="2" t="str">
        <f>Presentie!B56</f>
        <v>Ayoub Madrhoume</v>
      </c>
      <c r="C55" s="9" t="s">
        <v>27</v>
      </c>
      <c r="D55" s="10"/>
      <c r="E55" s="9" t="s">
        <v>27</v>
      </c>
      <c r="F55" s="10"/>
      <c r="G55" s="9" t="s">
        <v>27</v>
      </c>
      <c r="H55" s="10"/>
      <c r="I55" s="9" t="s">
        <v>27</v>
      </c>
      <c r="J55" s="10"/>
      <c r="K55" s="9" t="s">
        <v>27</v>
      </c>
      <c r="L55" s="10"/>
      <c r="M55" s="9" t="s">
        <v>27</v>
      </c>
      <c r="N55" s="10"/>
    </row>
    <row r="56" spans="1:14">
      <c r="A56" s="2" t="str">
        <f>Presentie!A57</f>
        <v>7C</v>
      </c>
      <c r="B56" s="2" t="str">
        <f>Presentie!B57</f>
        <v>Daanish Mahmood</v>
      </c>
      <c r="C56" s="9" t="s">
        <v>27</v>
      </c>
      <c r="D56" s="10"/>
      <c r="E56" s="9" t="s">
        <v>27</v>
      </c>
      <c r="F56" s="10"/>
      <c r="G56" s="9" t="s">
        <v>27</v>
      </c>
      <c r="H56" s="10"/>
      <c r="I56" s="9" t="s">
        <v>27</v>
      </c>
      <c r="J56" s="10"/>
      <c r="K56" s="9" t="s">
        <v>27</v>
      </c>
      <c r="L56" s="10"/>
      <c r="M56" s="9" t="s">
        <v>27</v>
      </c>
      <c r="N56" s="10"/>
    </row>
    <row r="57" spans="1:14">
      <c r="A57" s="2" t="str">
        <f>Presentie!A58</f>
        <v>7C</v>
      </c>
      <c r="B57" s="2" t="str">
        <f>Presentie!B58</f>
        <v>Po Man</v>
      </c>
      <c r="C57" s="9" t="s">
        <v>27</v>
      </c>
      <c r="D57" s="10"/>
      <c r="E57" s="9" t="s">
        <v>27</v>
      </c>
      <c r="F57" s="10"/>
      <c r="G57" s="9" t="s">
        <v>27</v>
      </c>
      <c r="H57" s="10"/>
      <c r="I57" s="9" t="s">
        <v>27</v>
      </c>
      <c r="J57" s="10"/>
      <c r="K57" s="9" t="s">
        <v>27</v>
      </c>
      <c r="L57" s="10"/>
      <c r="M57" s="9" t="s">
        <v>27</v>
      </c>
      <c r="N57" s="10"/>
    </row>
    <row r="58" spans="1:14">
      <c r="A58" s="2" t="str">
        <f>Presentie!A59</f>
        <v>7C</v>
      </c>
      <c r="B58" s="2" t="str">
        <f>Presentie!B59</f>
        <v>Hassane Mashoub</v>
      </c>
      <c r="C58" s="9" t="s">
        <v>27</v>
      </c>
      <c r="D58" s="10"/>
      <c r="E58" s="9" t="s">
        <v>27</v>
      </c>
      <c r="F58" s="10"/>
      <c r="G58" s="9" t="s">
        <v>27</v>
      </c>
      <c r="H58" s="10"/>
      <c r="I58" s="9" t="s">
        <v>27</v>
      </c>
      <c r="J58" s="10"/>
      <c r="K58" s="9" t="s">
        <v>27</v>
      </c>
      <c r="L58" s="10"/>
      <c r="M58" s="9" t="s">
        <v>27</v>
      </c>
      <c r="N58" s="10"/>
    </row>
    <row r="59" spans="1:14">
      <c r="A59" s="2" t="str">
        <f>Presentie!A60</f>
        <v>7C</v>
      </c>
      <c r="B59" s="2" t="str">
        <f>Presentie!B60</f>
        <v>Zainal Moechtar</v>
      </c>
      <c r="C59" s="9" t="s">
        <v>27</v>
      </c>
      <c r="D59" s="10"/>
      <c r="E59" s="9" t="s">
        <v>27</v>
      </c>
      <c r="F59" s="10"/>
      <c r="G59" s="9" t="s">
        <v>27</v>
      </c>
      <c r="H59" s="10"/>
      <c r="I59" s="9" t="s">
        <v>27</v>
      </c>
      <c r="J59" s="10"/>
      <c r="K59" s="9" t="s">
        <v>27</v>
      </c>
      <c r="L59" s="10"/>
      <c r="M59" s="9" t="s">
        <v>27</v>
      </c>
      <c r="N59" s="10"/>
    </row>
    <row r="60" spans="1:14">
      <c r="A60" s="2" t="str">
        <f>Presentie!A61</f>
        <v>7C</v>
      </c>
      <c r="B60" s="2" t="str">
        <f>Presentie!B61</f>
        <v>Marijn Molenaar</v>
      </c>
      <c r="C60" s="9" t="s">
        <v>27</v>
      </c>
      <c r="D60" s="10"/>
      <c r="E60" s="9" t="s">
        <v>27</v>
      </c>
      <c r="F60" s="10"/>
      <c r="G60" s="9" t="s">
        <v>27</v>
      </c>
      <c r="H60" s="10"/>
      <c r="I60" s="9" t="s">
        <v>27</v>
      </c>
      <c r="J60" s="10"/>
      <c r="K60" s="9" t="s">
        <v>27</v>
      </c>
      <c r="L60" s="10"/>
      <c r="M60" s="9" t="s">
        <v>27</v>
      </c>
      <c r="N60" s="10"/>
    </row>
    <row r="61" spans="1:14">
      <c r="A61" s="2" t="str">
        <f>Presentie!A62</f>
        <v>7C</v>
      </c>
      <c r="B61" s="2" t="str">
        <f>Presentie!B62</f>
        <v>Merel Moot</v>
      </c>
      <c r="C61" s="9" t="s">
        <v>27</v>
      </c>
      <c r="D61" s="10"/>
      <c r="E61" s="9" t="s">
        <v>27</v>
      </c>
      <c r="F61" s="10"/>
      <c r="G61" s="9" t="s">
        <v>27</v>
      </c>
      <c r="H61" s="10"/>
      <c r="I61" s="9" t="s">
        <v>27</v>
      </c>
      <c r="J61" s="10"/>
      <c r="K61" s="9" t="s">
        <v>27</v>
      </c>
      <c r="L61" s="10"/>
      <c r="M61" s="9" t="s">
        <v>27</v>
      </c>
      <c r="N61" s="10"/>
    </row>
    <row r="62" spans="1:14">
      <c r="A62" s="2" t="str">
        <f>Presentie!A63</f>
        <v>7C</v>
      </c>
      <c r="B62" s="2" t="str">
        <f>Presentie!B63</f>
        <v>Nabil Morabet</v>
      </c>
      <c r="C62" s="9" t="s">
        <v>27</v>
      </c>
      <c r="D62" s="10"/>
      <c r="E62" s="9" t="s">
        <v>27</v>
      </c>
      <c r="F62" s="10"/>
      <c r="G62" s="9" t="s">
        <v>27</v>
      </c>
      <c r="H62" s="10"/>
      <c r="I62" s="9" t="s">
        <v>27</v>
      </c>
      <c r="J62" s="10"/>
      <c r="K62" s="9" t="s">
        <v>27</v>
      </c>
      <c r="L62" s="10"/>
      <c r="M62" s="9" t="s">
        <v>27</v>
      </c>
      <c r="N62" s="10"/>
    </row>
    <row r="63" spans="1:14">
      <c r="A63" s="2" t="str">
        <f>Presentie!A64</f>
        <v>7C</v>
      </c>
      <c r="B63" s="2" t="str">
        <f>Presentie!B64</f>
        <v>Eldar Muslíc</v>
      </c>
      <c r="C63" s="9" t="s">
        <v>27</v>
      </c>
      <c r="D63" s="10"/>
      <c r="E63" s="9" t="s">
        <v>27</v>
      </c>
      <c r="F63" s="10"/>
      <c r="G63" s="9" t="s">
        <v>27</v>
      </c>
      <c r="H63" s="10"/>
      <c r="I63" s="9" t="s">
        <v>27</v>
      </c>
      <c r="J63" s="10"/>
      <c r="K63" s="9" t="s">
        <v>27</v>
      </c>
      <c r="L63" s="10"/>
      <c r="M63" s="9" t="s">
        <v>27</v>
      </c>
      <c r="N63" s="10"/>
    </row>
    <row r="64" spans="1:14">
      <c r="A64" s="2" t="str">
        <f>Presentie!A65</f>
        <v>7C</v>
      </c>
      <c r="B64" s="2" t="str">
        <f>Presentie!B65</f>
        <v>Omar Nassar El Kharroubi</v>
      </c>
      <c r="C64" s="9" t="s">
        <v>27</v>
      </c>
      <c r="D64" s="10"/>
      <c r="E64" s="9" t="s">
        <v>27</v>
      </c>
      <c r="F64" s="10"/>
      <c r="G64" s="9" t="s">
        <v>27</v>
      </c>
      <c r="H64" s="10"/>
      <c r="I64" s="9" t="s">
        <v>27</v>
      </c>
      <c r="J64" s="10"/>
      <c r="K64" s="9" t="s">
        <v>27</v>
      </c>
      <c r="L64" s="10"/>
      <c r="M64" s="9" t="s">
        <v>27</v>
      </c>
      <c r="N64" s="10"/>
    </row>
    <row r="65" spans="1:14">
      <c r="A65" s="2" t="str">
        <f>Presentie!A66</f>
        <v>7C</v>
      </c>
      <c r="B65" s="2" t="str">
        <f>Presentie!B66</f>
        <v>Brian Nkansah</v>
      </c>
      <c r="C65" s="9" t="s">
        <v>27</v>
      </c>
      <c r="D65" s="10"/>
      <c r="E65" s="9" t="s">
        <v>27</v>
      </c>
      <c r="F65" s="10"/>
      <c r="G65" s="9" t="s">
        <v>27</v>
      </c>
      <c r="H65" s="10"/>
      <c r="I65" s="9" t="s">
        <v>27</v>
      </c>
      <c r="J65" s="10"/>
      <c r="K65" s="9" t="s">
        <v>27</v>
      </c>
      <c r="L65" s="10"/>
      <c r="M65" s="9" t="s">
        <v>27</v>
      </c>
      <c r="N65" s="10"/>
    </row>
    <row r="66" spans="1:14">
      <c r="A66" s="2" t="str">
        <f>Presentie!A67</f>
        <v>7C</v>
      </c>
      <c r="B66" s="2" t="str">
        <f>Presentie!B67</f>
        <v>Mertcan Öner</v>
      </c>
      <c r="C66" s="9" t="s">
        <v>27</v>
      </c>
      <c r="D66" s="10"/>
      <c r="E66" s="9" t="s">
        <v>27</v>
      </c>
      <c r="F66" s="10"/>
      <c r="G66" s="9" t="s">
        <v>27</v>
      </c>
      <c r="H66" s="10"/>
      <c r="I66" s="9" t="s">
        <v>27</v>
      </c>
      <c r="J66" s="10"/>
      <c r="K66" s="9" t="s">
        <v>27</v>
      </c>
      <c r="L66" s="10"/>
      <c r="M66" s="9" t="s">
        <v>27</v>
      </c>
      <c r="N66" s="10"/>
    </row>
    <row r="67" spans="1:14">
      <c r="A67" s="2" t="str">
        <f>Presentie!A68</f>
        <v>7C</v>
      </c>
      <c r="B67" s="2" t="str">
        <f>Presentie!B68</f>
        <v>Safouane Oul Mourif</v>
      </c>
      <c r="C67" s="9" t="s">
        <v>27</v>
      </c>
      <c r="D67" s="10"/>
      <c r="E67" s="9" t="s">
        <v>27</v>
      </c>
      <c r="F67" s="10"/>
      <c r="G67" s="9" t="s">
        <v>27</v>
      </c>
      <c r="H67" s="10"/>
      <c r="I67" s="9" t="s">
        <v>27</v>
      </c>
      <c r="J67" s="10"/>
      <c r="K67" s="9" t="s">
        <v>27</v>
      </c>
      <c r="L67" s="10"/>
      <c r="M67" s="9" t="s">
        <v>27</v>
      </c>
      <c r="N67" s="10"/>
    </row>
    <row r="68" spans="1:14">
      <c r="A68" s="2" t="str">
        <f>Presentie!A69</f>
        <v>7C</v>
      </c>
      <c r="B68" s="2" t="str">
        <f>Presentie!B69</f>
        <v>Berkan Özçakir</v>
      </c>
      <c r="C68" s="9" t="s">
        <v>27</v>
      </c>
      <c r="D68" s="10"/>
      <c r="E68" s="9" t="s">
        <v>27</v>
      </c>
      <c r="F68" s="10"/>
      <c r="G68" s="9" t="s">
        <v>27</v>
      </c>
      <c r="H68" s="10"/>
      <c r="I68" s="9" t="s">
        <v>27</v>
      </c>
      <c r="J68" s="10"/>
      <c r="K68" s="9" t="s">
        <v>27</v>
      </c>
      <c r="L68" s="10"/>
      <c r="M68" s="9" t="s">
        <v>27</v>
      </c>
      <c r="N68" s="10"/>
    </row>
    <row r="69" spans="1:14">
      <c r="A69" s="2" t="str">
        <f>Presentie!A70</f>
        <v>7C</v>
      </c>
      <c r="B69" s="2" t="str">
        <f>Presentie!B70</f>
        <v>Daan Pennings</v>
      </c>
      <c r="C69" s="9" t="s">
        <v>27</v>
      </c>
      <c r="D69" s="10"/>
      <c r="E69" s="9" t="s">
        <v>27</v>
      </c>
      <c r="F69" s="10"/>
      <c r="G69" s="9" t="s">
        <v>27</v>
      </c>
      <c r="H69" s="10"/>
      <c r="I69" s="9" t="s">
        <v>27</v>
      </c>
      <c r="J69" s="10"/>
      <c r="K69" s="9" t="s">
        <v>27</v>
      </c>
      <c r="L69" s="10"/>
      <c r="M69" s="9" t="s">
        <v>27</v>
      </c>
      <c r="N69" s="10"/>
    </row>
    <row r="70" spans="1:14">
      <c r="A70" s="2" t="str">
        <f>Presentie!A71</f>
        <v>7C</v>
      </c>
      <c r="B70" s="2" t="str">
        <f>Presentie!B71</f>
        <v>Dani Ruijter</v>
      </c>
      <c r="C70" s="9" t="s">
        <v>27</v>
      </c>
      <c r="D70" s="10"/>
      <c r="E70" s="9" t="s">
        <v>27</v>
      </c>
      <c r="F70" s="10"/>
      <c r="G70" s="9" t="s">
        <v>27</v>
      </c>
      <c r="H70" s="10"/>
      <c r="I70" s="9" t="s">
        <v>27</v>
      </c>
      <c r="J70" s="10"/>
      <c r="K70" s="9" t="s">
        <v>27</v>
      </c>
      <c r="L70" s="10"/>
      <c r="M70" s="9" t="s">
        <v>27</v>
      </c>
      <c r="N70" s="10"/>
    </row>
    <row r="71" spans="1:14">
      <c r="A71" s="2" t="str">
        <f>Presentie!A72</f>
        <v>7C</v>
      </c>
      <c r="B71" s="2" t="str">
        <f>Presentie!B72</f>
        <v>Maxime Sampson</v>
      </c>
      <c r="C71" s="9" t="s">
        <v>27</v>
      </c>
      <c r="D71" s="10"/>
      <c r="E71" s="9" t="s">
        <v>27</v>
      </c>
      <c r="F71" s="10"/>
      <c r="G71" s="9" t="s">
        <v>27</v>
      </c>
      <c r="H71" s="10"/>
      <c r="I71" s="9" t="s">
        <v>27</v>
      </c>
      <c r="J71" s="10"/>
      <c r="K71" s="9" t="s">
        <v>27</v>
      </c>
      <c r="L71" s="10"/>
      <c r="M71" s="9" t="s">
        <v>27</v>
      </c>
      <c r="N71" s="10"/>
    </row>
    <row r="72" spans="1:14">
      <c r="A72" s="2" t="str">
        <f>Presentie!A73</f>
        <v>7E</v>
      </c>
      <c r="B72" s="2" t="str">
        <f>Presentie!B73</f>
        <v>Selin Köse</v>
      </c>
      <c r="C72" s="9" t="s">
        <v>27</v>
      </c>
      <c r="D72" s="10"/>
      <c r="E72" s="9" t="s">
        <v>27</v>
      </c>
      <c r="F72" s="10"/>
      <c r="G72" s="9" t="s">
        <v>27</v>
      </c>
      <c r="H72" s="10"/>
      <c r="I72" s="9" t="s">
        <v>27</v>
      </c>
      <c r="J72" s="10"/>
      <c r="K72" s="9" t="s">
        <v>27</v>
      </c>
      <c r="L72" s="10"/>
      <c r="M72" s="9" t="s">
        <v>27</v>
      </c>
      <c r="N72" s="10"/>
    </row>
    <row r="73" spans="1:14">
      <c r="A73" s="2" t="str">
        <f>Presentie!A74</f>
        <v>7D</v>
      </c>
      <c r="B73" s="2" t="str">
        <f>Presentie!B74</f>
        <v>Maurice Piet</v>
      </c>
      <c r="C73" s="9" t="s">
        <v>27</v>
      </c>
      <c r="D73" s="10"/>
      <c r="E73" s="9" t="s">
        <v>27</v>
      </c>
      <c r="F73" s="10"/>
      <c r="G73" s="9" t="s">
        <v>27</v>
      </c>
      <c r="H73" s="10"/>
      <c r="I73" s="9" t="s">
        <v>27</v>
      </c>
      <c r="J73" s="10"/>
      <c r="K73" s="9" t="s">
        <v>27</v>
      </c>
      <c r="L73" s="10"/>
      <c r="M73" s="9" t="s">
        <v>27</v>
      </c>
      <c r="N73" s="10"/>
    </row>
    <row r="74" spans="1:14">
      <c r="A74" s="2" t="str">
        <f>Presentie!A75</f>
        <v>7D</v>
      </c>
      <c r="B74" s="2" t="str">
        <f>Presentie!B75</f>
        <v>Ivar Post</v>
      </c>
      <c r="C74" s="9" t="s">
        <v>27</v>
      </c>
      <c r="D74" s="10"/>
      <c r="E74" s="9" t="s">
        <v>27</v>
      </c>
      <c r="F74" s="10"/>
      <c r="G74" s="9" t="s">
        <v>27</v>
      </c>
      <c r="H74" s="10"/>
      <c r="I74" s="9" t="s">
        <v>27</v>
      </c>
      <c r="J74" s="10"/>
      <c r="K74" s="9" t="s">
        <v>27</v>
      </c>
      <c r="L74" s="10"/>
      <c r="M74" s="9" t="s">
        <v>27</v>
      </c>
      <c r="N74" s="10"/>
    </row>
    <row r="75" spans="1:14">
      <c r="A75" s="2" t="str">
        <f>Presentie!A76</f>
        <v>7D</v>
      </c>
      <c r="B75" s="2" t="str">
        <f>Presentie!B76</f>
        <v>Mark Posthuma</v>
      </c>
      <c r="C75" s="9" t="s">
        <v>27</v>
      </c>
      <c r="D75" s="10"/>
      <c r="E75" s="9" t="s">
        <v>27</v>
      </c>
      <c r="F75" s="10"/>
      <c r="G75" s="9" t="s">
        <v>27</v>
      </c>
      <c r="H75" s="10"/>
      <c r="I75" s="9" t="s">
        <v>27</v>
      </c>
      <c r="J75" s="10"/>
      <c r="K75" s="9" t="s">
        <v>27</v>
      </c>
      <c r="L75" s="10"/>
      <c r="M75" s="9" t="s">
        <v>27</v>
      </c>
      <c r="N75" s="10"/>
    </row>
    <row r="76" spans="1:14">
      <c r="A76" s="2" t="str">
        <f>Presentie!A77</f>
        <v>7D</v>
      </c>
      <c r="B76" s="2" t="str">
        <f>Presentie!B77</f>
        <v>Susanne Rits</v>
      </c>
      <c r="C76" s="9" t="s">
        <v>27</v>
      </c>
      <c r="D76" s="10"/>
      <c r="E76" s="9" t="s">
        <v>27</v>
      </c>
      <c r="F76" s="10"/>
      <c r="G76" s="9" t="s">
        <v>27</v>
      </c>
      <c r="H76" s="10"/>
      <c r="I76" s="9" t="s">
        <v>27</v>
      </c>
      <c r="J76" s="10"/>
      <c r="K76" s="9" t="s">
        <v>27</v>
      </c>
      <c r="L76" s="10"/>
      <c r="M76" s="9" t="s">
        <v>27</v>
      </c>
      <c r="N76" s="10"/>
    </row>
    <row r="77" spans="1:14">
      <c r="A77" s="2" t="str">
        <f>Presentie!A78</f>
        <v>7D</v>
      </c>
      <c r="B77" s="2" t="str">
        <f>Presentie!B78</f>
        <v>Sacha Schokker</v>
      </c>
      <c r="C77" s="9" t="s">
        <v>27</v>
      </c>
      <c r="D77" s="10"/>
      <c r="E77" s="9" t="s">
        <v>27</v>
      </c>
      <c r="F77" s="10"/>
      <c r="G77" s="9" t="s">
        <v>27</v>
      </c>
      <c r="H77" s="10"/>
      <c r="I77" s="9" t="s">
        <v>27</v>
      </c>
      <c r="J77" s="10"/>
      <c r="K77" s="9" t="s">
        <v>27</v>
      </c>
      <c r="L77" s="10"/>
      <c r="M77" s="9" t="s">
        <v>27</v>
      </c>
      <c r="N77" s="10"/>
    </row>
    <row r="78" spans="1:14">
      <c r="A78" s="2" t="str">
        <f>Presentie!A79</f>
        <v>7D</v>
      </c>
      <c r="B78" s="2" t="str">
        <f>Presentie!B79</f>
        <v>Martijn Schouten</v>
      </c>
      <c r="C78" s="9" t="s">
        <v>27</v>
      </c>
      <c r="D78" s="10"/>
      <c r="E78" s="9" t="s">
        <v>27</v>
      </c>
      <c r="F78" s="10"/>
      <c r="G78" s="9" t="s">
        <v>27</v>
      </c>
      <c r="H78" s="10"/>
      <c r="I78" s="9" t="s">
        <v>27</v>
      </c>
      <c r="J78" s="10"/>
      <c r="K78" s="9" t="s">
        <v>27</v>
      </c>
      <c r="L78" s="10"/>
      <c r="M78" s="9" t="s">
        <v>27</v>
      </c>
      <c r="N78" s="10"/>
    </row>
    <row r="79" spans="1:14">
      <c r="A79" s="2" t="s">
        <v>31</v>
      </c>
      <c r="B79" s="2" t="str">
        <f>Presentie!B80</f>
        <v>Yasin Sevik</v>
      </c>
      <c r="C79" s="9" t="s">
        <v>27</v>
      </c>
      <c r="D79" s="10"/>
      <c r="E79" s="9" t="s">
        <v>27</v>
      </c>
      <c r="F79" s="10"/>
      <c r="G79" s="9" t="s">
        <v>27</v>
      </c>
      <c r="H79" s="10"/>
      <c r="I79" s="9" t="s">
        <v>27</v>
      </c>
      <c r="J79" s="10"/>
      <c r="K79" s="9" t="s">
        <v>27</v>
      </c>
      <c r="L79" s="10"/>
      <c r="M79" s="9" t="s">
        <v>27</v>
      </c>
      <c r="N79" s="10"/>
    </row>
    <row r="80" spans="1:14">
      <c r="A80" s="2" t="str">
        <f>Presentie!A81</f>
        <v>7D</v>
      </c>
      <c r="B80" s="2" t="str">
        <f>Presentie!B81</f>
        <v>Haras Sharif</v>
      </c>
      <c r="C80" s="9" t="s">
        <v>27</v>
      </c>
      <c r="D80" s="10"/>
      <c r="E80" s="9" t="s">
        <v>27</v>
      </c>
      <c r="F80" s="10"/>
      <c r="G80" s="9" t="s">
        <v>27</v>
      </c>
      <c r="H80" s="10"/>
      <c r="I80" s="9" t="s">
        <v>27</v>
      </c>
      <c r="J80" s="10"/>
      <c r="K80" s="9" t="s">
        <v>27</v>
      </c>
      <c r="L80" s="10"/>
      <c r="M80" s="9" t="s">
        <v>27</v>
      </c>
      <c r="N80" s="10"/>
    </row>
    <row r="81" spans="1:14">
      <c r="A81" s="2" t="str">
        <f>Presentie!A82</f>
        <v>7D</v>
      </c>
      <c r="B81" s="2" t="str">
        <f>Presentie!B82</f>
        <v>Dion Storm</v>
      </c>
      <c r="C81" s="9" t="s">
        <v>27</v>
      </c>
      <c r="D81" s="10"/>
      <c r="E81" s="9" t="s">
        <v>27</v>
      </c>
      <c r="F81" s="10"/>
      <c r="G81" s="9" t="s">
        <v>27</v>
      </c>
      <c r="H81" s="10"/>
      <c r="I81" s="9" t="s">
        <v>27</v>
      </c>
      <c r="J81" s="10"/>
      <c r="K81" s="9" t="s">
        <v>27</v>
      </c>
      <c r="L81" s="10"/>
      <c r="M81" s="9" t="s">
        <v>27</v>
      </c>
      <c r="N81" s="10"/>
    </row>
    <row r="82" spans="1:14">
      <c r="A82" s="2" t="str">
        <f>Presentie!A83</f>
        <v>7D</v>
      </c>
      <c r="B82" s="2" t="str">
        <f>Presentie!B83</f>
        <v>Onur Tapmaz</v>
      </c>
      <c r="C82" s="9" t="s">
        <v>27</v>
      </c>
      <c r="D82" s="10"/>
      <c r="E82" s="9" t="s">
        <v>27</v>
      </c>
      <c r="F82" s="10"/>
      <c r="G82" s="9" t="s">
        <v>27</v>
      </c>
      <c r="H82" s="10"/>
      <c r="I82" s="9" t="s">
        <v>27</v>
      </c>
      <c r="J82" s="10"/>
      <c r="K82" s="9" t="s">
        <v>27</v>
      </c>
      <c r="L82" s="10"/>
      <c r="M82" s="9" t="s">
        <v>27</v>
      </c>
      <c r="N82" s="10"/>
    </row>
    <row r="83" spans="1:14">
      <c r="A83" s="2" t="str">
        <f>Presentie!A84</f>
        <v>7D</v>
      </c>
      <c r="B83" s="2" t="str">
        <f>Presentie!B84</f>
        <v>Mustafa Temiz</v>
      </c>
      <c r="C83" s="9" t="s">
        <v>27</v>
      </c>
      <c r="D83" s="10"/>
      <c r="E83" s="9" t="s">
        <v>27</v>
      </c>
      <c r="F83" s="10"/>
      <c r="G83" s="9" t="s">
        <v>27</v>
      </c>
      <c r="H83" s="10"/>
      <c r="I83" s="9" t="s">
        <v>27</v>
      </c>
      <c r="J83" s="10"/>
      <c r="K83" s="9" t="s">
        <v>27</v>
      </c>
      <c r="L83" s="10"/>
      <c r="M83" s="9" t="s">
        <v>27</v>
      </c>
      <c r="N83" s="10"/>
    </row>
    <row r="84" spans="1:14">
      <c r="A84" s="2" t="str">
        <f>Presentie!A85</f>
        <v>7D</v>
      </c>
      <c r="B84" s="2" t="str">
        <f>Presentie!B85</f>
        <v>River Uffelen</v>
      </c>
      <c r="C84" s="9" t="s">
        <v>27</v>
      </c>
      <c r="D84" s="10"/>
      <c r="E84" s="9" t="s">
        <v>27</v>
      </c>
      <c r="F84" s="10"/>
      <c r="G84" s="9" t="s">
        <v>27</v>
      </c>
      <c r="H84" s="10"/>
      <c r="I84" s="9" t="s">
        <v>27</v>
      </c>
      <c r="J84" s="10"/>
      <c r="K84" s="9" t="s">
        <v>27</v>
      </c>
      <c r="L84" s="10"/>
      <c r="M84" s="9" t="s">
        <v>27</v>
      </c>
      <c r="N84" s="10"/>
    </row>
    <row r="85" spans="1:14">
      <c r="A85" s="2" t="str">
        <f>Presentie!A86</f>
        <v>7D</v>
      </c>
      <c r="B85" s="2" t="str">
        <f>Presentie!B86</f>
        <v>Ryan Veldhuizen</v>
      </c>
      <c r="C85" s="9" t="s">
        <v>27</v>
      </c>
      <c r="D85" s="10"/>
      <c r="E85" s="9" t="s">
        <v>27</v>
      </c>
      <c r="F85" s="10"/>
      <c r="G85" s="9" t="s">
        <v>27</v>
      </c>
      <c r="H85" s="10"/>
      <c r="I85" s="9" t="s">
        <v>27</v>
      </c>
      <c r="J85" s="10"/>
      <c r="K85" s="9" t="s">
        <v>27</v>
      </c>
      <c r="L85" s="10"/>
      <c r="M85" s="9" t="s">
        <v>27</v>
      </c>
      <c r="N85" s="10"/>
    </row>
    <row r="86" spans="1:14">
      <c r="A86" s="2" t="str">
        <f>Presentie!A87</f>
        <v>7D</v>
      </c>
      <c r="B86" s="2" t="str">
        <f>Presentie!B87</f>
        <v>Quinten Vermeulen</v>
      </c>
      <c r="C86" s="9" t="s">
        <v>27</v>
      </c>
      <c r="D86" s="10"/>
      <c r="E86" s="9" t="s">
        <v>27</v>
      </c>
      <c r="F86" s="10"/>
      <c r="G86" s="9" t="s">
        <v>27</v>
      </c>
      <c r="H86" s="10"/>
      <c r="I86" s="9" t="s">
        <v>27</v>
      </c>
      <c r="J86" s="10"/>
      <c r="K86" s="9" t="s">
        <v>27</v>
      </c>
      <c r="L86" s="10"/>
      <c r="M86" s="9" t="s">
        <v>27</v>
      </c>
      <c r="N86" s="10"/>
    </row>
    <row r="87" spans="1:14">
      <c r="A87" s="2" t="str">
        <f>Presentie!A88</f>
        <v>7E</v>
      </c>
      <c r="B87" s="2" t="str">
        <f>Presentie!B88</f>
        <v>Jelmer Visser</v>
      </c>
      <c r="C87" s="9" t="s">
        <v>27</v>
      </c>
      <c r="D87" s="10"/>
      <c r="E87" s="9" t="s">
        <v>27</v>
      </c>
      <c r="F87" s="10"/>
      <c r="G87" s="9" t="s">
        <v>27</v>
      </c>
      <c r="H87" s="10"/>
      <c r="I87" s="9" t="s">
        <v>27</v>
      </c>
      <c r="J87" s="10"/>
      <c r="K87" s="9" t="s">
        <v>27</v>
      </c>
      <c r="L87" s="10"/>
      <c r="M87" s="9" t="s">
        <v>27</v>
      </c>
      <c r="N87" s="10"/>
    </row>
    <row r="88" spans="1:14">
      <c r="A88" s="2" t="str">
        <f>Presentie!A89</f>
        <v>7E</v>
      </c>
      <c r="B88" s="2" t="str">
        <f>Presentie!B89</f>
        <v>Niels Wagemaker</v>
      </c>
      <c r="C88" s="9" t="s">
        <v>27</v>
      </c>
      <c r="D88" s="10"/>
      <c r="E88" s="9" t="s">
        <v>27</v>
      </c>
      <c r="F88" s="10"/>
      <c r="G88" s="9" t="s">
        <v>27</v>
      </c>
      <c r="H88" s="10"/>
      <c r="I88" s="9" t="s">
        <v>27</v>
      </c>
      <c r="J88" s="10"/>
      <c r="K88" s="9" t="s">
        <v>27</v>
      </c>
      <c r="L88" s="10"/>
      <c r="M88" s="9" t="s">
        <v>27</v>
      </c>
      <c r="N88" s="10"/>
    </row>
    <row r="89" spans="1:14">
      <c r="A89" s="2" t="str">
        <f>Presentie!A90</f>
        <v>7D</v>
      </c>
      <c r="B89" s="2" t="str">
        <f>Presentie!B90</f>
        <v>Naigel Westerborg</v>
      </c>
      <c r="C89" s="9" t="s">
        <v>27</v>
      </c>
      <c r="D89" s="10"/>
      <c r="E89" s="9" t="s">
        <v>27</v>
      </c>
      <c r="F89" s="10"/>
      <c r="G89" s="9" t="s">
        <v>27</v>
      </c>
      <c r="H89" s="10"/>
      <c r="I89" s="9" t="s">
        <v>27</v>
      </c>
      <c r="J89" s="10"/>
      <c r="K89" s="9" t="s">
        <v>27</v>
      </c>
      <c r="L89" s="10"/>
      <c r="M89" s="9" t="s">
        <v>27</v>
      </c>
      <c r="N89" s="10"/>
    </row>
    <row r="90" spans="1:14">
      <c r="A90" s="2" t="str">
        <f>Presentie!A91</f>
        <v>7D</v>
      </c>
      <c r="B90" s="2" t="str">
        <f>Presentie!B91</f>
        <v>Lindsley Wijngaarde</v>
      </c>
      <c r="C90" s="9" t="s">
        <v>27</v>
      </c>
      <c r="D90" s="10"/>
      <c r="E90" s="9" t="s">
        <v>27</v>
      </c>
      <c r="F90" s="10"/>
      <c r="G90" s="9" t="s">
        <v>27</v>
      </c>
      <c r="H90" s="10"/>
      <c r="I90" s="9" t="s">
        <v>27</v>
      </c>
      <c r="J90" s="10"/>
      <c r="K90" s="9" t="s">
        <v>27</v>
      </c>
      <c r="L90" s="10"/>
      <c r="M90" s="9" t="s">
        <v>27</v>
      </c>
      <c r="N90" s="10"/>
    </row>
    <row r="91" spans="1:14">
      <c r="A91" s="2" t="str">
        <f>Presentie!A92</f>
        <v>7D</v>
      </c>
      <c r="B91" s="2" t="str">
        <f>Presentie!B92</f>
        <v>Wouter Wilmink</v>
      </c>
      <c r="C91" s="9" t="s">
        <v>27</v>
      </c>
      <c r="D91" s="10"/>
      <c r="E91" s="9" t="s">
        <v>27</v>
      </c>
      <c r="F91" s="10"/>
      <c r="G91" s="9" t="s">
        <v>27</v>
      </c>
      <c r="H91" s="10"/>
      <c r="I91" s="9" t="s">
        <v>27</v>
      </c>
      <c r="J91" s="10"/>
      <c r="K91" s="9" t="s">
        <v>27</v>
      </c>
      <c r="L91" s="10"/>
      <c r="M91" s="9" t="s">
        <v>27</v>
      </c>
      <c r="N91" s="10"/>
    </row>
    <row r="92" spans="1:14">
      <c r="A92" s="2" t="str">
        <f>Presentie!A93</f>
        <v>7D</v>
      </c>
      <c r="B92" s="2" t="str">
        <f>Presentie!B93</f>
        <v>First Wongsrila</v>
      </c>
      <c r="C92" s="9" t="s">
        <v>27</v>
      </c>
      <c r="D92" s="10"/>
      <c r="E92" s="9" t="s">
        <v>27</v>
      </c>
      <c r="F92" s="10"/>
      <c r="G92" s="9" t="s">
        <v>27</v>
      </c>
      <c r="H92" s="10"/>
      <c r="I92" s="9" t="s">
        <v>27</v>
      </c>
      <c r="J92" s="10"/>
      <c r="K92" s="9" t="s">
        <v>27</v>
      </c>
      <c r="L92" s="10"/>
      <c r="M92" s="9" t="s">
        <v>27</v>
      </c>
      <c r="N92" s="10"/>
    </row>
    <row r="93" spans="1:14">
      <c r="A93" s="2" t="s">
        <v>31</v>
      </c>
      <c r="B93" s="2" t="str">
        <f>Presentie!B94</f>
        <v>Farid Worbal</v>
      </c>
      <c r="C93" s="9" t="s">
        <v>27</v>
      </c>
      <c r="D93" s="10"/>
      <c r="E93" s="9" t="s">
        <v>28</v>
      </c>
      <c r="F93" s="10"/>
      <c r="G93" s="9" t="s">
        <v>30</v>
      </c>
      <c r="H93" s="10"/>
      <c r="I93" s="9" t="s">
        <v>27</v>
      </c>
      <c r="J93" s="10"/>
      <c r="K93" s="9" t="s">
        <v>27</v>
      </c>
      <c r="L93" s="10"/>
      <c r="M93" s="9" t="s">
        <v>27</v>
      </c>
      <c r="N93" s="10"/>
    </row>
    <row r="94" spans="1:14">
      <c r="A94" s="2" t="str">
        <f>Presentie!A95</f>
        <v>7D</v>
      </c>
      <c r="B94" s="2" t="str">
        <f>Presentie!B95</f>
        <v>Kevin Yip</v>
      </c>
      <c r="C94" s="9" t="s">
        <v>27</v>
      </c>
      <c r="D94" s="10"/>
      <c r="E94" s="9" t="s">
        <v>27</v>
      </c>
      <c r="F94" s="10"/>
      <c r="G94" s="9" t="s">
        <v>27</v>
      </c>
      <c r="H94" s="10"/>
      <c r="I94" s="9" t="s">
        <v>27</v>
      </c>
      <c r="J94" s="10"/>
      <c r="K94" s="9" t="s">
        <v>27</v>
      </c>
      <c r="L94" s="10"/>
      <c r="M94" s="9" t="s">
        <v>27</v>
      </c>
      <c r="N94" s="10"/>
    </row>
    <row r="95" spans="1:14">
      <c r="A95" s="2" t="str">
        <f>Presentie!A96</f>
        <v>7D</v>
      </c>
      <c r="B95" s="2" t="str">
        <f>Presentie!B96</f>
        <v>Davey Zaal</v>
      </c>
      <c r="C95" s="9" t="s">
        <v>27</v>
      </c>
      <c r="D95" s="10"/>
      <c r="E95" s="9" t="s">
        <v>27</v>
      </c>
      <c r="F95" s="10"/>
      <c r="G95" s="9" t="s">
        <v>27</v>
      </c>
      <c r="H95" s="10"/>
      <c r="I95" s="9" t="s">
        <v>27</v>
      </c>
      <c r="J95" s="10"/>
      <c r="K95" s="9" t="s">
        <v>27</v>
      </c>
      <c r="L95" s="10"/>
      <c r="M95" s="9" t="s">
        <v>27</v>
      </c>
      <c r="N95" s="10"/>
    </row>
    <row r="96" spans="1:14">
      <c r="A96" s="2" t="str">
        <f>Presentie!A97</f>
        <v>7D</v>
      </c>
      <c r="B96" s="2" t="str">
        <f>Presentie!B97</f>
        <v>Julian Zeeuw</v>
      </c>
      <c r="C96" s="9" t="s">
        <v>27</v>
      </c>
      <c r="D96" s="10"/>
      <c r="E96" s="9" t="s">
        <v>27</v>
      </c>
      <c r="F96" s="10"/>
      <c r="G96" s="9" t="s">
        <v>27</v>
      </c>
      <c r="H96" s="10"/>
      <c r="I96" s="9" t="s">
        <v>27</v>
      </c>
      <c r="J96" s="10"/>
      <c r="K96" s="9" t="s">
        <v>27</v>
      </c>
      <c r="L96" s="10"/>
      <c r="M96" s="9" t="s">
        <v>27</v>
      </c>
      <c r="N96" s="10"/>
    </row>
    <row r="97" spans="1:14">
      <c r="A97" s="2" t="str">
        <f>Presentie!A98</f>
        <v>xx</v>
      </c>
      <c r="B97" s="2" t="str">
        <f>Presentie!B98</f>
        <v>zzz96</v>
      </c>
      <c r="C97" s="9" t="s">
        <v>27</v>
      </c>
      <c r="D97" s="10"/>
      <c r="E97" s="9" t="s">
        <v>27</v>
      </c>
      <c r="F97" s="10"/>
      <c r="G97" s="9" t="s">
        <v>27</v>
      </c>
      <c r="H97" s="10"/>
      <c r="I97" s="9" t="s">
        <v>27</v>
      </c>
      <c r="J97" s="10"/>
      <c r="K97" s="9" t="s">
        <v>27</v>
      </c>
      <c r="L97" s="10"/>
      <c r="M97" s="9" t="s">
        <v>27</v>
      </c>
      <c r="N97" s="10"/>
    </row>
    <row r="98" spans="1:14">
      <c r="A98" s="2" t="str">
        <f>Presentie!A99</f>
        <v>xx</v>
      </c>
      <c r="B98" s="2" t="str">
        <f>Presentie!B99</f>
        <v>zzz97</v>
      </c>
      <c r="C98" s="9" t="s">
        <v>27</v>
      </c>
      <c r="D98" s="10"/>
      <c r="E98" s="9" t="s">
        <v>27</v>
      </c>
      <c r="F98" s="10"/>
      <c r="G98" s="9" t="s">
        <v>27</v>
      </c>
      <c r="H98" s="10"/>
      <c r="I98" s="9" t="s">
        <v>27</v>
      </c>
      <c r="J98" s="10"/>
      <c r="K98" s="9" t="s">
        <v>27</v>
      </c>
      <c r="L98" s="10"/>
      <c r="M98" s="9" t="s">
        <v>27</v>
      </c>
      <c r="N98" s="10"/>
    </row>
    <row r="99" spans="1:14">
      <c r="A99" s="2" t="str">
        <f>Presentie!A100</f>
        <v>xx</v>
      </c>
      <c r="B99" s="2" t="str">
        <f>Presentie!B100</f>
        <v>zzz98</v>
      </c>
      <c r="C99" s="9" t="s">
        <v>27</v>
      </c>
      <c r="D99" s="10"/>
      <c r="E99" s="9" t="s">
        <v>27</v>
      </c>
      <c r="F99" s="10"/>
      <c r="G99" s="9" t="s">
        <v>27</v>
      </c>
      <c r="H99" s="10"/>
      <c r="I99" s="9" t="s">
        <v>27</v>
      </c>
      <c r="J99" s="10"/>
      <c r="K99" s="9" t="s">
        <v>27</v>
      </c>
      <c r="L99" s="10"/>
      <c r="M99" s="9" t="s">
        <v>27</v>
      </c>
      <c r="N99" s="10"/>
    </row>
    <row r="100" spans="1:14">
      <c r="A100" s="2" t="str">
        <f>Presentie!A101</f>
        <v>xx</v>
      </c>
      <c r="B100" s="2" t="str">
        <f>Presentie!B101</f>
        <v>zzz99</v>
      </c>
      <c r="C100" s="9" t="s">
        <v>27</v>
      </c>
      <c r="D100" s="10"/>
      <c r="E100" s="9" t="s">
        <v>27</v>
      </c>
      <c r="F100" s="10"/>
      <c r="G100" s="9" t="s">
        <v>27</v>
      </c>
      <c r="H100" s="10"/>
      <c r="I100" s="9" t="s">
        <v>27</v>
      </c>
      <c r="J100" s="10"/>
      <c r="K100" s="9" t="s">
        <v>27</v>
      </c>
      <c r="L100" s="10"/>
      <c r="M100" s="9" t="s">
        <v>27</v>
      </c>
      <c r="N100" s="10"/>
    </row>
    <row r="101" spans="1:14">
      <c r="A101" s="2" t="str">
        <f>Presentie!A102</f>
        <v>xx</v>
      </c>
      <c r="B101" s="2" t="str">
        <f>Presentie!B102</f>
        <v>zzz100</v>
      </c>
      <c r="C101" s="9" t="s">
        <v>27</v>
      </c>
      <c r="D101" s="10"/>
      <c r="E101" s="9" t="s">
        <v>27</v>
      </c>
      <c r="F101" s="10"/>
      <c r="G101" s="9" t="s">
        <v>27</v>
      </c>
      <c r="H101" s="10"/>
      <c r="I101" s="9" t="s">
        <v>27</v>
      </c>
      <c r="J101" s="10"/>
      <c r="K101" s="9" t="s">
        <v>27</v>
      </c>
      <c r="L101" s="10"/>
      <c r="M101" s="9" t="s">
        <v>27</v>
      </c>
      <c r="N101" s="10"/>
    </row>
    <row r="102" spans="1:14">
      <c r="A102" s="2" t="str">
        <f>Presentie!A103</f>
        <v>xx</v>
      </c>
      <c r="B102" s="2" t="str">
        <f>Presentie!B103</f>
        <v>zzz101</v>
      </c>
      <c r="C102" s="9" t="s">
        <v>27</v>
      </c>
      <c r="D102" s="10"/>
      <c r="E102" s="9" t="s">
        <v>27</v>
      </c>
      <c r="F102" s="10"/>
      <c r="G102" s="9" t="s">
        <v>27</v>
      </c>
      <c r="H102" s="10"/>
      <c r="I102" s="9" t="s">
        <v>27</v>
      </c>
      <c r="J102" s="10"/>
      <c r="K102" s="9" t="s">
        <v>27</v>
      </c>
      <c r="L102" s="10"/>
      <c r="M102" s="9" t="s">
        <v>27</v>
      </c>
      <c r="N102" s="10"/>
    </row>
    <row r="103" spans="1:14">
      <c r="A103" s="2" t="str">
        <f>Presentie!A104</f>
        <v>xx</v>
      </c>
      <c r="B103" s="2" t="str">
        <f>Presentie!B104</f>
        <v>zzz102</v>
      </c>
      <c r="C103" s="9" t="s">
        <v>27</v>
      </c>
      <c r="D103" s="10"/>
      <c r="E103" s="9" t="s">
        <v>27</v>
      </c>
      <c r="F103" s="10"/>
      <c r="G103" s="9" t="s">
        <v>27</v>
      </c>
      <c r="H103" s="10"/>
      <c r="I103" s="9" t="s">
        <v>27</v>
      </c>
      <c r="J103" s="10"/>
      <c r="K103" s="9" t="s">
        <v>27</v>
      </c>
      <c r="L103" s="10"/>
      <c r="M103" s="9" t="s">
        <v>27</v>
      </c>
      <c r="N103" s="10"/>
    </row>
    <row r="104" spans="1:14">
      <c r="A104" s="2" t="str">
        <f>Presentie!A105</f>
        <v>xx</v>
      </c>
      <c r="B104" s="2" t="str">
        <f>Presentie!B105</f>
        <v>zzz103</v>
      </c>
      <c r="C104" s="9" t="s">
        <v>27</v>
      </c>
      <c r="D104" s="10"/>
      <c r="E104" s="9" t="s">
        <v>27</v>
      </c>
      <c r="F104" s="10"/>
      <c r="G104" s="9" t="s">
        <v>27</v>
      </c>
      <c r="H104" s="10"/>
      <c r="I104" s="9" t="s">
        <v>27</v>
      </c>
      <c r="J104" s="10"/>
      <c r="K104" s="9" t="s">
        <v>27</v>
      </c>
      <c r="L104" s="10"/>
      <c r="M104" s="9" t="s">
        <v>27</v>
      </c>
      <c r="N104" s="10"/>
    </row>
    <row r="105" spans="1:14">
      <c r="A105" s="2" t="str">
        <f>Presentie!A106</f>
        <v>xx</v>
      </c>
      <c r="B105" s="2" t="str">
        <f>Presentie!B106</f>
        <v>zzz104</v>
      </c>
      <c r="C105" s="9" t="s">
        <v>27</v>
      </c>
      <c r="D105" s="10"/>
      <c r="E105" s="9" t="s">
        <v>27</v>
      </c>
      <c r="F105" s="10"/>
      <c r="G105" s="9" t="s">
        <v>27</v>
      </c>
      <c r="H105" s="10"/>
      <c r="I105" s="9" t="s">
        <v>27</v>
      </c>
      <c r="J105" s="10"/>
      <c r="K105" s="9" t="s">
        <v>27</v>
      </c>
      <c r="L105" s="10"/>
      <c r="M105" s="9" t="s">
        <v>27</v>
      </c>
      <c r="N105" s="10"/>
    </row>
    <row r="106" spans="1:14">
      <c r="A106" s="2" t="str">
        <f>Presentie!A107</f>
        <v>xx</v>
      </c>
      <c r="B106" s="2" t="str">
        <f>Presentie!B107</f>
        <v>zzz105</v>
      </c>
      <c r="C106" s="9" t="s">
        <v>27</v>
      </c>
      <c r="D106" s="10"/>
      <c r="E106" s="9" t="s">
        <v>27</v>
      </c>
      <c r="F106" s="10"/>
      <c r="G106" s="9" t="s">
        <v>27</v>
      </c>
      <c r="H106" s="10"/>
      <c r="I106" s="9" t="s">
        <v>27</v>
      </c>
      <c r="J106" s="10"/>
      <c r="K106" s="9" t="s">
        <v>27</v>
      </c>
      <c r="L106" s="10"/>
      <c r="M106" s="9" t="s">
        <v>27</v>
      </c>
      <c r="N106" s="10"/>
    </row>
    <row r="107" spans="1:14">
      <c r="A107" s="2" t="str">
        <f>Presentie!A108</f>
        <v>xx</v>
      </c>
      <c r="B107" s="2" t="str">
        <f>Presentie!B108</f>
        <v>zzz106</v>
      </c>
      <c r="C107" s="9" t="s">
        <v>27</v>
      </c>
      <c r="D107" s="10"/>
      <c r="E107" s="9" t="s">
        <v>27</v>
      </c>
      <c r="F107" s="10"/>
      <c r="G107" s="9" t="s">
        <v>27</v>
      </c>
      <c r="H107" s="10"/>
      <c r="I107" s="9" t="s">
        <v>27</v>
      </c>
      <c r="J107" s="10"/>
      <c r="K107" s="9" t="s">
        <v>27</v>
      </c>
      <c r="L107" s="10"/>
      <c r="M107" s="9" t="s">
        <v>27</v>
      </c>
      <c r="N107" s="10"/>
    </row>
    <row r="108" spans="1:14">
      <c r="A108" s="2" t="str">
        <f>Presentie!A109</f>
        <v>xx</v>
      </c>
      <c r="B108" s="2" t="str">
        <f>Presentie!B109</f>
        <v>zzz107</v>
      </c>
      <c r="C108" s="9" t="s">
        <v>27</v>
      </c>
      <c r="D108" s="10"/>
      <c r="E108" s="9" t="s">
        <v>27</v>
      </c>
      <c r="F108" s="10"/>
      <c r="G108" s="9" t="s">
        <v>27</v>
      </c>
      <c r="H108" s="10"/>
      <c r="I108" s="9" t="s">
        <v>27</v>
      </c>
      <c r="J108" s="10"/>
      <c r="K108" s="9" t="s">
        <v>27</v>
      </c>
      <c r="L108" s="10"/>
      <c r="M108" s="9" t="s">
        <v>27</v>
      </c>
      <c r="N108" s="10"/>
    </row>
    <row r="109" spans="1:14">
      <c r="A109" s="2" t="str">
        <f>Presentie!A110</f>
        <v>xx</v>
      </c>
      <c r="B109" s="2" t="str">
        <f>Presentie!B110</f>
        <v>zzz108</v>
      </c>
      <c r="C109" s="9" t="s">
        <v>27</v>
      </c>
      <c r="D109" s="10"/>
      <c r="E109" s="9" t="s">
        <v>27</v>
      </c>
      <c r="F109" s="10"/>
      <c r="G109" s="9" t="s">
        <v>27</v>
      </c>
      <c r="H109" s="10"/>
      <c r="I109" s="9" t="s">
        <v>27</v>
      </c>
      <c r="J109" s="10"/>
      <c r="K109" s="9" t="s">
        <v>27</v>
      </c>
      <c r="L109" s="10"/>
      <c r="M109" s="9" t="s">
        <v>27</v>
      </c>
      <c r="N109" s="10"/>
    </row>
    <row r="110" spans="1:14">
      <c r="A110" s="2" t="str">
        <f>Presentie!A111</f>
        <v>xx</v>
      </c>
      <c r="B110" s="2" t="str">
        <f>Presentie!B111</f>
        <v>zzz109</v>
      </c>
      <c r="C110" s="9" t="s">
        <v>27</v>
      </c>
      <c r="D110" s="10"/>
      <c r="E110" s="9" t="s">
        <v>27</v>
      </c>
      <c r="F110" s="10"/>
      <c r="G110" s="9" t="s">
        <v>27</v>
      </c>
      <c r="H110" s="10"/>
      <c r="I110" s="9" t="s">
        <v>27</v>
      </c>
      <c r="J110" s="10"/>
      <c r="K110" s="9" t="s">
        <v>27</v>
      </c>
      <c r="L110" s="10"/>
      <c r="M110" s="9" t="s">
        <v>27</v>
      </c>
      <c r="N110" s="10"/>
    </row>
    <row r="111" spans="1:14">
      <c r="A111" s="2" t="str">
        <f>Presentie!A112</f>
        <v>xx</v>
      </c>
      <c r="B111" s="2" t="str">
        <f>Presentie!B112</f>
        <v>zzz110</v>
      </c>
      <c r="C111" s="9" t="s">
        <v>27</v>
      </c>
      <c r="D111" s="10"/>
      <c r="E111" s="9" t="s">
        <v>27</v>
      </c>
      <c r="F111" s="10"/>
      <c r="G111" s="9" t="s">
        <v>27</v>
      </c>
      <c r="H111" s="10"/>
      <c r="I111" s="9" t="s">
        <v>27</v>
      </c>
      <c r="J111" s="10"/>
      <c r="K111" s="9" t="s">
        <v>27</v>
      </c>
      <c r="L111" s="10"/>
      <c r="M111" s="9" t="s">
        <v>27</v>
      </c>
      <c r="N111" s="10"/>
    </row>
    <row r="112" spans="1:14">
      <c r="A112" s="2" t="str">
        <f>Presentie!A113</f>
        <v>xx</v>
      </c>
      <c r="B112" s="2" t="str">
        <f>Presentie!B113</f>
        <v>zzz111</v>
      </c>
      <c r="C112" s="9" t="s">
        <v>27</v>
      </c>
      <c r="D112" s="10"/>
      <c r="E112" s="9" t="s">
        <v>27</v>
      </c>
      <c r="F112" s="10"/>
      <c r="G112" s="9" t="s">
        <v>27</v>
      </c>
      <c r="H112" s="10"/>
      <c r="I112" s="9" t="s">
        <v>27</v>
      </c>
      <c r="J112" s="10"/>
      <c r="K112" s="9" t="s">
        <v>27</v>
      </c>
      <c r="L112" s="10"/>
      <c r="M112" s="9" t="s">
        <v>27</v>
      </c>
      <c r="N112" s="10"/>
    </row>
    <row r="113" spans="1:14">
      <c r="A113" s="2" t="str">
        <f>Presentie!A114</f>
        <v>xx</v>
      </c>
      <c r="B113" s="2" t="str">
        <f>Presentie!B114</f>
        <v>zzz112</v>
      </c>
      <c r="C113" s="9" t="s">
        <v>27</v>
      </c>
      <c r="D113" s="10"/>
      <c r="E113" s="9" t="s">
        <v>27</v>
      </c>
      <c r="F113" s="10"/>
      <c r="G113" s="9" t="s">
        <v>27</v>
      </c>
      <c r="H113" s="10"/>
      <c r="I113" s="9" t="s">
        <v>27</v>
      </c>
      <c r="J113" s="10"/>
      <c r="K113" s="9" t="s">
        <v>27</v>
      </c>
      <c r="L113" s="10"/>
      <c r="M113" s="9" t="s">
        <v>27</v>
      </c>
      <c r="N113" s="10"/>
    </row>
    <row r="114" spans="1:14">
      <c r="A114" s="2" t="str">
        <f>Presentie!A115</f>
        <v>xx</v>
      </c>
      <c r="B114" s="2" t="str">
        <f>Presentie!B115</f>
        <v>zzz113</v>
      </c>
      <c r="C114" s="9" t="s">
        <v>27</v>
      </c>
      <c r="D114" s="10"/>
      <c r="E114" s="9" t="s">
        <v>27</v>
      </c>
      <c r="F114" s="10"/>
      <c r="G114" s="9" t="s">
        <v>27</v>
      </c>
      <c r="H114" s="10"/>
      <c r="I114" s="9" t="s">
        <v>27</v>
      </c>
      <c r="J114" s="10"/>
      <c r="K114" s="9" t="s">
        <v>27</v>
      </c>
      <c r="L114" s="10"/>
      <c r="M114" s="9" t="s">
        <v>27</v>
      </c>
      <c r="N114" s="10"/>
    </row>
    <row r="115" spans="1:14">
      <c r="A115" s="2" t="str">
        <f>Presentie!A116</f>
        <v>xx</v>
      </c>
      <c r="B115" s="2" t="str">
        <f>Presentie!B116</f>
        <v>zzz114</v>
      </c>
      <c r="C115" s="9" t="s">
        <v>27</v>
      </c>
      <c r="D115" s="10"/>
      <c r="E115" s="9" t="s">
        <v>27</v>
      </c>
      <c r="F115" s="10"/>
      <c r="G115" s="9" t="s">
        <v>27</v>
      </c>
      <c r="H115" s="10"/>
      <c r="I115" s="9" t="s">
        <v>27</v>
      </c>
      <c r="J115" s="10"/>
      <c r="K115" s="9" t="s">
        <v>27</v>
      </c>
      <c r="L115" s="10"/>
      <c r="M115" s="9" t="s">
        <v>27</v>
      </c>
      <c r="N115" s="10"/>
    </row>
    <row r="116" spans="1:14">
      <c r="A116" s="2" t="str">
        <f>Presentie!A117</f>
        <v>xx</v>
      </c>
      <c r="B116" s="2" t="str">
        <f>Presentie!B117</f>
        <v>zzz115</v>
      </c>
      <c r="C116" s="9" t="s">
        <v>27</v>
      </c>
      <c r="D116" s="10"/>
      <c r="E116" s="9" t="s">
        <v>27</v>
      </c>
      <c r="F116" s="10"/>
      <c r="G116" s="9" t="s">
        <v>27</v>
      </c>
      <c r="H116" s="10"/>
      <c r="I116" s="9" t="s">
        <v>27</v>
      </c>
      <c r="J116" s="10"/>
      <c r="K116" s="9" t="s">
        <v>27</v>
      </c>
      <c r="L116" s="10"/>
      <c r="M116" s="9" t="s">
        <v>27</v>
      </c>
      <c r="N116" s="10"/>
    </row>
    <row r="117" spans="1:14">
      <c r="A117" s="2" t="str">
        <f>Presentie!A118</f>
        <v>xx</v>
      </c>
      <c r="B117" s="2" t="str">
        <f>Presentie!B118</f>
        <v>zzz116</v>
      </c>
      <c r="C117" s="9" t="s">
        <v>27</v>
      </c>
      <c r="D117" s="10"/>
      <c r="E117" s="9" t="s">
        <v>27</v>
      </c>
      <c r="F117" s="10"/>
      <c r="G117" s="9" t="s">
        <v>27</v>
      </c>
      <c r="H117" s="10"/>
      <c r="I117" s="9" t="s">
        <v>27</v>
      </c>
      <c r="J117" s="10"/>
      <c r="K117" s="9" t="s">
        <v>27</v>
      </c>
      <c r="L117" s="10"/>
      <c r="M117" s="9" t="s">
        <v>27</v>
      </c>
      <c r="N117" s="10"/>
    </row>
    <row r="118" spans="1:14">
      <c r="A118" s="2" t="str">
        <f>Presentie!A119</f>
        <v>xx</v>
      </c>
      <c r="B118" s="2" t="str">
        <f>Presentie!B119</f>
        <v>zzz117</v>
      </c>
      <c r="C118" s="9" t="s">
        <v>27</v>
      </c>
      <c r="D118" s="10"/>
      <c r="E118" s="9" t="s">
        <v>27</v>
      </c>
      <c r="F118" s="10"/>
      <c r="G118" s="9" t="s">
        <v>27</v>
      </c>
      <c r="H118" s="10"/>
      <c r="I118" s="9" t="s">
        <v>27</v>
      </c>
      <c r="J118" s="10"/>
      <c r="K118" s="9" t="s">
        <v>27</v>
      </c>
      <c r="L118" s="10"/>
      <c r="M118" s="9" t="s">
        <v>27</v>
      </c>
      <c r="N118" s="10"/>
    </row>
    <row r="119" spans="1:14">
      <c r="A119" s="2" t="str">
        <f>Presentie!A120</f>
        <v>xx</v>
      </c>
      <c r="B119" s="2" t="str">
        <f>Presentie!B120</f>
        <v>zzz118</v>
      </c>
      <c r="C119" s="9" t="s">
        <v>27</v>
      </c>
      <c r="D119" s="10"/>
      <c r="E119" s="9" t="s">
        <v>27</v>
      </c>
      <c r="F119" s="10"/>
      <c r="G119" s="9" t="s">
        <v>27</v>
      </c>
      <c r="H119" s="10"/>
      <c r="I119" s="9" t="s">
        <v>27</v>
      </c>
      <c r="J119" s="10"/>
      <c r="K119" s="9" t="s">
        <v>27</v>
      </c>
      <c r="L119" s="10"/>
      <c r="M119" s="9" t="s">
        <v>27</v>
      </c>
      <c r="N119" s="10"/>
    </row>
    <row r="120" spans="1:14">
      <c r="A120" s="2" t="str">
        <f>Presentie!A121</f>
        <v>xx</v>
      </c>
      <c r="B120" s="2" t="str">
        <f>Presentie!B121</f>
        <v>zzz119</v>
      </c>
      <c r="C120" s="9" t="s">
        <v>27</v>
      </c>
      <c r="D120" s="10"/>
      <c r="E120" s="9" t="s">
        <v>27</v>
      </c>
      <c r="F120" s="10"/>
      <c r="G120" s="9" t="s">
        <v>27</v>
      </c>
      <c r="H120" s="10"/>
      <c r="I120" s="9" t="s">
        <v>27</v>
      </c>
      <c r="J120" s="10"/>
      <c r="K120" s="9" t="s">
        <v>27</v>
      </c>
      <c r="L120" s="10"/>
      <c r="M120" s="9" t="s">
        <v>27</v>
      </c>
      <c r="N120" s="10"/>
    </row>
    <row r="121" spans="1:14">
      <c r="A121" s="2" t="str">
        <f>Presentie!A122</f>
        <v>xx</v>
      </c>
      <c r="B121" s="2" t="str">
        <f>Presentie!B122</f>
        <v>zzz120</v>
      </c>
      <c r="C121" s="9" t="s">
        <v>27</v>
      </c>
      <c r="D121" s="10"/>
      <c r="E121" s="9" t="s">
        <v>27</v>
      </c>
      <c r="F121" s="10"/>
      <c r="G121" s="9" t="s">
        <v>27</v>
      </c>
      <c r="H121" s="10"/>
      <c r="I121" s="9" t="s">
        <v>27</v>
      </c>
      <c r="J121" s="10"/>
      <c r="K121" s="9" t="s">
        <v>27</v>
      </c>
      <c r="L121" s="10"/>
      <c r="M121" s="9" t="s">
        <v>27</v>
      </c>
      <c r="N121" s="10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</sheetData>
  <sheetProtection selectLockedCells="1" autoFilter="0"/>
  <autoFilter ref="A1:B127" xr:uid="{00000000-0009-0000-0000-000002000000}"/>
  <mergeCells count="12">
    <mergeCell ref="N2:N36"/>
    <mergeCell ref="C1:D1"/>
    <mergeCell ref="E1:F1"/>
    <mergeCell ref="G1:H1"/>
    <mergeCell ref="I1:J1"/>
    <mergeCell ref="K1:L1"/>
    <mergeCell ref="M1:N1"/>
    <mergeCell ref="D2:D36"/>
    <mergeCell ref="F2:F36"/>
    <mergeCell ref="H2:H36"/>
    <mergeCell ref="J2:J36"/>
    <mergeCell ref="L2:L36"/>
  </mergeCells>
  <conditionalFormatting sqref="C2:C121">
    <cfRule type="containsText" dxfId="23" priority="21" stopIfTrue="1" operator="containsText" text="Tw">
      <formula>NOT(ISERROR(SEARCH("Tw",C2)))</formula>
    </cfRule>
    <cfRule type="containsText" dxfId="22" priority="22" operator="containsText" text="Tv">
      <formula>NOT(ISERROR(SEARCH("Tv",C2)))</formula>
    </cfRule>
    <cfRule type="containsText" dxfId="21" priority="23" operator="containsText" text="G">
      <formula>NOT(ISERROR(SEARCH("G",C2)))</formula>
    </cfRule>
    <cfRule type="containsText" dxfId="20" priority="24" operator="containsText" text="V">
      <formula>NOT(ISERROR(SEARCH("V",C2)))</formula>
    </cfRule>
  </conditionalFormatting>
  <conditionalFormatting sqref="E2:E121">
    <cfRule type="containsText" dxfId="19" priority="17" stopIfTrue="1" operator="containsText" text="Tw">
      <formula>NOT(ISERROR(SEARCH("Tw",E2)))</formula>
    </cfRule>
    <cfRule type="containsText" dxfId="18" priority="18" operator="containsText" text="Tv">
      <formula>NOT(ISERROR(SEARCH("Tv",E2)))</formula>
    </cfRule>
    <cfRule type="containsText" dxfId="17" priority="19" operator="containsText" text="G">
      <formula>NOT(ISERROR(SEARCH("G",E2)))</formula>
    </cfRule>
    <cfRule type="containsText" dxfId="16" priority="20" operator="containsText" text="V">
      <formula>NOT(ISERROR(SEARCH("V",E2)))</formula>
    </cfRule>
  </conditionalFormatting>
  <conditionalFormatting sqref="G2:G121">
    <cfRule type="containsText" dxfId="15" priority="13" stopIfTrue="1" operator="containsText" text="Tw">
      <formula>NOT(ISERROR(SEARCH("Tw",G2)))</formula>
    </cfRule>
    <cfRule type="containsText" dxfId="14" priority="14" operator="containsText" text="Tv">
      <formula>NOT(ISERROR(SEARCH("Tv",G2)))</formula>
    </cfRule>
    <cfRule type="containsText" dxfId="13" priority="15" operator="containsText" text="G">
      <formula>NOT(ISERROR(SEARCH("G",G2)))</formula>
    </cfRule>
    <cfRule type="containsText" dxfId="12" priority="16" operator="containsText" text="V">
      <formula>NOT(ISERROR(SEARCH("V",G2)))</formula>
    </cfRule>
  </conditionalFormatting>
  <conditionalFormatting sqref="I2:I121">
    <cfRule type="containsText" dxfId="11" priority="9" stopIfTrue="1" operator="containsText" text="Tw">
      <formula>NOT(ISERROR(SEARCH("Tw",I2)))</formula>
    </cfRule>
    <cfRule type="containsText" dxfId="10" priority="10" operator="containsText" text="Tv">
      <formula>NOT(ISERROR(SEARCH("Tv",I2)))</formula>
    </cfRule>
    <cfRule type="containsText" dxfId="9" priority="11" operator="containsText" text="G">
      <formula>NOT(ISERROR(SEARCH("G",I2)))</formula>
    </cfRule>
    <cfRule type="containsText" dxfId="8" priority="12" operator="containsText" text="V">
      <formula>NOT(ISERROR(SEARCH("V",I2)))</formula>
    </cfRule>
  </conditionalFormatting>
  <conditionalFormatting sqref="K2:K121">
    <cfRule type="containsText" dxfId="7" priority="5" stopIfTrue="1" operator="containsText" text="Tw">
      <formula>NOT(ISERROR(SEARCH("Tw",K2)))</formula>
    </cfRule>
    <cfRule type="containsText" dxfId="6" priority="6" operator="containsText" text="Tv">
      <formula>NOT(ISERROR(SEARCH("Tv",K2)))</formula>
    </cfRule>
    <cfRule type="containsText" dxfId="5" priority="7" operator="containsText" text="G">
      <formula>NOT(ISERROR(SEARCH("G",K2)))</formula>
    </cfRule>
    <cfRule type="containsText" dxfId="4" priority="8" operator="containsText" text="V">
      <formula>NOT(ISERROR(SEARCH("V",K2)))</formula>
    </cfRule>
  </conditionalFormatting>
  <conditionalFormatting sqref="M2:M121">
    <cfRule type="containsText" dxfId="3" priority="1" stopIfTrue="1" operator="containsText" text="Tw">
      <formula>NOT(ISERROR(SEARCH("Tw",M2)))</formula>
    </cfRule>
    <cfRule type="containsText" dxfId="2" priority="2" operator="containsText" text="Tv">
      <formula>NOT(ISERROR(SEARCH("Tv",M2)))</formula>
    </cfRule>
    <cfRule type="containsText" dxfId="1" priority="3" operator="containsText" text="G">
      <formula>NOT(ISERROR(SEARCH("G",M2)))</formula>
    </cfRule>
    <cfRule type="containsText" dxfId="0" priority="4" operator="containsText" text="V">
      <formula>NOT(ISERROR(SEARCH("V",M2)))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Totaal!$XFD$3:$XFD$6</xm:f>
          </x14:formula1>
          <xm:sqref>M2:M121 C2:C121 K2:K121 I2:I121 G2:G121 E2:E121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2"/>
  <sheetViews>
    <sheetView topLeftCell="A17" workbookViewId="0" xr3:uid="{51F8DEE0-4D01-5F28-A812-FC0BD7CAC4A5}">
      <selection activeCell="A81" sqref="A81"/>
    </sheetView>
  </sheetViews>
  <sheetFormatPr defaultColWidth="8.85546875" defaultRowHeight="15"/>
  <cols>
    <col min="1" max="1" width="8.85546875" style="43"/>
    <col min="2" max="2" width="34.5703125" style="43" bestFit="1" customWidth="1"/>
    <col min="3" max="3" width="11.7109375" style="38" bestFit="1" customWidth="1"/>
    <col min="4" max="4" width="20.85546875" style="38" bestFit="1" customWidth="1"/>
    <col min="5" max="16384" width="8.85546875" style="38"/>
  </cols>
  <sheetData>
    <row r="1" spans="1:4">
      <c r="A1" s="40" t="s">
        <v>11</v>
      </c>
      <c r="B1" s="40" t="s">
        <v>12</v>
      </c>
      <c r="C1" s="1" t="s">
        <v>48</v>
      </c>
      <c r="D1" s="1" t="s">
        <v>49</v>
      </c>
    </row>
    <row r="3" spans="1:4">
      <c r="A3" s="41" t="s">
        <v>31</v>
      </c>
      <c r="B3" s="41" t="s">
        <v>50</v>
      </c>
      <c r="C3" s="39"/>
      <c r="D3" s="39"/>
    </row>
    <row r="4" spans="1:4">
      <c r="A4" s="41" t="s">
        <v>31</v>
      </c>
      <c r="B4" s="41" t="s">
        <v>51</v>
      </c>
      <c r="C4" s="39"/>
      <c r="D4" s="39"/>
    </row>
    <row r="5" spans="1:4">
      <c r="A5" s="41" t="s">
        <v>31</v>
      </c>
      <c r="B5" s="41" t="s">
        <v>52</v>
      </c>
      <c r="C5" s="39"/>
      <c r="D5" s="39"/>
    </row>
    <row r="6" spans="1:4">
      <c r="A6" s="41" t="s">
        <v>31</v>
      </c>
      <c r="B6" s="41" t="s">
        <v>53</v>
      </c>
      <c r="C6" s="39"/>
      <c r="D6" s="39"/>
    </row>
    <row r="7" spans="1:4">
      <c r="A7" s="41" t="s">
        <v>31</v>
      </c>
      <c r="B7" s="41" t="s">
        <v>54</v>
      </c>
      <c r="C7" s="39"/>
      <c r="D7" s="39"/>
    </row>
    <row r="8" spans="1:4">
      <c r="A8" s="41" t="s">
        <v>31</v>
      </c>
      <c r="B8" s="41" t="s">
        <v>55</v>
      </c>
      <c r="C8" s="39"/>
      <c r="D8" s="39"/>
    </row>
    <row r="9" spans="1:4">
      <c r="A9" s="41" t="s">
        <v>31</v>
      </c>
      <c r="B9" s="41" t="s">
        <v>56</v>
      </c>
      <c r="C9" s="39"/>
      <c r="D9" s="39"/>
    </row>
    <row r="10" spans="1:4">
      <c r="A10" s="41" t="s">
        <v>31</v>
      </c>
      <c r="B10" s="41" t="s">
        <v>57</v>
      </c>
      <c r="C10" s="39"/>
      <c r="D10" s="39"/>
    </row>
    <row r="11" spans="1:4">
      <c r="A11" s="41" t="s">
        <v>31</v>
      </c>
      <c r="B11" s="41" t="s">
        <v>58</v>
      </c>
      <c r="C11" s="39"/>
      <c r="D11" s="39"/>
    </row>
    <row r="12" spans="1:4">
      <c r="A12" s="41" t="s">
        <v>31</v>
      </c>
      <c r="B12" s="41" t="s">
        <v>59</v>
      </c>
      <c r="C12" s="39"/>
      <c r="D12" s="39"/>
    </row>
    <row r="13" spans="1:4">
      <c r="A13" s="41" t="s">
        <v>31</v>
      </c>
      <c r="B13" s="41" t="s">
        <v>60</v>
      </c>
      <c r="C13" s="39"/>
      <c r="D13" s="39"/>
    </row>
    <row r="14" spans="1:4">
      <c r="A14" s="41" t="s">
        <v>31</v>
      </c>
      <c r="B14" s="41" t="s">
        <v>61</v>
      </c>
      <c r="C14" s="39"/>
      <c r="D14" s="39"/>
    </row>
    <row r="15" spans="1:4">
      <c r="A15" s="41" t="s">
        <v>31</v>
      </c>
      <c r="B15" s="41" t="s">
        <v>62</v>
      </c>
      <c r="C15" s="39"/>
      <c r="D15" s="39"/>
    </row>
    <row r="16" spans="1:4">
      <c r="A16" s="41" t="s">
        <v>31</v>
      </c>
      <c r="B16" s="41" t="s">
        <v>63</v>
      </c>
      <c r="C16" s="39"/>
      <c r="D16" s="39"/>
    </row>
    <row r="17" spans="1:4">
      <c r="A17" s="41" t="s">
        <v>31</v>
      </c>
      <c r="B17" s="41" t="s">
        <v>64</v>
      </c>
      <c r="C17" s="39"/>
      <c r="D17" s="39"/>
    </row>
    <row r="18" spans="1:4">
      <c r="A18" s="41" t="s">
        <v>31</v>
      </c>
      <c r="B18" s="41" t="s">
        <v>65</v>
      </c>
      <c r="C18" s="39"/>
      <c r="D18" s="39"/>
    </row>
    <row r="19" spans="1:4">
      <c r="A19" s="41" t="s">
        <v>31</v>
      </c>
      <c r="B19" s="41" t="s">
        <v>66</v>
      </c>
      <c r="C19" s="39"/>
      <c r="D19" s="39"/>
    </row>
    <row r="20" spans="1:4">
      <c r="A20" s="41" t="s">
        <v>31</v>
      </c>
      <c r="B20" s="41" t="s">
        <v>67</v>
      </c>
      <c r="C20" s="39"/>
      <c r="D20" s="39"/>
    </row>
    <row r="21" spans="1:4">
      <c r="A21" s="41" t="s">
        <v>31</v>
      </c>
      <c r="B21" s="41" t="s">
        <v>68</v>
      </c>
      <c r="C21" s="39"/>
      <c r="D21" s="39"/>
    </row>
    <row r="22" spans="1:4">
      <c r="A22" s="41" t="s">
        <v>31</v>
      </c>
      <c r="B22" s="41" t="s">
        <v>69</v>
      </c>
      <c r="C22" s="39"/>
      <c r="D22" s="39"/>
    </row>
    <row r="23" spans="1:4">
      <c r="A23" s="41" t="s">
        <v>31</v>
      </c>
      <c r="B23" s="41" t="s">
        <v>70</v>
      </c>
      <c r="C23" s="39"/>
      <c r="D23" s="39"/>
    </row>
    <row r="24" spans="1:4">
      <c r="A24" s="41" t="s">
        <v>31</v>
      </c>
      <c r="B24" s="41" t="s">
        <v>71</v>
      </c>
      <c r="C24" s="39"/>
      <c r="D24" s="39"/>
    </row>
    <row r="25" spans="1:4">
      <c r="A25" s="41" t="s">
        <v>72</v>
      </c>
      <c r="B25" s="41" t="s">
        <v>73</v>
      </c>
      <c r="C25" s="39"/>
      <c r="D25" s="39"/>
    </row>
    <row r="26" spans="1:4">
      <c r="A26" s="41" t="s">
        <v>72</v>
      </c>
      <c r="B26" s="41" t="s">
        <v>74</v>
      </c>
      <c r="C26" s="39"/>
      <c r="D26" s="39"/>
    </row>
    <row r="27" spans="1:4">
      <c r="A27" s="41" t="s">
        <v>72</v>
      </c>
      <c r="B27" s="41" t="s">
        <v>75</v>
      </c>
      <c r="C27" s="39"/>
      <c r="D27" s="39"/>
    </row>
    <row r="28" spans="1:4">
      <c r="A28" s="41" t="s">
        <v>76</v>
      </c>
      <c r="B28" s="41" t="s">
        <v>77</v>
      </c>
      <c r="C28" s="39"/>
      <c r="D28" s="39"/>
    </row>
    <row r="29" spans="1:4">
      <c r="A29" s="41" t="s">
        <v>72</v>
      </c>
      <c r="B29" s="41" t="s">
        <v>78</v>
      </c>
      <c r="C29" s="39"/>
      <c r="D29" s="39"/>
    </row>
    <row r="30" spans="1:4">
      <c r="A30" s="41" t="s">
        <v>72</v>
      </c>
      <c r="B30" s="41" t="s">
        <v>79</v>
      </c>
      <c r="C30" s="39"/>
      <c r="D30" s="39"/>
    </row>
    <row r="31" spans="1:4">
      <c r="A31" s="41" t="s">
        <v>72</v>
      </c>
      <c r="B31" s="41" t="s">
        <v>80</v>
      </c>
      <c r="C31" s="39"/>
      <c r="D31" s="39"/>
    </row>
    <row r="32" spans="1:4">
      <c r="A32" s="41" t="s">
        <v>72</v>
      </c>
      <c r="B32" s="41" t="s">
        <v>81</v>
      </c>
      <c r="C32" s="39"/>
      <c r="D32" s="39"/>
    </row>
    <row r="33" spans="1:4">
      <c r="A33" s="41" t="s">
        <v>72</v>
      </c>
      <c r="B33" s="41" t="s">
        <v>82</v>
      </c>
      <c r="C33" s="39"/>
      <c r="D33" s="39"/>
    </row>
    <row r="34" spans="1:4">
      <c r="A34" s="41" t="s">
        <v>72</v>
      </c>
      <c r="B34" s="41" t="s">
        <v>83</v>
      </c>
      <c r="C34" s="39"/>
      <c r="D34" s="39"/>
    </row>
    <row r="35" spans="1:4">
      <c r="A35" s="41" t="s">
        <v>72</v>
      </c>
      <c r="B35" s="41" t="s">
        <v>84</v>
      </c>
      <c r="C35" s="39"/>
      <c r="D35" s="39"/>
    </row>
    <row r="36" spans="1:4">
      <c r="A36" s="41" t="s">
        <v>72</v>
      </c>
      <c r="B36" s="41" t="s">
        <v>85</v>
      </c>
      <c r="C36" s="39"/>
      <c r="D36" s="39"/>
    </row>
    <row r="37" spans="1:4">
      <c r="A37" s="41" t="s">
        <v>72</v>
      </c>
      <c r="B37" s="41" t="s">
        <v>86</v>
      </c>
      <c r="C37" s="39"/>
      <c r="D37" s="39"/>
    </row>
    <row r="38" spans="1:4">
      <c r="A38" s="41" t="s">
        <v>72</v>
      </c>
      <c r="B38" s="41" t="s">
        <v>87</v>
      </c>
      <c r="C38" s="39"/>
      <c r="D38" s="39"/>
    </row>
    <row r="39" spans="1:4">
      <c r="A39" s="41" t="s">
        <v>72</v>
      </c>
      <c r="B39" s="41" t="s">
        <v>88</v>
      </c>
      <c r="C39" s="39"/>
      <c r="D39" s="39"/>
    </row>
    <row r="40" spans="1:4">
      <c r="A40" s="41" t="s">
        <v>72</v>
      </c>
      <c r="B40" s="41" t="s">
        <v>89</v>
      </c>
      <c r="C40" s="39"/>
      <c r="D40" s="39"/>
    </row>
    <row r="41" spans="1:4">
      <c r="A41" s="41" t="s">
        <v>72</v>
      </c>
      <c r="B41" s="41" t="s">
        <v>90</v>
      </c>
      <c r="C41" s="39"/>
      <c r="D41" s="39"/>
    </row>
    <row r="42" spans="1:4">
      <c r="A42" s="41" t="s">
        <v>72</v>
      </c>
      <c r="B42" s="41" t="s">
        <v>91</v>
      </c>
      <c r="C42" s="39"/>
      <c r="D42" s="39"/>
    </row>
    <row r="43" spans="1:4">
      <c r="A43" s="41" t="s">
        <v>72</v>
      </c>
      <c r="B43" s="41" t="s">
        <v>92</v>
      </c>
      <c r="C43" s="39"/>
      <c r="D43" s="39"/>
    </row>
    <row r="44" spans="1:4">
      <c r="A44" s="41" t="s">
        <v>72</v>
      </c>
      <c r="B44" s="41" t="s">
        <v>93</v>
      </c>
      <c r="C44" s="39"/>
      <c r="D44" s="39"/>
    </row>
    <row r="45" spans="1:4">
      <c r="A45" s="41" t="s">
        <v>72</v>
      </c>
      <c r="B45" s="41" t="s">
        <v>94</v>
      </c>
      <c r="C45" s="39"/>
      <c r="D45" s="39"/>
    </row>
    <row r="46" spans="1:4">
      <c r="A46" s="41" t="s">
        <v>72</v>
      </c>
      <c r="B46" s="41" t="s">
        <v>95</v>
      </c>
      <c r="C46" s="39"/>
      <c r="D46" s="39"/>
    </row>
    <row r="47" spans="1:4">
      <c r="A47" s="41" t="s">
        <v>72</v>
      </c>
      <c r="B47" s="41" t="s">
        <v>96</v>
      </c>
      <c r="C47" s="39"/>
      <c r="D47" s="39"/>
    </row>
    <row r="48" spans="1:4">
      <c r="A48" s="41" t="s">
        <v>97</v>
      </c>
      <c r="B48" s="41" t="s">
        <v>98</v>
      </c>
      <c r="C48" s="39"/>
      <c r="D48" s="39"/>
    </row>
    <row r="49" spans="1:4">
      <c r="A49" s="41" t="s">
        <v>97</v>
      </c>
      <c r="B49" s="41" t="s">
        <v>99</v>
      </c>
      <c r="C49" s="39"/>
      <c r="D49" s="39"/>
    </row>
    <row r="50" spans="1:4">
      <c r="A50" s="41" t="s">
        <v>97</v>
      </c>
      <c r="B50" s="41" t="s">
        <v>100</v>
      </c>
      <c r="C50" s="39"/>
      <c r="D50" s="39"/>
    </row>
    <row r="51" spans="1:4">
      <c r="A51" s="41" t="s">
        <v>97</v>
      </c>
      <c r="B51" s="41" t="s">
        <v>101</v>
      </c>
      <c r="C51" s="39"/>
      <c r="D51" s="39"/>
    </row>
    <row r="52" spans="1:4">
      <c r="A52" s="41" t="s">
        <v>97</v>
      </c>
      <c r="B52" s="41" t="s">
        <v>102</v>
      </c>
      <c r="C52" s="39"/>
      <c r="D52" s="39"/>
    </row>
    <row r="53" spans="1:4">
      <c r="A53" s="41" t="s">
        <v>97</v>
      </c>
      <c r="B53" s="41" t="s">
        <v>103</v>
      </c>
      <c r="C53" s="39"/>
      <c r="D53" s="39"/>
    </row>
    <row r="54" spans="1:4">
      <c r="A54" s="41" t="s">
        <v>97</v>
      </c>
      <c r="B54" s="41" t="s">
        <v>104</v>
      </c>
      <c r="C54" s="39"/>
      <c r="D54" s="39"/>
    </row>
    <row r="55" spans="1:4">
      <c r="A55" s="41" t="s">
        <v>97</v>
      </c>
      <c r="B55" s="41" t="s">
        <v>105</v>
      </c>
      <c r="C55" s="39"/>
      <c r="D55" s="39"/>
    </row>
    <row r="56" spans="1:4">
      <c r="A56" s="41" t="s">
        <v>97</v>
      </c>
      <c r="B56" s="41" t="s">
        <v>106</v>
      </c>
      <c r="C56" s="39"/>
      <c r="D56" s="39"/>
    </row>
    <row r="57" spans="1:4">
      <c r="A57" s="41" t="s">
        <v>97</v>
      </c>
      <c r="B57" s="41" t="s">
        <v>107</v>
      </c>
      <c r="C57" s="39"/>
      <c r="D57" s="39"/>
    </row>
    <row r="58" spans="1:4">
      <c r="A58" s="41" t="s">
        <v>97</v>
      </c>
      <c r="B58" s="41" t="s">
        <v>108</v>
      </c>
      <c r="C58" s="39"/>
      <c r="D58" s="39"/>
    </row>
    <row r="59" spans="1:4">
      <c r="A59" s="41" t="s">
        <v>97</v>
      </c>
      <c r="B59" s="41" t="s">
        <v>109</v>
      </c>
      <c r="C59" s="39"/>
      <c r="D59" s="39"/>
    </row>
    <row r="60" spans="1:4">
      <c r="A60" s="41" t="s">
        <v>97</v>
      </c>
      <c r="B60" s="41" t="s">
        <v>110</v>
      </c>
      <c r="C60" s="39"/>
      <c r="D60" s="39"/>
    </row>
    <row r="61" spans="1:4">
      <c r="A61" s="41" t="s">
        <v>97</v>
      </c>
      <c r="B61" s="41" t="s">
        <v>111</v>
      </c>
      <c r="C61" s="39"/>
      <c r="D61" s="39"/>
    </row>
    <row r="62" spans="1:4">
      <c r="A62" s="41" t="s">
        <v>97</v>
      </c>
      <c r="B62" s="41" t="s">
        <v>112</v>
      </c>
      <c r="C62" s="39"/>
      <c r="D62" s="39"/>
    </row>
    <row r="63" spans="1:4">
      <c r="A63" s="41" t="s">
        <v>97</v>
      </c>
      <c r="B63" s="41" t="s">
        <v>113</v>
      </c>
      <c r="C63" s="39"/>
      <c r="D63" s="39"/>
    </row>
    <row r="64" spans="1:4">
      <c r="A64" s="41" t="s">
        <v>97</v>
      </c>
      <c r="B64" s="41" t="s">
        <v>114</v>
      </c>
      <c r="C64" s="39"/>
      <c r="D64" s="39"/>
    </row>
    <row r="65" spans="1:4">
      <c r="A65" s="41" t="s">
        <v>97</v>
      </c>
      <c r="B65" s="41" t="s">
        <v>115</v>
      </c>
      <c r="C65" s="39"/>
      <c r="D65" s="39"/>
    </row>
    <row r="66" spans="1:4">
      <c r="A66" s="41" t="s">
        <v>97</v>
      </c>
      <c r="B66" s="41" t="s">
        <v>116</v>
      </c>
      <c r="C66" s="39"/>
      <c r="D66" s="39"/>
    </row>
    <row r="67" spans="1:4">
      <c r="A67" s="41" t="s">
        <v>97</v>
      </c>
      <c r="B67" s="41" t="s">
        <v>117</v>
      </c>
      <c r="C67" s="39"/>
      <c r="D67" s="39"/>
    </row>
    <row r="68" spans="1:4">
      <c r="A68" s="41" t="s">
        <v>97</v>
      </c>
      <c r="B68" s="41" t="s">
        <v>118</v>
      </c>
      <c r="C68" s="39"/>
      <c r="D68" s="39"/>
    </row>
    <row r="69" spans="1:4">
      <c r="A69" s="41" t="s">
        <v>97</v>
      </c>
      <c r="B69" s="41" t="s">
        <v>119</v>
      </c>
      <c r="C69" s="39"/>
      <c r="D69" s="39"/>
    </row>
    <row r="70" spans="1:4">
      <c r="A70" s="41" t="s">
        <v>97</v>
      </c>
      <c r="B70" s="41" t="s">
        <v>120</v>
      </c>
      <c r="C70" s="39"/>
      <c r="D70" s="39"/>
    </row>
    <row r="71" spans="1:4">
      <c r="A71" s="41" t="s">
        <v>97</v>
      </c>
      <c r="B71" s="41" t="s">
        <v>121</v>
      </c>
      <c r="C71" s="39"/>
      <c r="D71" s="39"/>
    </row>
    <row r="72" spans="1:4">
      <c r="A72" s="41" t="s">
        <v>97</v>
      </c>
      <c r="B72" s="41" t="s">
        <v>122</v>
      </c>
      <c r="C72" s="39"/>
      <c r="D72" s="39"/>
    </row>
    <row r="73" spans="1:4">
      <c r="A73" s="41" t="s">
        <v>123</v>
      </c>
      <c r="B73" s="41" t="s">
        <v>124</v>
      </c>
      <c r="C73" s="39"/>
      <c r="D73" s="39"/>
    </row>
    <row r="74" spans="1:4">
      <c r="A74" s="41" t="s">
        <v>76</v>
      </c>
      <c r="B74" s="41" t="s">
        <v>125</v>
      </c>
      <c r="C74" s="39"/>
      <c r="D74" s="39"/>
    </row>
    <row r="75" spans="1:4">
      <c r="A75" s="41" t="s">
        <v>76</v>
      </c>
      <c r="B75" s="41" t="s">
        <v>126</v>
      </c>
      <c r="C75" s="39"/>
      <c r="D75" s="39"/>
    </row>
    <row r="76" spans="1:4">
      <c r="A76" s="41" t="s">
        <v>76</v>
      </c>
      <c r="B76" s="41" t="s">
        <v>127</v>
      </c>
      <c r="C76" s="39"/>
      <c r="D76" s="39"/>
    </row>
    <row r="77" spans="1:4">
      <c r="A77" s="41" t="s">
        <v>76</v>
      </c>
      <c r="B77" s="41" t="s">
        <v>128</v>
      </c>
      <c r="C77" s="39"/>
      <c r="D77" s="39"/>
    </row>
    <row r="78" spans="1:4">
      <c r="A78" s="41" t="s">
        <v>76</v>
      </c>
      <c r="B78" s="41" t="s">
        <v>129</v>
      </c>
      <c r="C78" s="39"/>
      <c r="D78" s="39"/>
    </row>
    <row r="79" spans="1:4">
      <c r="A79" s="41" t="s">
        <v>76</v>
      </c>
      <c r="B79" s="41" t="s">
        <v>130</v>
      </c>
      <c r="C79" s="39"/>
      <c r="D79" s="39"/>
    </row>
    <row r="80" spans="1:4">
      <c r="A80" s="41" t="s">
        <v>76</v>
      </c>
      <c r="B80" s="41" t="s">
        <v>131</v>
      </c>
      <c r="C80" s="39"/>
      <c r="D80" s="39"/>
    </row>
    <row r="81" spans="1:4">
      <c r="A81" s="41" t="s">
        <v>76</v>
      </c>
      <c r="B81" s="41" t="s">
        <v>132</v>
      </c>
      <c r="C81" s="39"/>
      <c r="D81" s="39"/>
    </row>
    <row r="82" spans="1:4">
      <c r="A82" s="41" t="s">
        <v>76</v>
      </c>
      <c r="B82" s="41" t="s">
        <v>133</v>
      </c>
      <c r="C82" s="39"/>
      <c r="D82" s="39"/>
    </row>
    <row r="83" spans="1:4">
      <c r="A83" s="41" t="s">
        <v>76</v>
      </c>
      <c r="B83" s="41" t="s">
        <v>134</v>
      </c>
      <c r="C83" s="39"/>
      <c r="D83" s="39"/>
    </row>
    <row r="84" spans="1:4">
      <c r="A84" s="41" t="s">
        <v>76</v>
      </c>
      <c r="B84" s="41" t="s">
        <v>135</v>
      </c>
      <c r="C84" s="39"/>
      <c r="D84" s="39"/>
    </row>
    <row r="85" spans="1:4">
      <c r="A85" s="41" t="s">
        <v>76</v>
      </c>
      <c r="B85" s="41" t="s">
        <v>136</v>
      </c>
      <c r="C85" s="39"/>
      <c r="D85" s="39"/>
    </row>
    <row r="86" spans="1:4">
      <c r="A86" s="41" t="s">
        <v>76</v>
      </c>
      <c r="B86" s="41" t="s">
        <v>137</v>
      </c>
      <c r="C86" s="39"/>
      <c r="D86" s="39"/>
    </row>
    <row r="87" spans="1:4">
      <c r="A87" s="41" t="s">
        <v>76</v>
      </c>
      <c r="B87" s="41" t="s">
        <v>138</v>
      </c>
      <c r="C87" s="39"/>
      <c r="D87" s="39"/>
    </row>
    <row r="88" spans="1:4">
      <c r="A88" s="41" t="s">
        <v>123</v>
      </c>
      <c r="B88" s="41" t="s">
        <v>139</v>
      </c>
      <c r="C88" s="39"/>
      <c r="D88" s="39"/>
    </row>
    <row r="89" spans="1:4">
      <c r="A89" s="41" t="s">
        <v>123</v>
      </c>
      <c r="B89" s="41" t="s">
        <v>140</v>
      </c>
      <c r="C89" s="39"/>
      <c r="D89" s="39"/>
    </row>
    <row r="90" spans="1:4">
      <c r="A90" s="41" t="s">
        <v>76</v>
      </c>
      <c r="B90" s="41" t="s">
        <v>141</v>
      </c>
      <c r="C90" s="39"/>
      <c r="D90" s="39"/>
    </row>
    <row r="91" spans="1:4">
      <c r="A91" s="41" t="s">
        <v>76</v>
      </c>
      <c r="B91" s="41" t="s">
        <v>142</v>
      </c>
      <c r="C91" s="39"/>
      <c r="D91" s="39"/>
    </row>
    <row r="92" spans="1:4">
      <c r="A92" s="41" t="s">
        <v>76</v>
      </c>
      <c r="B92" s="41" t="s">
        <v>143</v>
      </c>
      <c r="C92" s="39"/>
      <c r="D92" s="39"/>
    </row>
    <row r="93" spans="1:4">
      <c r="A93" s="41" t="s">
        <v>76</v>
      </c>
      <c r="B93" s="41" t="s">
        <v>144</v>
      </c>
      <c r="C93" s="39"/>
      <c r="D93" s="39"/>
    </row>
    <row r="94" spans="1:4">
      <c r="A94" s="41" t="s">
        <v>31</v>
      </c>
      <c r="B94" s="41" t="s">
        <v>145</v>
      </c>
      <c r="C94" s="39"/>
      <c r="D94" s="39"/>
    </row>
    <row r="95" spans="1:4">
      <c r="A95" s="41" t="s">
        <v>76</v>
      </c>
      <c r="B95" s="41" t="s">
        <v>146</v>
      </c>
      <c r="C95" s="39"/>
      <c r="D95" s="39"/>
    </row>
    <row r="96" spans="1:4">
      <c r="A96" s="41" t="s">
        <v>76</v>
      </c>
      <c r="B96" s="41" t="s">
        <v>147</v>
      </c>
      <c r="C96" s="39"/>
      <c r="D96" s="39"/>
    </row>
    <row r="97" spans="1:4">
      <c r="A97" s="41" t="s">
        <v>76</v>
      </c>
      <c r="B97" s="41" t="s">
        <v>148</v>
      </c>
      <c r="C97" s="39"/>
      <c r="D97" s="39"/>
    </row>
    <row r="98" spans="1:4">
      <c r="A98" s="42" t="s">
        <v>149</v>
      </c>
      <c r="B98" s="40" t="s">
        <v>150</v>
      </c>
      <c r="C98" s="39"/>
      <c r="D98" s="39"/>
    </row>
    <row r="99" spans="1:4">
      <c r="A99" s="42" t="s">
        <v>149</v>
      </c>
      <c r="B99" s="40" t="s">
        <v>151</v>
      </c>
      <c r="C99" s="39"/>
      <c r="D99" s="39"/>
    </row>
    <row r="100" spans="1:4">
      <c r="A100" s="42" t="s">
        <v>149</v>
      </c>
      <c r="B100" s="40" t="s">
        <v>152</v>
      </c>
      <c r="C100" s="39"/>
      <c r="D100" s="39"/>
    </row>
    <row r="101" spans="1:4">
      <c r="A101" s="42" t="s">
        <v>149</v>
      </c>
      <c r="B101" s="40" t="s">
        <v>153</v>
      </c>
      <c r="C101" s="39"/>
      <c r="D101" s="39"/>
    </row>
    <row r="102" spans="1:4">
      <c r="A102" s="42" t="s">
        <v>149</v>
      </c>
      <c r="B102" s="40" t="s">
        <v>154</v>
      </c>
      <c r="C102" s="39"/>
      <c r="D102" s="39"/>
    </row>
    <row r="103" spans="1:4">
      <c r="A103" s="42" t="s">
        <v>149</v>
      </c>
      <c r="B103" s="40" t="s">
        <v>155</v>
      </c>
      <c r="C103" s="39"/>
      <c r="D103" s="39"/>
    </row>
    <row r="104" spans="1:4">
      <c r="A104" s="42" t="s">
        <v>149</v>
      </c>
      <c r="B104" s="40" t="s">
        <v>156</v>
      </c>
      <c r="C104" s="39"/>
      <c r="D104" s="39"/>
    </row>
    <row r="105" spans="1:4">
      <c r="A105" s="42" t="s">
        <v>149</v>
      </c>
      <c r="B105" s="40" t="s">
        <v>157</v>
      </c>
      <c r="C105" s="39"/>
      <c r="D105" s="39"/>
    </row>
    <row r="106" spans="1:4">
      <c r="A106" s="42" t="s">
        <v>149</v>
      </c>
      <c r="B106" s="40" t="s">
        <v>158</v>
      </c>
      <c r="C106" s="39"/>
      <c r="D106" s="39"/>
    </row>
    <row r="107" spans="1:4">
      <c r="A107" s="42" t="s">
        <v>149</v>
      </c>
      <c r="B107" s="40" t="s">
        <v>159</v>
      </c>
      <c r="C107" s="39"/>
      <c r="D107" s="39"/>
    </row>
    <row r="108" spans="1:4">
      <c r="A108" s="42" t="s">
        <v>149</v>
      </c>
      <c r="B108" s="40" t="s">
        <v>160</v>
      </c>
      <c r="C108" s="39"/>
      <c r="D108" s="39"/>
    </row>
    <row r="109" spans="1:4">
      <c r="A109" s="42" t="s">
        <v>149</v>
      </c>
      <c r="B109" s="40" t="s">
        <v>161</v>
      </c>
      <c r="C109" s="39"/>
      <c r="D109" s="39"/>
    </row>
    <row r="110" spans="1:4">
      <c r="A110" s="42" t="s">
        <v>149</v>
      </c>
      <c r="B110" s="40" t="s">
        <v>162</v>
      </c>
      <c r="C110" s="39"/>
      <c r="D110" s="39"/>
    </row>
    <row r="111" spans="1:4">
      <c r="A111" s="42" t="s">
        <v>149</v>
      </c>
      <c r="B111" s="40" t="s">
        <v>163</v>
      </c>
      <c r="C111" s="39"/>
      <c r="D111" s="39"/>
    </row>
    <row r="112" spans="1:4">
      <c r="A112" s="42" t="s">
        <v>149</v>
      </c>
      <c r="B112" s="40" t="s">
        <v>164</v>
      </c>
      <c r="C112" s="39"/>
      <c r="D112" s="39"/>
    </row>
    <row r="113" spans="1:4">
      <c r="A113" s="42" t="s">
        <v>149</v>
      </c>
      <c r="B113" s="40" t="s">
        <v>165</v>
      </c>
      <c r="C113" s="39"/>
      <c r="D113" s="39"/>
    </row>
    <row r="114" spans="1:4">
      <c r="A114" s="42" t="s">
        <v>149</v>
      </c>
      <c r="B114" s="40" t="s">
        <v>166</v>
      </c>
      <c r="C114" s="39"/>
      <c r="D114" s="39"/>
    </row>
    <row r="115" spans="1:4">
      <c r="A115" s="42" t="s">
        <v>149</v>
      </c>
      <c r="B115" s="40" t="s">
        <v>167</v>
      </c>
      <c r="C115" s="39"/>
      <c r="D115" s="39"/>
    </row>
    <row r="116" spans="1:4">
      <c r="A116" s="42" t="s">
        <v>149</v>
      </c>
      <c r="B116" s="40" t="s">
        <v>168</v>
      </c>
      <c r="C116" s="39"/>
      <c r="D116" s="39"/>
    </row>
    <row r="117" spans="1:4">
      <c r="A117" s="42" t="s">
        <v>149</v>
      </c>
      <c r="B117" s="40" t="s">
        <v>169</v>
      </c>
      <c r="C117" s="39"/>
      <c r="D117" s="39"/>
    </row>
    <row r="118" spans="1:4">
      <c r="A118" s="42" t="s">
        <v>149</v>
      </c>
      <c r="B118" s="40" t="s">
        <v>170</v>
      </c>
      <c r="C118" s="39"/>
      <c r="D118" s="39"/>
    </row>
    <row r="119" spans="1:4">
      <c r="A119" s="42" t="s">
        <v>149</v>
      </c>
      <c r="B119" s="40" t="s">
        <v>171</v>
      </c>
      <c r="C119" s="39"/>
      <c r="D119" s="39"/>
    </row>
    <row r="120" spans="1:4">
      <c r="A120" s="42" t="s">
        <v>149</v>
      </c>
      <c r="B120" s="40" t="s">
        <v>172</v>
      </c>
      <c r="C120" s="39"/>
      <c r="D120" s="39"/>
    </row>
    <row r="121" spans="1:4">
      <c r="A121" s="42" t="s">
        <v>149</v>
      </c>
      <c r="B121" s="40" t="s">
        <v>173</v>
      </c>
      <c r="C121" s="39"/>
      <c r="D121" s="39"/>
    </row>
    <row r="122" spans="1:4">
      <c r="A122" s="42" t="s">
        <v>149</v>
      </c>
      <c r="B122" s="40" t="s">
        <v>174</v>
      </c>
      <c r="C122" s="39"/>
      <c r="D122" s="39"/>
    </row>
  </sheetData>
  <sheetProtection selectLockedCells="1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18E16261F11E46A9B4F58F186B941B" ma:contentTypeVersion="9" ma:contentTypeDescription="Een nieuw document maken." ma:contentTypeScope="" ma:versionID="2ca59fb5dcb23622de739fa164227931">
  <xsd:schema xmlns:xsd="http://www.w3.org/2001/XMLSchema" xmlns:xs="http://www.w3.org/2001/XMLSchema" xmlns:p="http://schemas.microsoft.com/office/2006/metadata/properties" xmlns:ns2="a96fde4a-fd03-4149-b9c1-f7825d47642a" xmlns:ns3="de5eea0f-e7ca-471d-82d3-1e907cef8abc" targetNamespace="http://schemas.microsoft.com/office/2006/metadata/properties" ma:root="true" ma:fieldsID="df6648745c5b62e23722a796cf30985f" ns2:_="" ns3:_="">
    <xsd:import namespace="a96fde4a-fd03-4149-b9c1-f7825d47642a"/>
    <xsd:import namespace="de5eea0f-e7ca-471d-82d3-1e907cef8ab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fde4a-fd03-4149-b9c1-f7825d4764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int-hash delen" ma:internalName="SharingHintHash" ma:readOnly="true">
      <xsd:simpleType>
        <xsd:restriction base="dms:Text"/>
      </xsd:simple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atst gedeeld, per gebruik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atst gedeeld, per tijdstip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eea0f-e7ca-471d-82d3-1e907cef8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96fde4a-fd03-4149-b9c1-f7825d47642a">
      <UserInfo>
        <DisplayName>Theo Monincx</DisplayName>
        <AccountId>2615</AccountId>
        <AccountType/>
      </UserInfo>
      <UserInfo>
        <DisplayName>Marieke Brinkman</DisplayName>
        <AccountId>24674</AccountId>
        <AccountType/>
      </UserInfo>
      <UserInfo>
        <DisplayName>Peter Mensink</DisplayName>
        <AccountId>3808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EB35B87-68D6-4269-9BA0-779595527D6F}"/>
</file>

<file path=customXml/itemProps2.xml><?xml version="1.0" encoding="utf-8"?>
<ds:datastoreItem xmlns:ds="http://schemas.openxmlformats.org/officeDocument/2006/customXml" ds:itemID="{241297E2-577A-4946-8E5C-CE221A78EC55}"/>
</file>

<file path=customXml/itemProps3.xml><?xml version="1.0" encoding="utf-8"?>
<ds:datastoreItem xmlns:ds="http://schemas.openxmlformats.org/officeDocument/2006/customXml" ds:itemID="{2022A10B-4B57-4DB6-B909-2B006ED236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</dc:creator>
  <cp:keywords/>
  <dc:description/>
  <cp:lastModifiedBy>Roeland Roos</cp:lastModifiedBy>
  <cp:revision/>
  <dcterms:created xsi:type="dcterms:W3CDTF">2017-06-16T13:32:27Z</dcterms:created>
  <dcterms:modified xsi:type="dcterms:W3CDTF">2017-11-13T05:42:15Z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0x010100AB18E16261F11E46A9B4F58F186B941B</vt:lpwstr>
  </property>
</Properties>
</file>