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605" yWindow="3795" windowWidth="25605" windowHeight="15870" tabRatio="500" activeTab="1"/>
  </bookViews>
  <sheets>
    <sheet name="IAH criteria" sheetId="1" r:id="rId1"/>
    <sheet name="homebound" sheetId="2" r:id="rId2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5" i="1" l="1"/>
  <c r="L15" i="1"/>
  <c r="N15" i="1"/>
  <c r="B19" i="1"/>
  <c r="E19" i="1"/>
  <c r="H19" i="1"/>
  <c r="K19" i="1"/>
  <c r="N19" i="1"/>
  <c r="L19" i="1"/>
  <c r="B18" i="1"/>
  <c r="E18" i="1"/>
  <c r="H18" i="1"/>
  <c r="K18" i="1"/>
  <c r="N18" i="1"/>
  <c r="L18" i="1"/>
  <c r="L17" i="1"/>
  <c r="N17" i="1"/>
  <c r="K17" i="1"/>
  <c r="N8" i="1"/>
  <c r="N4" i="1"/>
  <c r="N5" i="1"/>
  <c r="N6" i="1"/>
  <c r="N7" i="1"/>
  <c r="L4" i="1"/>
  <c r="L5" i="1"/>
  <c r="L6" i="1"/>
  <c r="L7" i="1"/>
  <c r="L8" i="1"/>
  <c r="K8" i="1"/>
  <c r="K7" i="1"/>
  <c r="E4" i="1"/>
  <c r="K4" i="1"/>
  <c r="K5" i="1"/>
  <c r="K6" i="1"/>
  <c r="N3" i="1"/>
  <c r="L3" i="1"/>
  <c r="K3" i="1"/>
</calcChain>
</file>

<file path=xl/sharedStrings.xml><?xml version="1.0" encoding="utf-8"?>
<sst xmlns="http://schemas.openxmlformats.org/spreadsheetml/2006/main" count="67" uniqueCount="38">
  <si>
    <t>wave 1</t>
  </si>
  <si>
    <t>homebound</t>
  </si>
  <si>
    <t>not homebound</t>
  </si>
  <si>
    <t>total</t>
  </si>
  <si>
    <t>FFS eligible (n)</t>
  </si>
  <si>
    <t>dead in 1 year (n)</t>
  </si>
  <si>
    <t>1 year spending Medicare parts A &amp; B, $   MEAN(SD)</t>
  </si>
  <si>
    <t>wave 2</t>
  </si>
  <si>
    <t>wave 3</t>
  </si>
  <si>
    <t>ALL</t>
  </si>
  <si>
    <t>LTI (Nursing Home next wave)</t>
  </si>
  <si>
    <t>Meet IAH 2+ Chronic Condition</t>
  </si>
  <si>
    <t>Meet IAH 2+ ADL</t>
  </si>
  <si>
    <t>Meet IAH Non-Elective Admission</t>
  </si>
  <si>
    <t>Meet IAH Post-Acute Care</t>
  </si>
  <si>
    <t>35844.82 (2740.229)</t>
  </si>
  <si>
    <t>49789.12 (5764.23)</t>
  </si>
  <si>
    <t>30845.92 (2965.334)</t>
  </si>
  <si>
    <t>36623.31 (3378.938)</t>
  </si>
  <si>
    <t>39324.14 (6200.993)</t>
  </si>
  <si>
    <t>35509.22 (4047.789)</t>
  </si>
  <si>
    <t>36504.1 (3980.181)</t>
  </si>
  <si>
    <t>59515.76 (12704.61)</t>
  </si>
  <si>
    <t>30095.79 (3383.39)</t>
  </si>
  <si>
    <t>36276.54 (1885.438)</t>
  </si>
  <si>
    <t>48376.66 (4423.283)</t>
  </si>
  <si>
    <t>32030.08 (1976.745)</t>
  </si>
  <si>
    <t>House Calls 1 year prior to interview</t>
  </si>
  <si>
    <t>House Calls 1 year post interview</t>
  </si>
  <si>
    <t>IAH criteria</t>
  </si>
  <si>
    <t xml:space="preserve">not IAH </t>
  </si>
  <si>
    <t>Homebound (rarely or never)</t>
  </si>
  <si>
    <t xml:space="preserve">never by self </t>
  </si>
  <si>
    <t>LFU</t>
  </si>
  <si>
    <t>HCC score (2011 HCC software community score, based on 12m dx list prior to interview at wave)</t>
  </si>
  <si>
    <t>Predicted Spending from HCC (score*mean MC spending)</t>
  </si>
  <si>
    <t>meet all IAH criteria</t>
  </si>
  <si>
    <t>Mean MC spending for all FFS eligible beneficiaries in the year (weighted to be nationally representative)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</si>
</sst>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Normal="100" workbookViewId="0">
      <selection activeCell="A8" sqref="A8"/>
    </sheetView>
  </sheetViews>
  <sheetFormatPr defaultColWidth="11" defaultRowHeight="15.75" x14ac:dyDescent="0.25"/>
  <cols>
    <col min="1" max="1" width="51" style="1" customWidth="1"/>
    <col min="2" max="7" width="17.875" bestFit="1" customWidth="1"/>
    <col min="8" max="8" width="15.625" customWidth="1"/>
    <col min="9" max="12" width="17.875" bestFit="1" customWidth="1"/>
    <col min="13" max="13" width="17.875" customWidth="1"/>
    <col min="14" max="14" width="17.875" bestFit="1" customWidth="1"/>
  </cols>
  <sheetData>
    <row r="1" spans="1:14" x14ac:dyDescent="0.25">
      <c r="C1" s="1" t="s">
        <v>0</v>
      </c>
      <c r="D1" s="1"/>
      <c r="E1" s="1"/>
      <c r="F1" s="1" t="s">
        <v>7</v>
      </c>
      <c r="G1" s="1"/>
      <c r="H1" s="1"/>
      <c r="I1" s="1" t="s">
        <v>8</v>
      </c>
      <c r="J1" s="1"/>
      <c r="K1" s="1"/>
      <c r="L1" s="1" t="s">
        <v>9</v>
      </c>
      <c r="M1" s="1"/>
    </row>
    <row r="2" spans="1:14" x14ac:dyDescent="0.25">
      <c r="B2" t="s">
        <v>3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3</v>
      </c>
      <c r="I2" t="s">
        <v>1</v>
      </c>
      <c r="J2" t="s">
        <v>2</v>
      </c>
      <c r="K2" t="s">
        <v>3</v>
      </c>
      <c r="L2" t="s">
        <v>1</v>
      </c>
      <c r="M2" s="5" t="s">
        <v>32</v>
      </c>
      <c r="N2" t="s">
        <v>2</v>
      </c>
    </row>
    <row r="3" spans="1:14" x14ac:dyDescent="0.25">
      <c r="A3" s="1" t="s">
        <v>4</v>
      </c>
      <c r="B3">
        <v>4894</v>
      </c>
      <c r="C3">
        <v>381</v>
      </c>
      <c r="D3">
        <v>4513</v>
      </c>
      <c r="E3">
        <v>3757</v>
      </c>
      <c r="F3">
        <v>303</v>
      </c>
      <c r="G3">
        <v>3454</v>
      </c>
      <c r="H3">
        <v>2961</v>
      </c>
      <c r="I3">
        <v>232</v>
      </c>
      <c r="J3">
        <v>2729</v>
      </c>
      <c r="K3">
        <f t="shared" ref="K3:L8" si="0">SUM(B3,E3,H3)</f>
        <v>11612</v>
      </c>
      <c r="L3">
        <f t="shared" si="0"/>
        <v>916</v>
      </c>
      <c r="N3">
        <f t="shared" ref="N3:N8" si="1">SUM(D3,G3,J3)</f>
        <v>10696</v>
      </c>
    </row>
    <row r="4" spans="1:14" x14ac:dyDescent="0.25">
      <c r="A4" s="1" t="s">
        <v>11</v>
      </c>
      <c r="B4">
        <v>3638</v>
      </c>
      <c r="C4">
        <v>336</v>
      </c>
      <c r="D4">
        <v>3302</v>
      </c>
      <c r="E4">
        <f>SUM(F4:G4)</f>
        <v>2914</v>
      </c>
      <c r="F4">
        <v>279</v>
      </c>
      <c r="G4">
        <v>2635</v>
      </c>
      <c r="H4">
        <v>2391</v>
      </c>
      <c r="I4">
        <v>220</v>
      </c>
      <c r="J4">
        <v>2171</v>
      </c>
      <c r="K4">
        <f t="shared" si="0"/>
        <v>8943</v>
      </c>
      <c r="L4">
        <f t="shared" si="0"/>
        <v>835</v>
      </c>
      <c r="N4">
        <f t="shared" si="1"/>
        <v>8108</v>
      </c>
    </row>
    <row r="5" spans="1:14" x14ac:dyDescent="0.25">
      <c r="A5" s="1" t="s">
        <v>12</v>
      </c>
      <c r="B5">
        <v>598</v>
      </c>
      <c r="C5">
        <v>222</v>
      </c>
      <c r="D5">
        <v>376</v>
      </c>
      <c r="E5">
        <v>466</v>
      </c>
      <c r="F5">
        <v>171</v>
      </c>
      <c r="G5">
        <v>295</v>
      </c>
      <c r="H5">
        <v>367</v>
      </c>
      <c r="I5">
        <v>136</v>
      </c>
      <c r="J5">
        <v>231</v>
      </c>
      <c r="K5">
        <f t="shared" si="0"/>
        <v>1431</v>
      </c>
      <c r="L5">
        <f t="shared" si="0"/>
        <v>529</v>
      </c>
      <c r="N5">
        <f t="shared" si="1"/>
        <v>902</v>
      </c>
    </row>
    <row r="6" spans="1:14" x14ac:dyDescent="0.25">
      <c r="A6" s="1" t="s">
        <v>13</v>
      </c>
      <c r="B6">
        <v>729</v>
      </c>
      <c r="C6">
        <v>129</v>
      </c>
      <c r="D6">
        <v>600</v>
      </c>
      <c r="E6">
        <v>586</v>
      </c>
      <c r="F6">
        <v>117</v>
      </c>
      <c r="G6">
        <v>469</v>
      </c>
      <c r="H6">
        <v>455</v>
      </c>
      <c r="I6">
        <v>91</v>
      </c>
      <c r="J6">
        <v>364</v>
      </c>
      <c r="K6">
        <f t="shared" si="0"/>
        <v>1770</v>
      </c>
      <c r="L6">
        <f t="shared" si="0"/>
        <v>337</v>
      </c>
      <c r="N6">
        <f t="shared" si="1"/>
        <v>1433</v>
      </c>
    </row>
    <row r="7" spans="1:14" x14ac:dyDescent="0.25">
      <c r="A7" s="1" t="s">
        <v>14</v>
      </c>
      <c r="B7">
        <v>144</v>
      </c>
      <c r="C7">
        <v>55</v>
      </c>
      <c r="D7">
        <v>89</v>
      </c>
      <c r="E7">
        <v>113</v>
      </c>
      <c r="F7">
        <v>55</v>
      </c>
      <c r="G7">
        <v>58</v>
      </c>
      <c r="H7">
        <v>101</v>
      </c>
      <c r="I7">
        <v>45</v>
      </c>
      <c r="J7">
        <v>56</v>
      </c>
      <c r="K7">
        <f t="shared" si="0"/>
        <v>358</v>
      </c>
      <c r="L7">
        <f t="shared" si="0"/>
        <v>155</v>
      </c>
      <c r="N7">
        <f t="shared" si="1"/>
        <v>203</v>
      </c>
    </row>
    <row r="8" spans="1:14" x14ac:dyDescent="0.25">
      <c r="A8" s="3" t="s">
        <v>36</v>
      </c>
      <c r="B8" s="4">
        <v>144</v>
      </c>
      <c r="C8" s="4">
        <v>55</v>
      </c>
      <c r="D8" s="4">
        <v>89</v>
      </c>
      <c r="E8" s="4">
        <v>113</v>
      </c>
      <c r="F8" s="4">
        <v>55</v>
      </c>
      <c r="G8" s="4">
        <v>58</v>
      </c>
      <c r="H8" s="4">
        <v>101</v>
      </c>
      <c r="I8" s="4">
        <v>45</v>
      </c>
      <c r="J8" s="4">
        <v>56</v>
      </c>
      <c r="K8" s="4">
        <f t="shared" si="0"/>
        <v>358</v>
      </c>
      <c r="L8" s="4">
        <f t="shared" si="0"/>
        <v>155</v>
      </c>
      <c r="M8" s="4"/>
      <c r="N8" s="4">
        <f t="shared" si="1"/>
        <v>203</v>
      </c>
    </row>
    <row r="9" spans="1:14" x14ac:dyDescent="0.25">
      <c r="A9" s="1" t="s">
        <v>6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N9" t="s">
        <v>26</v>
      </c>
    </row>
    <row r="11" spans="1:14" x14ac:dyDescent="0.25">
      <c r="A11" s="1" t="s">
        <v>34</v>
      </c>
    </row>
    <row r="12" spans="1:14" x14ac:dyDescent="0.25">
      <c r="A12" s="1" t="s">
        <v>37</v>
      </c>
    </row>
    <row r="13" spans="1:14" x14ac:dyDescent="0.25">
      <c r="A13" s="1" t="s">
        <v>35</v>
      </c>
    </row>
    <row r="15" spans="1:14" x14ac:dyDescent="0.25">
      <c r="A15" s="1" t="s">
        <v>5</v>
      </c>
      <c r="B15">
        <v>38</v>
      </c>
      <c r="C15" s="2">
        <v>15</v>
      </c>
      <c r="D15" s="2">
        <v>23</v>
      </c>
      <c r="E15">
        <v>33</v>
      </c>
      <c r="F15">
        <v>21</v>
      </c>
      <c r="G15">
        <v>12</v>
      </c>
      <c r="H15">
        <v>22</v>
      </c>
      <c r="I15">
        <v>13</v>
      </c>
      <c r="J15">
        <v>9</v>
      </c>
      <c r="K15">
        <f>SUM(B15,E15,H15)</f>
        <v>93</v>
      </c>
      <c r="L15">
        <f>SUM(C15,F15,I15)</f>
        <v>49</v>
      </c>
      <c r="N15">
        <f>SUM(D15,G15,J15)</f>
        <v>44</v>
      </c>
    </row>
    <row r="16" spans="1:14" x14ac:dyDescent="0.25">
      <c r="A16" s="6" t="s">
        <v>33</v>
      </c>
      <c r="C16" s="2"/>
      <c r="D16" s="2"/>
    </row>
    <row r="17" spans="1:14" x14ac:dyDescent="0.25">
      <c r="A17" s="1" t="s">
        <v>10</v>
      </c>
      <c r="B17">
        <v>11</v>
      </c>
      <c r="C17">
        <v>4</v>
      </c>
      <c r="D17">
        <v>7</v>
      </c>
      <c r="E17" s="2">
        <v>9</v>
      </c>
      <c r="F17" s="2">
        <v>4</v>
      </c>
      <c r="G17" s="2">
        <v>5</v>
      </c>
      <c r="H17" s="2">
        <v>10</v>
      </c>
      <c r="I17" s="2">
        <v>5</v>
      </c>
      <c r="J17" s="2">
        <v>5</v>
      </c>
      <c r="K17">
        <f t="shared" ref="K17:L19" si="2">SUM(B17,E17,H17)</f>
        <v>30</v>
      </c>
      <c r="L17">
        <f t="shared" si="2"/>
        <v>13</v>
      </c>
      <c r="N17">
        <f>SUM(D17,G17,J17)</f>
        <v>17</v>
      </c>
    </row>
    <row r="18" spans="1:14" x14ac:dyDescent="0.25">
      <c r="A18" s="1" t="s">
        <v>27</v>
      </c>
      <c r="B18">
        <f>SUM(C18:D18)</f>
        <v>24</v>
      </c>
      <c r="C18">
        <v>10</v>
      </c>
      <c r="D18">
        <v>14</v>
      </c>
      <c r="E18">
        <f>SUM(F18:G18)</f>
        <v>25</v>
      </c>
      <c r="F18">
        <v>12</v>
      </c>
      <c r="G18">
        <v>13</v>
      </c>
      <c r="H18">
        <f>SUM(I18:J18)</f>
        <v>22</v>
      </c>
      <c r="I18">
        <v>12</v>
      </c>
      <c r="J18">
        <v>10</v>
      </c>
      <c r="K18">
        <f t="shared" si="2"/>
        <v>71</v>
      </c>
      <c r="L18">
        <f t="shared" si="2"/>
        <v>34</v>
      </c>
      <c r="N18">
        <f>SUM(D18,G18,J18)</f>
        <v>37</v>
      </c>
    </row>
    <row r="19" spans="1:14" x14ac:dyDescent="0.25">
      <c r="A19" s="1" t="s">
        <v>28</v>
      </c>
      <c r="B19">
        <f>SUM(C19:D19)</f>
        <v>28</v>
      </c>
      <c r="C19">
        <v>12</v>
      </c>
      <c r="D19">
        <v>16</v>
      </c>
      <c r="E19">
        <f>SUM(F19:G19)</f>
        <v>30</v>
      </c>
      <c r="F19">
        <v>16</v>
      </c>
      <c r="G19">
        <v>14</v>
      </c>
      <c r="H19">
        <f>SUM(I19:J19)</f>
        <v>14</v>
      </c>
      <c r="I19">
        <v>7</v>
      </c>
      <c r="J19">
        <v>7</v>
      </c>
      <c r="K19">
        <f t="shared" si="2"/>
        <v>72</v>
      </c>
      <c r="L19">
        <f t="shared" si="2"/>
        <v>35</v>
      </c>
      <c r="N19">
        <f>SUM(D19,G19,J19)</f>
        <v>37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E11" sqref="E11"/>
    </sheetView>
  </sheetViews>
  <sheetFormatPr defaultRowHeight="15.75" x14ac:dyDescent="0.25"/>
  <cols>
    <col min="1" max="1" width="46.5" bestFit="1" customWidth="1"/>
    <col min="3" max="3" width="11.5" customWidth="1"/>
  </cols>
  <sheetData>
    <row r="1" spans="1:13" x14ac:dyDescent="0.25">
      <c r="A1" s="1"/>
      <c r="C1" s="1" t="s">
        <v>0</v>
      </c>
      <c r="D1" s="1"/>
      <c r="E1" s="1"/>
      <c r="F1" s="1" t="s">
        <v>7</v>
      </c>
      <c r="G1" s="1"/>
      <c r="H1" s="1"/>
      <c r="I1" s="1" t="s">
        <v>8</v>
      </c>
      <c r="J1" s="1"/>
      <c r="K1" s="1"/>
      <c r="L1" s="1" t="s">
        <v>9</v>
      </c>
    </row>
    <row r="2" spans="1:13" x14ac:dyDescent="0.25">
      <c r="A2" s="1"/>
      <c r="B2" t="s">
        <v>3</v>
      </c>
      <c r="C2" t="s">
        <v>29</v>
      </c>
      <c r="D2" t="s">
        <v>30</v>
      </c>
      <c r="E2" t="s">
        <v>3</v>
      </c>
      <c r="F2" t="s">
        <v>29</v>
      </c>
      <c r="G2" t="s">
        <v>30</v>
      </c>
      <c r="H2" t="s">
        <v>3</v>
      </c>
      <c r="I2" t="s">
        <v>29</v>
      </c>
      <c r="J2" t="s">
        <v>30</v>
      </c>
      <c r="K2" t="s">
        <v>3</v>
      </c>
      <c r="L2" t="s">
        <v>29</v>
      </c>
      <c r="M2" t="s">
        <v>30</v>
      </c>
    </row>
    <row r="3" spans="1:13" x14ac:dyDescent="0.25">
      <c r="A3" s="1" t="s">
        <v>4</v>
      </c>
    </row>
    <row r="4" spans="1:13" s="1" customFormat="1" x14ac:dyDescent="0.25">
      <c r="A4" s="1" t="s">
        <v>31</v>
      </c>
    </row>
    <row r="5" spans="1:13" x14ac:dyDescent="0.25">
      <c r="A5" s="1" t="s">
        <v>6</v>
      </c>
    </row>
    <row r="6" spans="1:13" x14ac:dyDescent="0.25">
      <c r="A6" s="1" t="s">
        <v>5</v>
      </c>
      <c r="C6" s="2"/>
      <c r="D6" s="2"/>
    </row>
    <row r="7" spans="1:13" x14ac:dyDescent="0.25">
      <c r="A7" s="1" t="s">
        <v>10</v>
      </c>
      <c r="E7" s="2"/>
      <c r="F7" s="2"/>
      <c r="G7" s="2"/>
      <c r="H7" s="2"/>
      <c r="I7" s="2"/>
      <c r="J7" s="2"/>
    </row>
    <row r="8" spans="1:13" x14ac:dyDescent="0.25">
      <c r="A8" s="1" t="s">
        <v>27</v>
      </c>
    </row>
    <row r="9" spans="1:13" x14ac:dyDescent="0.25">
      <c r="A9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IAH criteria</vt:lpstr>
      <vt:lpstr>homebound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Ornstein</dc:creator>
  <cp:lastModifiedBy>Rahman, Omari</cp:lastModifiedBy>
  <dcterms:created xsi:type="dcterms:W3CDTF">2017-08-11T02:25:12Z</dcterms:created>
  <dcterms:modified xsi:type="dcterms:W3CDTF">2017-09-14T14:30:25Z</dcterms:modified>
</cp:coreProperties>
</file>