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1605" yWindow="3675" windowWidth="25605" windowHeight="16695" tabRatio="500"/>
  </bookViews>
  <sheets>
    <sheet name="Sheet1" sheetId="1" r:id="rId1"/>
  </sheets>
  <calcPr calcId="145621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K11" i="1" l="1"/>
  <c r="L11" i="1"/>
  <c r="J11" i="1"/>
  <c r="G11" i="1"/>
  <c r="H11" i="1"/>
  <c r="F11" i="1"/>
  <c r="C11" i="1"/>
  <c r="D11" i="1"/>
  <c r="B11" i="1"/>
  <c r="K20" i="1"/>
  <c r="K21" i="1"/>
  <c r="J20" i="1"/>
  <c r="J21" i="1"/>
  <c r="L20" i="1"/>
  <c r="L21" i="1"/>
  <c r="H20" i="1"/>
  <c r="H21" i="1"/>
  <c r="G20" i="1"/>
  <c r="G21" i="1"/>
  <c r="F20" i="1"/>
  <c r="F21" i="1"/>
  <c r="D20" i="1"/>
  <c r="D21" i="1"/>
  <c r="C20" i="1"/>
  <c r="C21" i="1"/>
  <c r="B20" i="1"/>
  <c r="B21" i="1"/>
  <c r="N20" i="1"/>
  <c r="O20" i="1"/>
  <c r="P20" i="1"/>
</calcChain>
</file>

<file path=xl/sharedStrings.xml><?xml version="1.0" encoding="utf-8"?>
<sst xmlns="http://schemas.openxmlformats.org/spreadsheetml/2006/main" count="46" uniqueCount="32">
  <si>
    <t>wave 1</t>
  </si>
  <si>
    <t>homebound</t>
  </si>
  <si>
    <t>not homebound</t>
  </si>
  <si>
    <t>total</t>
  </si>
  <si>
    <t>FFS eligible (n)</t>
  </si>
  <si>
    <t>dead in 1 year (n)</t>
  </si>
  <si>
    <t>1 year spending Medicare parts A &amp; B, $   MEAN(SD)</t>
  </si>
  <si>
    <t>wave 2</t>
  </si>
  <si>
    <t>wave 3</t>
  </si>
  <si>
    <t>ALL</t>
  </si>
  <si>
    <t>meet IAH criteria</t>
  </si>
  <si>
    <t>33122.19 (2116.196)</t>
  </si>
  <si>
    <t>32153.88 (2990.152)</t>
  </si>
  <si>
    <t>33767.73 (2917.378)</t>
  </si>
  <si>
    <t>32733.46 (2550.901)</t>
  </si>
  <si>
    <t>36423.42 (3817.934)</t>
  </si>
  <si>
    <t>29632.33 (3412.876)</t>
  </si>
  <si>
    <t>33390.87 (3066.888)</t>
  </si>
  <si>
    <t>34799.98 (4297.685)</t>
  </si>
  <si>
    <t>32256.71 (4340.924)</t>
  </si>
  <si>
    <t>33071.39 (1449.802)</t>
  </si>
  <si>
    <t>34351.03 (2099.562)</t>
  </si>
  <si>
    <t>32103.34 (1991.721)</t>
  </si>
  <si>
    <t>pbpm</t>
    <phoneticPr fontId="4" type="noConversion"/>
  </si>
  <si>
    <t xml:space="preserve">effective risk score </t>
    <phoneticPr fontId="4" type="noConversion"/>
  </si>
  <si>
    <t xml:space="preserve">annual observed spending </t>
    <phoneticPr fontId="4" type="noConversion"/>
  </si>
  <si>
    <t xml:space="preserve">mean county rate all IAH-Q in given year </t>
    <phoneticPr fontId="4" type="noConversion"/>
  </si>
  <si>
    <t>LTI (Nursing Home at wave 2)</t>
  </si>
  <si>
    <t>Mean MC spending for all FFS eligible beneficiaries in the year (weighted to be nationally representative)</t>
  </si>
  <si>
    <t>Predicted Spending from HCC (score*mean MC spending)</t>
  </si>
  <si>
    <t>-</t>
  </si>
  <si>
    <t>HCC score (2011 HCC software community score, based on 12m dx list prior to interview at wave)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</si>
</sst>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5" fillId="0" borderId="0" xfId="0" applyFont="1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workbookViewId="0">
      <selection activeCell="A10" sqref="A10"/>
    </sheetView>
  </sheetViews>
  <sheetFormatPr defaultColWidth="11" defaultRowHeight="15.75" x14ac:dyDescent="0.25"/>
  <cols>
    <col min="1" max="1" width="93" style="2" bestFit="1" customWidth="1"/>
    <col min="2" max="4" width="17.875" bestFit="1" customWidth="1"/>
    <col min="6" max="8" width="17.875" bestFit="1" customWidth="1"/>
    <col min="10" max="12" width="17.875" bestFit="1" customWidth="1"/>
    <col min="14" max="16" width="17.875" bestFit="1" customWidth="1"/>
  </cols>
  <sheetData>
    <row r="1" spans="1:16" x14ac:dyDescent="0.25">
      <c r="C1" s="2" t="s">
        <v>0</v>
      </c>
      <c r="D1" s="2"/>
      <c r="E1" s="2"/>
      <c r="F1" s="2"/>
      <c r="G1" s="2" t="s">
        <v>7</v>
      </c>
      <c r="H1" s="2"/>
      <c r="I1" s="2"/>
      <c r="J1" s="2"/>
      <c r="K1" s="2" t="s">
        <v>8</v>
      </c>
      <c r="L1" s="2"/>
      <c r="M1" s="2"/>
      <c r="N1" s="2"/>
      <c r="O1" s="2" t="s">
        <v>9</v>
      </c>
    </row>
    <row r="2" spans="1:16" x14ac:dyDescent="0.25">
      <c r="B2" t="s">
        <v>3</v>
      </c>
      <c r="C2" t="s">
        <v>1</v>
      </c>
      <c r="D2" t="s">
        <v>2</v>
      </c>
      <c r="F2" t="s">
        <v>3</v>
      </c>
      <c r="G2" t="s">
        <v>1</v>
      </c>
      <c r="H2" t="s">
        <v>2</v>
      </c>
      <c r="J2" t="s">
        <v>3</v>
      </c>
      <c r="K2" t="s">
        <v>1</v>
      </c>
      <c r="L2" t="s">
        <v>2</v>
      </c>
      <c r="N2" t="s">
        <v>3</v>
      </c>
      <c r="O2" t="s">
        <v>1</v>
      </c>
      <c r="P2" t="s">
        <v>2</v>
      </c>
    </row>
    <row r="3" spans="1:16" x14ac:dyDescent="0.25">
      <c r="A3" s="2" t="s">
        <v>4</v>
      </c>
      <c r="B3">
        <v>4894</v>
      </c>
      <c r="C3">
        <v>381</v>
      </c>
      <c r="D3">
        <v>4513</v>
      </c>
      <c r="F3">
        <v>3757</v>
      </c>
      <c r="G3">
        <v>303</v>
      </c>
      <c r="H3">
        <v>3454</v>
      </c>
      <c r="J3">
        <v>2961</v>
      </c>
      <c r="K3">
        <v>232</v>
      </c>
      <c r="L3">
        <v>2729</v>
      </c>
      <c r="N3">
        <v>11612</v>
      </c>
      <c r="O3">
        <v>916</v>
      </c>
      <c r="P3">
        <v>10696</v>
      </c>
    </row>
    <row r="4" spans="1:16" x14ac:dyDescent="0.25">
      <c r="A4" s="2" t="s">
        <v>10</v>
      </c>
      <c r="B4">
        <v>220</v>
      </c>
      <c r="C4">
        <v>88</v>
      </c>
      <c r="D4">
        <v>132</v>
      </c>
      <c r="F4">
        <v>173</v>
      </c>
      <c r="G4">
        <v>79</v>
      </c>
      <c r="H4">
        <v>94</v>
      </c>
      <c r="J4">
        <v>148</v>
      </c>
      <c r="K4">
        <v>66</v>
      </c>
      <c r="L4">
        <v>82</v>
      </c>
      <c r="N4">
        <v>541</v>
      </c>
      <c r="O4">
        <v>233</v>
      </c>
      <c r="P4">
        <v>308</v>
      </c>
    </row>
    <row r="5" spans="1:16" x14ac:dyDescent="0.25">
      <c r="A5" s="2" t="s">
        <v>6</v>
      </c>
      <c r="B5" t="s">
        <v>11</v>
      </c>
      <c r="C5" t="s">
        <v>12</v>
      </c>
      <c r="D5" t="s">
        <v>13</v>
      </c>
      <c r="F5" t="s">
        <v>14</v>
      </c>
      <c r="G5" t="s">
        <v>15</v>
      </c>
      <c r="H5" t="s">
        <v>16</v>
      </c>
      <c r="J5" t="s">
        <v>17</v>
      </c>
      <c r="K5" t="s">
        <v>18</v>
      </c>
      <c r="L5" t="s">
        <v>19</v>
      </c>
      <c r="N5" t="s">
        <v>20</v>
      </c>
      <c r="O5" t="s">
        <v>21</v>
      </c>
      <c r="P5" t="s">
        <v>22</v>
      </c>
    </row>
    <row r="6" spans="1:16" x14ac:dyDescent="0.25">
      <c r="A6" s="2" t="s">
        <v>5</v>
      </c>
      <c r="B6">
        <v>59</v>
      </c>
      <c r="C6">
        <v>28</v>
      </c>
      <c r="D6">
        <v>31</v>
      </c>
      <c r="F6">
        <v>49</v>
      </c>
      <c r="G6">
        <v>29</v>
      </c>
      <c r="H6">
        <v>20</v>
      </c>
      <c r="J6">
        <v>38</v>
      </c>
      <c r="K6">
        <v>26</v>
      </c>
      <c r="L6">
        <v>12</v>
      </c>
    </row>
    <row r="7" spans="1:16" x14ac:dyDescent="0.25">
      <c r="A7" s="2" t="s">
        <v>27</v>
      </c>
      <c r="B7">
        <v>13</v>
      </c>
      <c r="C7" s="5" t="s">
        <v>30</v>
      </c>
      <c r="D7" s="5" t="s">
        <v>30</v>
      </c>
      <c r="E7" s="5"/>
      <c r="F7" s="5">
        <v>13</v>
      </c>
      <c r="G7" s="5" t="s">
        <v>30</v>
      </c>
      <c r="H7" s="5" t="s">
        <v>30</v>
      </c>
      <c r="I7" s="5"/>
      <c r="J7" s="5">
        <v>14</v>
      </c>
      <c r="K7" s="5" t="s">
        <v>30</v>
      </c>
      <c r="L7" s="5" t="s">
        <v>30</v>
      </c>
    </row>
    <row r="9" spans="1:16" x14ac:dyDescent="0.25">
      <c r="A9" s="2" t="s">
        <v>31</v>
      </c>
      <c r="B9">
        <v>3.5779999999999998</v>
      </c>
      <c r="C9">
        <v>3.6819999999999999</v>
      </c>
      <c r="D9">
        <v>3.5089999999999999</v>
      </c>
      <c r="F9">
        <v>3.4830000000000001</v>
      </c>
      <c r="G9">
        <v>3.7490000000000001</v>
      </c>
      <c r="H9">
        <v>3.26</v>
      </c>
      <c r="J9">
        <v>3.516</v>
      </c>
      <c r="K9">
        <v>3.5529999999999999</v>
      </c>
      <c r="L9">
        <v>3.4860000000000002</v>
      </c>
    </row>
    <row r="10" spans="1:16" x14ac:dyDescent="0.25">
      <c r="A10" s="2" t="s">
        <v>28</v>
      </c>
      <c r="B10">
        <v>9984.43</v>
      </c>
      <c r="F10">
        <v>10379.26</v>
      </c>
      <c r="J10">
        <v>10307.950000000001</v>
      </c>
    </row>
    <row r="11" spans="1:16" x14ac:dyDescent="0.25">
      <c r="A11" s="2" t="s">
        <v>29</v>
      </c>
      <c r="B11" s="3">
        <f>B9*$B10</f>
        <v>35724.290540000002</v>
      </c>
      <c r="C11" s="3">
        <f t="shared" ref="C11:D11" si="0">C9*$B10</f>
        <v>36762.671260000003</v>
      </c>
      <c r="D11" s="3">
        <f t="shared" si="0"/>
        <v>35035.364869999998</v>
      </c>
      <c r="E11" s="3"/>
      <c r="F11" s="3">
        <f>F9*$F10</f>
        <v>36150.962579999999</v>
      </c>
      <c r="G11" s="3">
        <f t="shared" ref="G11:H11" si="1">G9*$F10</f>
        <v>38911.845740000004</v>
      </c>
      <c r="H11" s="3">
        <f t="shared" si="1"/>
        <v>33836.387600000002</v>
      </c>
      <c r="I11" s="3"/>
      <c r="J11" s="3">
        <f>J9*$J$10</f>
        <v>36242.752200000003</v>
      </c>
      <c r="K11" s="3">
        <f t="shared" ref="K11:L11" si="2">K9*$J$10</f>
        <v>36624.146350000003</v>
      </c>
      <c r="L11" s="3">
        <f t="shared" si="2"/>
        <v>35933.513700000003</v>
      </c>
    </row>
    <row r="20" spans="1:19" x14ac:dyDescent="0.25">
      <c r="A20" s="1" t="s">
        <v>23</v>
      </c>
      <c r="B20" s="4">
        <f>PRODUCT(B24,1/12)</f>
        <v>2760.1824999999999</v>
      </c>
      <c r="C20" s="4">
        <f t="shared" ref="C20:P20" si="3">PRODUCT(C24,1/12)</f>
        <v>2679.49</v>
      </c>
      <c r="D20" s="4">
        <f t="shared" si="3"/>
        <v>2813.9775</v>
      </c>
      <c r="E20" s="4"/>
      <c r="F20" s="4">
        <f t="shared" si="3"/>
        <v>2727.788333333333</v>
      </c>
      <c r="G20" s="4">
        <f t="shared" si="3"/>
        <v>3035.2849999999999</v>
      </c>
      <c r="H20" s="4">
        <f t="shared" si="3"/>
        <v>2469.3608333333332</v>
      </c>
      <c r="I20" s="4"/>
      <c r="J20" s="4">
        <f t="shared" si="3"/>
        <v>2782.5725000000002</v>
      </c>
      <c r="K20" s="4">
        <f t="shared" si="3"/>
        <v>2899.9983333333334</v>
      </c>
      <c r="L20" s="4">
        <f t="shared" si="3"/>
        <v>2688.0591666666664</v>
      </c>
      <c r="M20" s="4"/>
      <c r="N20" s="4">
        <f t="shared" si="3"/>
        <v>2755.9491666666663</v>
      </c>
      <c r="O20" s="4">
        <f t="shared" si="3"/>
        <v>2862.5858333333331</v>
      </c>
      <c r="P20" s="4">
        <f t="shared" si="3"/>
        <v>2675.2783333333332</v>
      </c>
      <c r="Q20" s="4"/>
      <c r="R20" s="4"/>
      <c r="S20" s="4"/>
    </row>
    <row r="21" spans="1:19" x14ac:dyDescent="0.25">
      <c r="A21" s="1" t="s">
        <v>24</v>
      </c>
      <c r="B21" s="4">
        <f>PRODUCT(B20,1/D29)</f>
        <v>3.6918748343227366</v>
      </c>
      <c r="C21" s="4">
        <f>PRODUCT(C20,1/D29)</f>
        <v>3.5839447934400819</v>
      </c>
      <c r="D21" s="4">
        <f>PRODUCT(D20,1/D29)</f>
        <v>3.7638281949111727</v>
      </c>
      <c r="E21" s="4"/>
      <c r="F21" s="4">
        <f>PRODUCT(F20,1/H29)</f>
        <v>3.6589288162018541</v>
      </c>
      <c r="G21" s="4">
        <f>PRODUCT(G20,1/H29)</f>
        <v>4.0713905900147109</v>
      </c>
      <c r="H21" s="4">
        <f>PRODUCT(H20,1/H29)</f>
        <v>3.3122861478194694</v>
      </c>
      <c r="I21" s="4"/>
      <c r="J21" s="4">
        <f>PRODUCT(J20,1/L29)</f>
        <v>3.6306835073581358</v>
      </c>
      <c r="K21" s="4">
        <f>PRODUCT(K20,1/L29)</f>
        <v>3.7839000134585588</v>
      </c>
      <c r="L21" s="4">
        <f t="shared" ref="L21" si="4">PRODUCT(L20,1/L29)</f>
        <v>3.5073630905284658</v>
      </c>
      <c r="M21" s="4"/>
      <c r="N21" s="4"/>
      <c r="O21" s="4"/>
      <c r="P21" s="4"/>
      <c r="Q21" s="4"/>
      <c r="R21" s="4"/>
      <c r="S21" s="4"/>
    </row>
    <row r="22" spans="1:19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s="1" t="s">
        <v>25</v>
      </c>
      <c r="B24" s="4">
        <v>33122.19</v>
      </c>
      <c r="C24" s="4">
        <v>32153.88</v>
      </c>
      <c r="D24" s="4">
        <v>33767.730000000003</v>
      </c>
      <c r="E24" s="4"/>
      <c r="F24" s="4">
        <v>32733.46</v>
      </c>
      <c r="G24" s="4">
        <v>36423.42</v>
      </c>
      <c r="H24" s="4">
        <v>29632.33</v>
      </c>
      <c r="I24" s="4"/>
      <c r="J24" s="4">
        <v>33390.870000000003</v>
      </c>
      <c r="K24" s="4">
        <v>34799.980000000003</v>
      </c>
      <c r="L24" s="4">
        <v>32256.71</v>
      </c>
      <c r="M24" s="4"/>
      <c r="N24" s="4">
        <v>33071.39</v>
      </c>
      <c r="O24" s="4">
        <v>34351.03</v>
      </c>
      <c r="P24" s="4">
        <v>32103.34</v>
      </c>
      <c r="Q24" s="4"/>
      <c r="R24" s="4"/>
      <c r="S24" s="4"/>
    </row>
    <row r="29" spans="1:19" x14ac:dyDescent="0.25">
      <c r="A29" s="1" t="s">
        <v>26</v>
      </c>
      <c r="D29" s="4">
        <v>747.63707435015124</v>
      </c>
      <c r="E29" s="4"/>
      <c r="F29" s="4"/>
      <c r="G29" s="4"/>
      <c r="H29" s="4">
        <v>745.51555123308196</v>
      </c>
      <c r="I29" s="4"/>
      <c r="J29" s="4"/>
      <c r="K29" s="4"/>
      <c r="L29" s="4">
        <v>766.40458865684411</v>
      </c>
      <c r="M29" s="4"/>
      <c r="N29" s="4"/>
      <c r="O29" s="4"/>
    </row>
    <row r="30" spans="1:19" x14ac:dyDescent="0.25"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9" x14ac:dyDescent="0.25"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9" x14ac:dyDescent="0.25"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4:15" x14ac:dyDescent="0.25"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4:15" x14ac:dyDescent="0.25"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4:15" x14ac:dyDescent="0.25"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Ornstein</dc:creator>
  <cp:lastModifiedBy>Rahman, Omari</cp:lastModifiedBy>
  <dcterms:created xsi:type="dcterms:W3CDTF">2017-08-11T02:25:12Z</dcterms:created>
  <dcterms:modified xsi:type="dcterms:W3CDTF">2017-09-14T14:30:08Z</dcterms:modified>
</cp:coreProperties>
</file>