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E07056A6-6062-4599-9D82-F80842B9E617}" xr6:coauthVersionLast="45" xr6:coauthVersionMax="45" xr10:uidLastSave="{00000000-0000-0000-0000-000000000000}"/>
  <bookViews>
    <workbookView xWindow="-110" yWindow="390" windowWidth="38620" windowHeight="2074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9" i="8" l="1" a="1"/>
  <c r="F89" i="8"/>
  <c r="Z89" i="8" s="1"/>
  <c r="P89" i="8"/>
  <c r="AL89" i="8" s="1"/>
  <c r="Q89" i="8"/>
  <c r="AJ89" i="8" s="1"/>
  <c r="R89" i="8"/>
  <c r="S89" i="8"/>
  <c r="AM89" i="8" s="1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S89" i="8" l="1"/>
  <c r="AO89" i="8"/>
  <c r="AK89" i="8"/>
  <c r="AR89" i="8"/>
  <c r="AN89" i="8"/>
  <c r="AQ89" i="8"/>
  <c r="AP89" i="8"/>
  <c r="AH89" i="8"/>
  <c r="AD89" i="8"/>
  <c r="P88" i="8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<sst xmlns="http://schemas.openxmlformats.org/spreadsheetml/2006/main" count="2129" uniqueCount="374">
  <si>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</si>
  <si>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</si>
  <si>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</si>
  <si>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</si>
  <si>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</si>
  <si>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</si>
  <si>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</si>
  <si>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</si>
  <si>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</si>
  <si>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</si>
  <si>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</si>
  <si>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</si>
  <si>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</si>
  <si>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</si>
  <si>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</si>
  <si>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</si>
  <si>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</si>
  <si>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</si>
  <si>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</si>
  <si>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</si>
  <si>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</si>
  <si>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</si>
  <si>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</si>
  <si>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</si>
  <si>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</si>
  <si>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</si>
  <si>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</si>
  <si>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</si>
  <si>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</si>
  <si>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</si>
  <si>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</si>
  <si>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</si>
  <si>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</si>
  <si>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</si>
  <si>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</si>
  <si>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</si>
  <si>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</si>
  <si>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</si>
  <si>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</si>
  <si>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</si>
  <si>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</si>
  <si>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</si>
  <si>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</si>
  <si>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</si>
  <si>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</si>
  <si>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</si>
  <si>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</si>
  <si>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</si>
  <si>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</si>
  <si>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</si>
  <si>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</si>
  <si>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</si>
  <si>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</si>
  <si>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</si>
  <si>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</si>
  <si>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</si>
  <si>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</si>
  <si>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</si>
  <si>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</si>
  <si>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</si>
  <si>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</si>
  <si>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</si>
  <si>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</si>
  <si>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</si>
  <si>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</si>
  <si>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</si>
  <si>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</si>
  <si>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</si>
  <si>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</si>
  <si>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</si>
  <si>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</si>
  <si>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</si>
  <si>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</si>
  <si>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</si>
  <si>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</si>
  <si>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</si>
  <si>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</si>
  <si>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</si>
  <si>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</si>
  <si>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</si>
  <si>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</si>
  <si>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</si>
  <si>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</si>
  <si>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</si>
  <si>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</si>
  <si>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</si>
  <si>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</si>
  <si>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</si>
  <si>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</si>
  <si>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</si>
  <si>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</si>
  <si>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</si>
  <si>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</si>
  <si>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</si>
  <si>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</si>
  <si>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</si>
  <si>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</si>
  <si>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</si>
  <si>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</si>
  <si>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</si>
  <si>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</si>
  <si>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</si>
  <si>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</si>
  <si>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</si>
  <si>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</si>
  <si>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</si>
  <si>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</si>
  <si>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</si>
  <si>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</si>
  <si>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</si>
  <si>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</si>
  <si>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</si>
  <si>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</si>
  <si>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</si>
  <si>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</si>
  <si>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</si>
  <si>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</si>
  <si>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</si>
  <si>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</si>
  <si>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</si>
  <si>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</si>
  <si>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</si>
  <si>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</si>
  <si>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</si>
  <si>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</si>
  <si>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</si>
  <si>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</si>
  <si>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</si>
  <si>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</si>
  <si>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</si>
  <si>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</si>
  <si>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</si>
  <si>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</si>
  <si>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</si>
  <si>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</si>
  <si>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</si>
  <si>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</si>
  <si>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</si>
  <si>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</si>
  <si>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</si>
  <si>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</si>
  <si>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</si>
  <si>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</si>
  <si>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</si>
  <si>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</si>
  <si>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</si>
  <si>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</si>
  <si>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</si>
  <si>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</si>
  <si>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</si>
  <si>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</si>
  <si>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</si>
  <si>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</si>
  <si>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</si>
  <si>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</si>
  <si>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</si>
  <si>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</si>
  <si>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</si>
  <si>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</si>
  <si>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</si>
  <si>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</si>
  <si>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</si>
  <si>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</si>
  <si>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</si>
  <si>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</si>
  <si>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</si>
  <si>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</si>
  <si>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</si>
  <si>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</si>
  <si>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</si>
  <si>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</si>
  <si>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</si>
  <si>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</si>
  <si>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</si>
  <si>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</si>
  <si>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</si>
  <si>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</si>
  <si>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</si>
  <si>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</si>
  <si>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</si>
  <si>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</si>
  <si>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</si>
  <si>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</si>
  <si>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</si>
  <si>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</si>
  <si>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</si>
  <si>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</si>
  <si>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</si>
  <si>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</si>
  <si>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</si>
  <si>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</si>
  <si>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</si>
  <si>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</si>
  <si>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</si>
  <si>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</si>
  <si>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</si>
  <si>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</si>
  <si>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</si>
  <si>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</si>
  <si>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</si>
  <si>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</si>
  <si>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</si>
  <si>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</si>
  <si>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</si>
  <si>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</si>
  <si>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</si>
  <si>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</si>
  <si>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</si>
  <si>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</si>
  <si>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</si>
  <si>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</si>
  <si>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</si>
  <si>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</si>
  <si>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</si>
  <si>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</si>
  <si>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</si>
  <si>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</si>
  <si>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</si>
  <si>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</si>
  <si>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</si>
  <si>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</si>
  <si>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</si>
  <si>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</si>
  <si>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</si>
  <si>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</si>
  <si>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</si>
  <si>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</si>
  <si>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</si>
  <si>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</si>
  <si>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</si>
  <si>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</si>
  <si>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</si>
  <si>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</si>
  <si>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</si>
  <si>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</si>
  <si>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</si>
  <si>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</si>
  <si>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</si>
  <si>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</si>
  <si>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</si>
  <si>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</si>
  <si>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</si>
  <si>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</si>
  <si>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</si>
  <si>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</si>
  <si>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</si>
  <si>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</si>
  <si>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</si>
  <si>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</si>
  <si>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</si>
  <si>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</si>
  <si>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</si>
  <si>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</si>
  <si>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</si>
  <si>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</si>
  <si>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</si>
  <si>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</si>
  <si>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</si>
  <si>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</si>
  <si>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</si>
  <si>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</si>
  <si>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</si>
  <si>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</si>
  <si>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</si>
  <si>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</si>
  <si>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</si>
  <si>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</si>
  <si>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</si>
  <si>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</si>
  <si>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</si>
  <si>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</si>
  <si>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</si>
  <si>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</si>
  <si>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</si>
  <si>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</si>
  <si>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</si>
  <si>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</si>
  <si>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</si>
  <si>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</si>
  <si>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</si>
  <si>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</si>
  <si>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</si>
  <si>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</si>
  <si>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</si>
  <si>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</si>
  <si>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</si>
  <si>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</si>
  <si>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</si>
  <si>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</si>
  <si>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</si>
  <si>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</si>
  <si>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</si>
  <si>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</si>
  <si>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</si>
  <si>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</si>
  <si>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</si>
  <si>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</si>
  <si>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</si>
  <si>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</si>
  <si>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</si>
  <si>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</si>
  <si>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</si>
  <si>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</si>
  <si>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</si>
  <si>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</si>
  <si>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</si>
  <si>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</si>
  <si>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</si>
  <si>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</si>
  <si>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</si>
  <si>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</si>
  <si>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</si>
  <si>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</si>
  <si>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</si>
  <si>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</si>
  <si>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</si>
  <si>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</si>
  <si>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</si>
  <si>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</si>
  <si>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1,1</t>
  </si>
  <si>
    <t>13,9</t>
  </si>
  <si>
    <t>12,7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</si>
  <si>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</si>
  <si>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</si>
  <si>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</si>
  <si>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</si>
  <si>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</si>
  <si>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</si>
  <si>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</si>
  <si>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</si>
  <si>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</si>
  <si>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</si>
  <si>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</si>
  <si>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</si>
  <si>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 JUIN, 18h05</t>
  </si>
  <si>
    <t>9,0</t>
  </si>
  <si>
    <t>2 JUIN, 18h06</t>
  </si>
  <si>
    <t>3 JUIN, 18h06</t>
  </si>
  <si>
    <t>8,7</t>
  </si>
  <si>
    <t>4 JUIN, 18h06</t>
  </si>
  <si>
    <t>5 JUIN, 18h06</t>
  </si>
  <si>
    <t>11,6</t>
  </si>
  <si>
    <t>12,6</t>
  </si>
  <si>
    <t>6 JUIN, 18h06</t>
  </si>
  <si>
    <t>25,6</t>
  </si>
  <si>
    <t>7 JUIN, 18h05</t>
  </si>
  <si>
    <t>483,2</t>
  </si>
  <si>
    <t>8 JUIN, 18h05</t>
  </si>
  <si>
    <t>1,2</t>
  </si>
  <si>
    <t>3,6</t>
  </si>
  <si>
    <t>9 JUIN, 18h05</t>
  </si>
  <si>
    <t>PERSONNES</t>
  </si>
  <si>
    <t>276,0</t>
  </si>
  <si>
    <t>259,3</t>
  </si>
  <si>
    <t>954,0</t>
  </si>
  <si>
    <t>22,2</t>
  </si>
  <si>
    <t>92,8</t>
  </si>
  <si>
    <t>378,0</t>
  </si>
  <si>
    <t>151,5</t>
  </si>
  <si>
    <t>GROUPED'ÂGE</t>
  </si>
  <si>
    <t>NOMBREDECASCONFIRMÉS¹</t>
  </si>
  <si>
    <t>RÉPARTITIONDESCAS(%)</t>
  </si>
  <si>
    <t>TAUXPOUR</t>
  </si>
  <si>
    <t>NOMBREDEDÉCÈS</t>
  </si>
  <si>
    <t>TAUXDEMORTALITÉPOUR</t>
  </si>
  <si>
    <t>1022,4</t>
  </si>
  <si>
    <t>1316,4</t>
  </si>
  <si>
    <t>1298,9</t>
  </si>
  <si>
    <t>1063,9</t>
  </si>
  <si>
    <t>1634,4</t>
  </si>
  <si>
    <t>6677,5</t>
  </si>
  <si>
    <t>2281,3</t>
  </si>
  <si>
    <t>1281,7</t>
  </si>
  <si>
    <t>10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</si>
</sst>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9"/>
  <sheetViews>
    <sheetView tabSelected="1" zoomScale="75" zoomScaleNormal="75" workbookViewId="0">
      <pane ySplit="1" topLeftCell="A80" activePane="bottomLeft" state="frozen"/>
      <selection pane="bottomLeft" activeCell="F88" sqref="F88:AS89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2258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2977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3327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3668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3929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4387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4810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5186</v>
      </c>
      <c r="C26" s="5">
        <f>mtl_newcases!B44</f>
        <v>376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5538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5845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6107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6438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6981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8073</v>
      </c>
      <c r="C33" s="5">
        <f>mtl_newcases!B51</f>
        <v>622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8569</v>
      </c>
      <c r="C34" s="5">
        <f>mtl_newcases!B52</f>
        <v>496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10393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11920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12418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13011</v>
      </c>
      <c r="C44" s="5">
        <f>mtl_newcases!B62</f>
        <v>282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13950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14467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15062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15682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16205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17442</v>
      </c>
      <c r="C53" s="5">
        <f>mtl_newcases!B71</f>
        <v>474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18011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18441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18873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19185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19487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19853</v>
      </c>
      <c r="C59" s="5">
        <f>mtl_newcases!B77</f>
        <v>366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20279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20672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21025</v>
      </c>
      <c r="C62" s="5">
        <f>mtl_newcases!B80</f>
        <v>353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21376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21646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21987</v>
      </c>
      <c r="C65" s="5">
        <f>mtl_newcases!B83</f>
        <v>341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22314</v>
      </c>
      <c r="C66" s="5">
        <f>mtl_newcases!B84</f>
        <v>327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22632</v>
      </c>
      <c r="C67" s="5">
        <f>mtl_newcases!B85</f>
        <v>318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23039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23419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23671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23888</v>
      </c>
      <c r="C71" s="5">
        <f>mtl_newcases!B89</f>
        <v>217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24102</v>
      </c>
      <c r="C72" s="5">
        <f>mtl_newcases!B90</f>
        <v>214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24307</v>
      </c>
      <c r="C73" s="5">
        <f>mtl_newcases!B91</f>
        <v>205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24547</v>
      </c>
      <c r="C74" s="5">
        <f>mtl_newcases!B92</f>
        <v>240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24797</v>
      </c>
      <c r="C75" s="5">
        <f>mtl_newcases!B93</f>
        <v>250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24984</v>
      </c>
      <c r="C76" s="5">
        <f>mtl_newcases!B94</f>
        <v>187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25181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25391</v>
      </c>
      <c r="C78" s="5">
        <f>mtl_newcases!B96</f>
        <v>210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25527</v>
      </c>
      <c r="C79" s="5">
        <f>mtl_newcases!B97</f>
        <v>136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25677</v>
      </c>
      <c r="C80" s="5">
        <f>mtl_newcases!B98</f>
        <v>150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25779</v>
      </c>
      <c r="C81" s="5">
        <f>mtl_newcases!B99</f>
        <v>102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25895</v>
      </c>
      <c r="C82" s="5">
        <f>mtl_newcases!B100</f>
        <v>116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26019</v>
      </c>
      <c r="C83" s="5">
        <f>mtl_newcases!B101</f>
        <v>124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26130</v>
      </c>
      <c r="C84" s="5">
        <f>mtl_newcases!B102</f>
        <v>111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26225</v>
      </c>
      <c r="C85" s="5">
        <f>mtl_newcases!B103</f>
        <v>95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26300</v>
      </c>
      <c r="C86" s="5">
        <f>mtl_newcases!B104</f>
        <v>75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26352</v>
      </c>
      <c r="C87" s="5">
        <f>mtl_newcases!B105</f>
        <v>52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26426</v>
      </c>
      <c r="C88" s="5">
        <f>mtl_newcases!B106</f>
        <v>74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26475</v>
      </c>
      <c r="C89" s="5">
        <f>mtl_newcases!B107</f>
        <v>49</v>
      </c>
      <c r="D89">
        <v>3130</v>
      </c>
      <c r="E89">
        <f t="shared" ref="E89" si="1247">D89-D88</f>
        <v>13</v>
      </c>
      <c r="F89" cm="1">
        <f t="array" ref="F89:O89">TRANSPOSE(santemontreal!BS$57:BS$66)</f>
        <v>300</v>
      </c>
      <c r="G89">
        <v>276</v>
      </c>
      <c r="H89">
        <v>951</v>
      </c>
      <c r="I89">
        <v>3035</v>
      </c>
      <c r="J89">
        <v>3339</v>
      </c>
      <c r="K89">
        <v>3635</v>
      </c>
      <c r="L89">
        <v>3313</v>
      </c>
      <c r="M89">
        <v>2287</v>
      </c>
      <c r="N89">
        <v>2354</v>
      </c>
      <c r="O89">
        <v>6716</v>
      </c>
      <c r="P89" s="6">
        <f>F89/(age_distribution_2016!$B$2/100000)</f>
        <v>273.37342810278841</v>
      </c>
      <c r="Q89" s="6">
        <f>G89/(age_distribution_2016!$B$3/100000)</f>
        <v>264.40580543181494</v>
      </c>
      <c r="R89" s="6">
        <f>H89/(age_distribution_2016!$B$4/100000)</f>
        <v>505.35377421154715</v>
      </c>
      <c r="S89" s="6">
        <f>I89/(age_distribution_2016!$B$5/100000)</f>
        <v>1035.0413504987639</v>
      </c>
      <c r="T89" s="6">
        <f>J89/(age_distribution_2016!$B$6/100000)</f>
        <v>1114.2070576457829</v>
      </c>
      <c r="U89" s="6">
        <f>K89/(age_distribution_2016!$B$7/100000)</f>
        <v>1428.4310836034974</v>
      </c>
      <c r="V89" s="6">
        <f>L89/(age_distribution_2016!$B$8/100000)</f>
        <v>1279.7682279092226</v>
      </c>
      <c r="W89" s="6">
        <f>M89/(age_distribution_2016!$B$9/100000)</f>
        <v>1115.5825467671521</v>
      </c>
      <c r="X89" s="6">
        <f>N89/(age_distribution_2016!$B$10/100000)</f>
        <v>1815.2375077112895</v>
      </c>
      <c r="Y89" s="6">
        <f>O89/(age_distribution_2016!$B$11/100000)</f>
        <v>6797.226860988816</v>
      </c>
      <c r="Z89" s="3">
        <f t="shared" ref="Z89" si="1248">F89*100/SUM($F89:$O89)</f>
        <v>1.1447760054949248</v>
      </c>
      <c r="AA89" s="3">
        <f t="shared" ref="AA89" si="1249">G89*100/SUM($F89:$O89)</f>
        <v>1.0531939250553308</v>
      </c>
      <c r="AB89" s="3">
        <f t="shared" ref="AB89" si="1250">H89*100/SUM($F89:$O89)</f>
        <v>3.6289399374189117</v>
      </c>
      <c r="AC89" s="3">
        <f t="shared" ref="AC89" si="1251">I89*100/SUM($F89:$O89)</f>
        <v>11.581317255590323</v>
      </c>
      <c r="AD89" s="3">
        <f t="shared" ref="AD89" si="1252">J89*100/SUM($F89:$O89)</f>
        <v>12.741356941158513</v>
      </c>
      <c r="AE89" s="3">
        <f t="shared" ref="AE89" si="1253">K89*100/SUM($F89:$O89)</f>
        <v>13.870869266580172</v>
      </c>
      <c r="AF89" s="3">
        <f t="shared" ref="AF89" si="1254">L89*100/SUM($F89:$O89)</f>
        <v>12.642143020682287</v>
      </c>
      <c r="AG89" s="3">
        <f t="shared" ref="AG89" si="1255">M89*100/SUM($F89:$O89)</f>
        <v>8.7270090818896442</v>
      </c>
      <c r="AH89" s="3">
        <f t="shared" ref="AH89" si="1256">N89*100/SUM($F89:$O89)</f>
        <v>8.9826757231168433</v>
      </c>
      <c r="AI89" s="3">
        <f t="shared" ref="AI89" si="1257">O89*100/SUM($F89:$O89)</f>
        <v>25.627718843013049</v>
      </c>
      <c r="AJ89" s="3">
        <f t="shared" ref="AJ89" si="1258">P89*100/SUM($P89:$Y89)</f>
        <v>1.7491838333450438</v>
      </c>
      <c r="AK89" s="3">
        <f t="shared" ref="AK89" si="1259">Q89*100/SUM($P89:$Y89)</f>
        <v>1.6918043699916876</v>
      </c>
      <c r="AL89" s="3">
        <f t="shared" ref="AL89" si="1260">R89*100/SUM($P89:$Y89)</f>
        <v>3.2335134329089659</v>
      </c>
      <c r="AM89" s="3">
        <f t="shared" ref="AM89" si="1261">S89*100/SUM($P89:$Y89)</f>
        <v>6.6227270503237028</v>
      </c>
      <c r="AN89" s="3">
        <f t="shared" ref="AN89" si="1262">T89*100/SUM($P89:$Y89)</f>
        <v>7.1292699724281405</v>
      </c>
      <c r="AO89" s="3">
        <f t="shared" ref="AO89" si="1263">U89*100/SUM($P89:$Y89)</f>
        <v>9.1398369469446425</v>
      </c>
      <c r="AP89" s="3">
        <f t="shared" ref="AP89" si="1264">V89*100/SUM($P89:$Y89)</f>
        <v>8.188615514766683</v>
      </c>
      <c r="AQ89" s="3">
        <f t="shared" ref="AQ89" si="1265">W89*100/SUM($P89:$Y89)</f>
        <v>7.1380710594640622</v>
      </c>
      <c r="AR89" s="3">
        <f t="shared" ref="AR89" si="1266">X89*100/SUM($P89:$Y89)</f>
        <v>11.614823445738359</v>
      </c>
      <c r="AS89" s="3">
        <f t="shared" ref="AS89" si="1267">Y89*100/SUM($P89:$Y89)</f>
        <v>43.492154374088713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7"/>
  <sheetViews>
    <sheetView zoomScale="85" zoomScaleNormal="85" workbookViewId="0">
      <pane ySplit="1" topLeftCell="A89" activePane="bottomLeft" state="frozen"/>
      <selection pane="bottomLeft" activeCell="A111" sqref="A111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270</v>
      </c>
      <c r="C35">
        <v>1933</v>
      </c>
      <c r="E35" s="7"/>
    </row>
    <row r="36" spans="1:5" x14ac:dyDescent="0.35">
      <c r="A36" s="7">
        <v>43921</v>
      </c>
      <c r="B36" s="8">
        <v>325</v>
      </c>
      <c r="C36">
        <v>2258</v>
      </c>
      <c r="E36" s="7"/>
    </row>
    <row r="37" spans="1:5" x14ac:dyDescent="0.35">
      <c r="A37" s="7">
        <v>43922</v>
      </c>
      <c r="B37" s="8">
        <v>311</v>
      </c>
      <c r="C37">
        <v>2569</v>
      </c>
      <c r="E37" s="7"/>
    </row>
    <row r="38" spans="1:5" x14ac:dyDescent="0.35">
      <c r="A38" s="7">
        <v>43923</v>
      </c>
      <c r="B38">
        <v>408</v>
      </c>
      <c r="C38">
        <v>2977</v>
      </c>
      <c r="E38" s="7"/>
    </row>
    <row r="39" spans="1:5" x14ac:dyDescent="0.35">
      <c r="A39" s="7">
        <v>43924</v>
      </c>
      <c r="B39">
        <v>350</v>
      </c>
      <c r="C39">
        <v>3327</v>
      </c>
      <c r="E39" s="7"/>
    </row>
    <row r="40" spans="1:5" x14ac:dyDescent="0.35">
      <c r="A40" s="7">
        <v>43925</v>
      </c>
      <c r="B40">
        <v>341</v>
      </c>
      <c r="C40">
        <v>3668</v>
      </c>
      <c r="E40" s="7"/>
    </row>
    <row r="41" spans="1:5" x14ac:dyDescent="0.35">
      <c r="A41" s="7">
        <v>43926</v>
      </c>
      <c r="B41" s="8">
        <v>261</v>
      </c>
      <c r="C41">
        <v>3929</v>
      </c>
      <c r="E41" s="7"/>
    </row>
    <row r="42" spans="1:5" x14ac:dyDescent="0.35">
      <c r="A42" s="7">
        <v>43927</v>
      </c>
      <c r="B42" s="8">
        <v>458</v>
      </c>
      <c r="C42">
        <v>4387</v>
      </c>
      <c r="E42" s="7"/>
    </row>
    <row r="43" spans="1:5" x14ac:dyDescent="0.35">
      <c r="A43" s="7">
        <v>43928</v>
      </c>
      <c r="B43" s="8">
        <v>423</v>
      </c>
      <c r="C43">
        <v>4810</v>
      </c>
      <c r="E43" s="7"/>
    </row>
    <row r="44" spans="1:5" x14ac:dyDescent="0.35">
      <c r="A44" s="7">
        <v>43929</v>
      </c>
      <c r="B44" s="8">
        <v>376</v>
      </c>
      <c r="C44">
        <v>5186</v>
      </c>
      <c r="E44" s="7"/>
    </row>
    <row r="45" spans="1:5" x14ac:dyDescent="0.35">
      <c r="A45" s="7">
        <v>43930</v>
      </c>
      <c r="B45" s="8">
        <v>352</v>
      </c>
      <c r="C45">
        <v>5538</v>
      </c>
      <c r="E45" s="7"/>
    </row>
    <row r="46" spans="1:5" x14ac:dyDescent="0.35">
      <c r="A46" s="7">
        <v>43931</v>
      </c>
      <c r="B46" s="8">
        <v>307</v>
      </c>
      <c r="C46">
        <v>5845</v>
      </c>
      <c r="E46" s="7"/>
    </row>
    <row r="47" spans="1:5" x14ac:dyDescent="0.35">
      <c r="A47" s="7">
        <v>43932</v>
      </c>
      <c r="B47" s="8">
        <v>262</v>
      </c>
      <c r="C47">
        <v>6107</v>
      </c>
      <c r="E47" s="7"/>
    </row>
    <row r="48" spans="1:5" x14ac:dyDescent="0.35">
      <c r="A48" s="7">
        <v>43933</v>
      </c>
      <c r="B48" s="8">
        <v>331</v>
      </c>
      <c r="C48">
        <v>6438</v>
      </c>
      <c r="E48" s="7"/>
    </row>
    <row r="49" spans="1:6" x14ac:dyDescent="0.35">
      <c r="A49" s="7">
        <v>43934</v>
      </c>
      <c r="B49" s="8">
        <v>543</v>
      </c>
      <c r="C49">
        <v>6981</v>
      </c>
      <c r="E49" s="7"/>
    </row>
    <row r="50" spans="1:6" x14ac:dyDescent="0.35">
      <c r="A50" s="7">
        <v>43935</v>
      </c>
      <c r="B50" s="8">
        <v>470</v>
      </c>
      <c r="C50">
        <v>7451</v>
      </c>
      <c r="E50" s="7"/>
    </row>
    <row r="51" spans="1:6" x14ac:dyDescent="0.35">
      <c r="A51" s="7">
        <v>43936</v>
      </c>
      <c r="B51" s="8">
        <v>622</v>
      </c>
      <c r="C51">
        <v>8073</v>
      </c>
      <c r="E51" s="7"/>
    </row>
    <row r="52" spans="1:6" x14ac:dyDescent="0.35">
      <c r="A52" s="7">
        <v>43937</v>
      </c>
      <c r="B52" s="8">
        <v>496</v>
      </c>
      <c r="C52">
        <v>8569</v>
      </c>
      <c r="E52" s="7"/>
    </row>
    <row r="53" spans="1:6" x14ac:dyDescent="0.35">
      <c r="A53" s="7">
        <v>43938</v>
      </c>
      <c r="B53" s="8">
        <v>575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485</v>
      </c>
      <c r="C56">
        <v>10393</v>
      </c>
      <c r="E56" s="7"/>
    </row>
    <row r="57" spans="1:6" x14ac:dyDescent="0.35">
      <c r="A57" s="7">
        <v>43942</v>
      </c>
      <c r="B57" s="8">
        <v>461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528</v>
      </c>
      <c r="C59">
        <v>11920</v>
      </c>
      <c r="E59" s="7"/>
    </row>
    <row r="60" spans="1:6" x14ac:dyDescent="0.35">
      <c r="A60" s="7">
        <v>43945</v>
      </c>
      <c r="B60" s="8">
        <v>498</v>
      </c>
      <c r="C60">
        <v>12418</v>
      </c>
      <c r="E60" s="7"/>
    </row>
    <row r="61" spans="1:6" x14ac:dyDescent="0.35">
      <c r="A61" s="7">
        <v>43946</v>
      </c>
      <c r="B61" s="8">
        <v>311</v>
      </c>
      <c r="C61">
        <v>12729</v>
      </c>
      <c r="E61" s="7"/>
    </row>
    <row r="62" spans="1:6" x14ac:dyDescent="0.35">
      <c r="A62" s="7">
        <v>43947</v>
      </c>
      <c r="B62" s="8">
        <v>282</v>
      </c>
      <c r="C62">
        <v>13011</v>
      </c>
      <c r="E62" s="7"/>
    </row>
    <row r="63" spans="1:6" x14ac:dyDescent="0.35">
      <c r="A63" s="7">
        <v>43948</v>
      </c>
      <c r="B63" s="8">
        <v>463</v>
      </c>
      <c r="C63">
        <v>13474</v>
      </c>
      <c r="E63" s="7"/>
      <c r="F63" s="5"/>
    </row>
    <row r="64" spans="1:6" x14ac:dyDescent="0.35">
      <c r="A64" s="7">
        <v>43949</v>
      </c>
      <c r="B64" s="8">
        <v>476</v>
      </c>
      <c r="C64">
        <v>13950</v>
      </c>
      <c r="E64" s="7"/>
    </row>
    <row r="65" spans="1:5" x14ac:dyDescent="0.35">
      <c r="A65" s="7">
        <v>43950</v>
      </c>
      <c r="B65" s="8">
        <v>517</v>
      </c>
      <c r="C65">
        <v>14467</v>
      </c>
      <c r="E65" s="7"/>
    </row>
    <row r="66" spans="1:5" x14ac:dyDescent="0.35">
      <c r="A66" s="7">
        <v>43951</v>
      </c>
      <c r="B66" s="8">
        <v>595</v>
      </c>
      <c r="C66">
        <v>15062</v>
      </c>
      <c r="E66" s="7"/>
    </row>
    <row r="67" spans="1:5" x14ac:dyDescent="0.35">
      <c r="A67" s="7">
        <v>43952</v>
      </c>
      <c r="B67" s="8">
        <v>620</v>
      </c>
      <c r="C67">
        <v>15682</v>
      </c>
      <c r="E67" s="7"/>
    </row>
    <row r="68" spans="1:5" x14ac:dyDescent="0.35">
      <c r="A68" s="7">
        <v>43953</v>
      </c>
      <c r="B68" s="8">
        <v>523</v>
      </c>
      <c r="C68">
        <v>16205</v>
      </c>
      <c r="E68" s="7"/>
    </row>
    <row r="69" spans="1:5" x14ac:dyDescent="0.35">
      <c r="A69" s="7">
        <v>43954</v>
      </c>
      <c r="B69" s="8">
        <v>345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474</v>
      </c>
      <c r="C71">
        <v>17442</v>
      </c>
      <c r="E71" s="7"/>
    </row>
    <row r="72" spans="1:5" x14ac:dyDescent="0.35">
      <c r="A72" s="7">
        <v>43957</v>
      </c>
      <c r="B72" s="8">
        <v>569</v>
      </c>
      <c r="C72">
        <v>18011</v>
      </c>
      <c r="E72" s="7"/>
    </row>
    <row r="73" spans="1:5" x14ac:dyDescent="0.35">
      <c r="A73" s="7">
        <v>43958</v>
      </c>
      <c r="B73" s="8">
        <v>430</v>
      </c>
      <c r="C73">
        <v>18441</v>
      </c>
      <c r="E73" s="7"/>
    </row>
    <row r="74" spans="1:5" x14ac:dyDescent="0.35">
      <c r="A74" s="7">
        <v>43959</v>
      </c>
      <c r="B74" s="8">
        <v>432</v>
      </c>
      <c r="C74">
        <v>18873</v>
      </c>
      <c r="E74" s="7"/>
    </row>
    <row r="75" spans="1:5" x14ac:dyDescent="0.35">
      <c r="A75" s="7">
        <v>43960</v>
      </c>
      <c r="B75" s="8">
        <v>312</v>
      </c>
      <c r="C75">
        <v>19185</v>
      </c>
      <c r="E75" s="7"/>
    </row>
    <row r="76" spans="1:5" x14ac:dyDescent="0.35">
      <c r="A76" s="7">
        <v>43961</v>
      </c>
      <c r="B76">
        <v>302</v>
      </c>
      <c r="C76">
        <v>19487</v>
      </c>
      <c r="E76" s="7"/>
    </row>
    <row r="77" spans="1:5" x14ac:dyDescent="0.35">
      <c r="A77" s="7">
        <v>43962</v>
      </c>
      <c r="B77">
        <v>366</v>
      </c>
      <c r="C77">
        <v>19853</v>
      </c>
    </row>
    <row r="78" spans="1:5" x14ac:dyDescent="0.35">
      <c r="A78" s="7">
        <v>43963</v>
      </c>
      <c r="B78">
        <v>426</v>
      </c>
      <c r="C78">
        <v>20279</v>
      </c>
    </row>
    <row r="79" spans="1:5" x14ac:dyDescent="0.35">
      <c r="A79" s="7">
        <v>43964</v>
      </c>
      <c r="B79">
        <v>393</v>
      </c>
      <c r="C79">
        <v>20672</v>
      </c>
    </row>
    <row r="80" spans="1:5" x14ac:dyDescent="0.35">
      <c r="A80" s="7">
        <v>43965</v>
      </c>
      <c r="B80">
        <v>353</v>
      </c>
      <c r="C80">
        <v>21025</v>
      </c>
    </row>
    <row r="81" spans="1:3" x14ac:dyDescent="0.35">
      <c r="A81" s="7">
        <v>43966</v>
      </c>
      <c r="B81">
        <v>351</v>
      </c>
      <c r="C81">
        <v>21376</v>
      </c>
    </row>
    <row r="82" spans="1:3" x14ac:dyDescent="0.35">
      <c r="A82" s="7">
        <v>43967</v>
      </c>
      <c r="B82">
        <v>270</v>
      </c>
      <c r="C82">
        <v>21646</v>
      </c>
    </row>
    <row r="83" spans="1:3" x14ac:dyDescent="0.35">
      <c r="A83" s="7">
        <v>43968</v>
      </c>
      <c r="B83">
        <v>341</v>
      </c>
      <c r="C83">
        <v>21987</v>
      </c>
    </row>
    <row r="84" spans="1:3" x14ac:dyDescent="0.35">
      <c r="A84" s="7">
        <v>43969</v>
      </c>
      <c r="B84">
        <v>327</v>
      </c>
      <c r="C84">
        <v>22314</v>
      </c>
    </row>
    <row r="85" spans="1:3" x14ac:dyDescent="0.35">
      <c r="A85" s="7">
        <v>43970</v>
      </c>
      <c r="B85">
        <v>318</v>
      </c>
      <c r="C85">
        <v>22632</v>
      </c>
    </row>
    <row r="86" spans="1:3" x14ac:dyDescent="0.35">
      <c r="A86" s="7">
        <v>43971</v>
      </c>
      <c r="B86">
        <v>407</v>
      </c>
      <c r="C86">
        <v>23039</v>
      </c>
    </row>
    <row r="87" spans="1:3" x14ac:dyDescent="0.35">
      <c r="A87" s="7">
        <v>43972</v>
      </c>
      <c r="B87">
        <v>380</v>
      </c>
      <c r="C87">
        <v>23419</v>
      </c>
    </row>
    <row r="88" spans="1:3" x14ac:dyDescent="0.35">
      <c r="A88" s="7">
        <v>43973</v>
      </c>
      <c r="B88">
        <v>252</v>
      </c>
      <c r="C88">
        <v>23671</v>
      </c>
    </row>
    <row r="89" spans="1:3" x14ac:dyDescent="0.35">
      <c r="A89" s="7">
        <v>43974</v>
      </c>
      <c r="B89">
        <v>217</v>
      </c>
      <c r="C89">
        <v>23888</v>
      </c>
    </row>
    <row r="90" spans="1:3" x14ac:dyDescent="0.35">
      <c r="A90" s="7">
        <v>43975</v>
      </c>
      <c r="B90">
        <v>214</v>
      </c>
      <c r="C90">
        <v>24102</v>
      </c>
    </row>
    <row r="91" spans="1:3" x14ac:dyDescent="0.35">
      <c r="A91" s="7">
        <v>43976</v>
      </c>
      <c r="B91">
        <v>205</v>
      </c>
      <c r="C91">
        <v>24307</v>
      </c>
    </row>
    <row r="92" spans="1:3" x14ac:dyDescent="0.35">
      <c r="A92" s="7">
        <v>43977</v>
      </c>
      <c r="B92">
        <v>240</v>
      </c>
      <c r="C92">
        <v>24547</v>
      </c>
    </row>
    <row r="93" spans="1:3" x14ac:dyDescent="0.35">
      <c r="A93" s="7">
        <v>43978</v>
      </c>
      <c r="B93">
        <v>250</v>
      </c>
      <c r="C93">
        <v>24797</v>
      </c>
    </row>
    <row r="94" spans="1:3" x14ac:dyDescent="0.35">
      <c r="A94" s="7">
        <v>43979</v>
      </c>
      <c r="B94">
        <v>187</v>
      </c>
      <c r="C94">
        <v>24984</v>
      </c>
    </row>
    <row r="95" spans="1:3" x14ac:dyDescent="0.35">
      <c r="A95" s="7">
        <v>43980</v>
      </c>
      <c r="B95">
        <v>197</v>
      </c>
      <c r="C95">
        <v>25181</v>
      </c>
    </row>
    <row r="96" spans="1:3" x14ac:dyDescent="0.35">
      <c r="A96" s="7">
        <v>43981</v>
      </c>
      <c r="B96">
        <v>210</v>
      </c>
      <c r="C96">
        <v>25391</v>
      </c>
    </row>
    <row r="97" spans="1:3" x14ac:dyDescent="0.35">
      <c r="A97" s="7">
        <v>43982</v>
      </c>
      <c r="B97">
        <v>136</v>
      </c>
      <c r="C97">
        <v>25527</v>
      </c>
    </row>
    <row r="98" spans="1:3" x14ac:dyDescent="0.35">
      <c r="A98" s="7">
        <v>43983</v>
      </c>
      <c r="B98">
        <v>150</v>
      </c>
      <c r="C98">
        <v>25677</v>
      </c>
    </row>
    <row r="99" spans="1:3" x14ac:dyDescent="0.35">
      <c r="A99" s="7">
        <v>43984</v>
      </c>
      <c r="B99">
        <v>102</v>
      </c>
      <c r="C99">
        <v>25779</v>
      </c>
    </row>
    <row r="100" spans="1:3" x14ac:dyDescent="0.35">
      <c r="A100" s="7">
        <v>43985</v>
      </c>
      <c r="B100">
        <v>116</v>
      </c>
      <c r="C100">
        <v>25895</v>
      </c>
    </row>
    <row r="101" spans="1:3" x14ac:dyDescent="0.35">
      <c r="A101" s="7">
        <v>43986</v>
      </c>
      <c r="B101">
        <v>124</v>
      </c>
      <c r="C101">
        <v>26019</v>
      </c>
    </row>
    <row r="102" spans="1:3" x14ac:dyDescent="0.35">
      <c r="A102" s="7">
        <v>43987</v>
      </c>
      <c r="B102">
        <v>111</v>
      </c>
      <c r="C102">
        <v>26130</v>
      </c>
    </row>
    <row r="103" spans="1:3" x14ac:dyDescent="0.35">
      <c r="A103" s="7">
        <v>43988</v>
      </c>
      <c r="B103">
        <v>95</v>
      </c>
      <c r="C103">
        <v>26225</v>
      </c>
    </row>
    <row r="104" spans="1:3" x14ac:dyDescent="0.35">
      <c r="A104" s="7">
        <v>43989</v>
      </c>
      <c r="B104">
        <v>75</v>
      </c>
      <c r="C104">
        <v>26300</v>
      </c>
    </row>
    <row r="105" spans="1:3" x14ac:dyDescent="0.35">
      <c r="A105" s="7">
        <v>43990</v>
      </c>
      <c r="B105">
        <v>52</v>
      </c>
      <c r="C105">
        <v>26352</v>
      </c>
    </row>
    <row r="106" spans="1:3" x14ac:dyDescent="0.35">
      <c r="A106" s="7">
        <v>43991</v>
      </c>
      <c r="B106">
        <v>74</v>
      </c>
      <c r="C106">
        <v>26426</v>
      </c>
    </row>
    <row r="107" spans="1:3" x14ac:dyDescent="0.35">
      <c r="A107" s="7">
        <v>43992</v>
      </c>
      <c r="B107">
        <v>49</v>
      </c>
      <c r="C107">
        <v>26475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13" workbookViewId="0">
      <pane xSplit="1" topLeftCell="BL1" activePane="topRight" state="frozen"/>
      <selection pane="topRight" activeCell="BV62" sqref="BV62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333</v>
      </c>
      <c r="BM1" s="10" t="s">
        <v>334</v>
      </c>
      <c r="BN1" s="10" t="s">
        <v>336</v>
      </c>
      <c r="BO1" s="10" t="s">
        <v>337</v>
      </c>
      <c r="BP1" s="10" t="s">
        <v>339</v>
      </c>
      <c r="BQ1" s="10" t="s">
        <v>340</v>
      </c>
      <c r="BR1" s="10" t="s">
        <v>343</v>
      </c>
      <c r="BS1" s="10" t="s">
        <v>345</v>
      </c>
      <c r="BT1" s="10" t="s">
        <v>347</v>
      </c>
      <c r="BU1" s="10" t="s">
        <v>350</v>
      </c>
      <c r="BV1" s="10" t="s">
        <v>373</v>
      </c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</row>
    <row r="113" spans="1:74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</row>
    <row r="114" spans="1:74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</row>
    <row r="115" spans="1:74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</row>
    <row r="116" spans="1:74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</row>
    <row r="117" spans="1:74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</row>
    <row r="118" spans="1:74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 spans="1:6" x14ac:dyDescent="0.35">
      <c r="D2">
        <v>100000</v>
      </c>
      <c r="F2">
        <v>100000</v>
      </c>
    </row>
    <row r="3" spans="1:6" x14ac:dyDescent="0.35">
      <c r="D3" t="s">
        <v>351</v>
      </c>
      <c r="F3" t="s">
        <v>351</v>
      </c>
    </row>
    <row r="4" spans="1:6" x14ac:dyDescent="0.35">
      <c r="A4" t="s">
        <v>322</v>
      </c>
      <c r="B4">
        <v>306</v>
      </c>
      <c r="C4" t="s">
        <v>348</v>
      </c>
      <c r="D4" t="s">
        <v>352</v>
      </c>
      <c r="E4">
        <v>0</v>
      </c>
      <c r="F4" t="s">
        <v>224</v>
      </c>
    </row>
    <row r="5" spans="1:6" x14ac:dyDescent="0.35">
      <c r="A5" t="s">
        <v>323</v>
      </c>
      <c r="B5">
        <v>280</v>
      </c>
      <c r="C5" t="s">
        <v>319</v>
      </c>
      <c r="D5" t="s">
        <v>353</v>
      </c>
      <c r="E5">
        <v>0</v>
      </c>
      <c r="F5" t="s">
        <v>224</v>
      </c>
    </row>
    <row r="6" spans="1:6" x14ac:dyDescent="0.35">
      <c r="A6" t="s">
        <v>324</v>
      </c>
      <c r="B6">
        <v>961</v>
      </c>
      <c r="C6" t="s">
        <v>349</v>
      </c>
      <c r="D6" t="s">
        <v>346</v>
      </c>
      <c r="E6">
        <v>0</v>
      </c>
      <c r="F6" t="s">
        <v>224</v>
      </c>
    </row>
    <row r="7" spans="1:6" x14ac:dyDescent="0.35">
      <c r="A7" t="s">
        <v>325</v>
      </c>
      <c r="B7">
        <v>3073</v>
      </c>
      <c r="C7" t="s">
        <v>341</v>
      </c>
      <c r="D7" t="s">
        <v>354</v>
      </c>
      <c r="E7" t="s">
        <v>305</v>
      </c>
      <c r="F7" t="s">
        <v>302</v>
      </c>
    </row>
    <row r="8" spans="1:6" x14ac:dyDescent="0.35">
      <c r="A8" t="s">
        <v>326</v>
      </c>
      <c r="B8">
        <v>3359</v>
      </c>
      <c r="C8" t="s">
        <v>321</v>
      </c>
      <c r="D8" t="s">
        <v>365</v>
      </c>
      <c r="E8" t="s">
        <v>305</v>
      </c>
      <c r="F8" t="s">
        <v>302</v>
      </c>
    </row>
    <row r="9" spans="1:6" x14ac:dyDescent="0.35">
      <c r="A9" t="s">
        <v>327</v>
      </c>
      <c r="B9" s="2">
        <v>3664</v>
      </c>
      <c r="C9" t="s">
        <v>320</v>
      </c>
      <c r="D9" t="s">
        <v>366</v>
      </c>
      <c r="E9">
        <v>13</v>
      </c>
      <c r="F9" t="s">
        <v>328</v>
      </c>
    </row>
    <row r="10" spans="1:6" x14ac:dyDescent="0.35">
      <c r="A10" t="s">
        <v>329</v>
      </c>
      <c r="B10">
        <v>3334</v>
      </c>
      <c r="C10" t="s">
        <v>342</v>
      </c>
      <c r="D10" t="s">
        <v>367</v>
      </c>
      <c r="E10">
        <v>57</v>
      </c>
      <c r="F10" t="s">
        <v>355</v>
      </c>
    </row>
    <row r="11" spans="1:6" x14ac:dyDescent="0.35">
      <c r="A11" t="s">
        <v>330</v>
      </c>
      <c r="B11">
        <v>2304</v>
      </c>
      <c r="C11" t="s">
        <v>338</v>
      </c>
      <c r="D11" t="s">
        <v>368</v>
      </c>
      <c r="E11">
        <v>201</v>
      </c>
      <c r="F11" t="s">
        <v>356</v>
      </c>
    </row>
    <row r="12" spans="1:6" x14ac:dyDescent="0.35">
      <c r="A12" t="s">
        <v>331</v>
      </c>
      <c r="B12">
        <v>2365</v>
      </c>
      <c r="C12" t="s">
        <v>335</v>
      </c>
      <c r="D12" t="s">
        <v>369</v>
      </c>
      <c r="E12">
        <v>547</v>
      </c>
      <c r="F12" t="s">
        <v>357</v>
      </c>
    </row>
    <row r="13" spans="1:6" x14ac:dyDescent="0.35">
      <c r="A13" t="s">
        <v>332</v>
      </c>
      <c r="B13">
        <v>6747</v>
      </c>
      <c r="C13" t="s">
        <v>344</v>
      </c>
      <c r="D13" t="s">
        <v>370</v>
      </c>
      <c r="E13">
        <v>2305</v>
      </c>
      <c r="F13" t="s">
        <v>371</v>
      </c>
    </row>
    <row r="14" spans="1:6" x14ac:dyDescent="0.35">
      <c r="A14" t="s">
        <v>96</v>
      </c>
      <c r="B14">
        <v>82</v>
      </c>
      <c r="C14" t="s">
        <v>224</v>
      </c>
      <c r="D14" t="s">
        <v>224</v>
      </c>
      <c r="E14" t="s">
        <v>224</v>
      </c>
      <c r="F14" t="s">
        <v>224</v>
      </c>
    </row>
    <row r="15" spans="1:6" x14ac:dyDescent="0.35">
      <c r="A15" t="s">
        <v>97</v>
      </c>
      <c r="B15">
        <v>26475</v>
      </c>
      <c r="C15" t="s">
        <v>224</v>
      </c>
      <c r="D15" t="s">
        <v>372</v>
      </c>
      <c r="E15">
        <v>3130</v>
      </c>
      <c r="F15" t="s">
        <v>358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2020-06-11T21:58:55Z</dcterms:modified>
</cp:coreProperties>
</file>