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code\github\covid19mtl\app\data\"/>
    </mc:Choice>
  </mc:AlternateContent>
  <xr:revisionPtr revIDLastSave="0" documentId="13_ncr:1_{2656AA74-6C83-48E1-BB99-DBE57E1C6A25}" xr6:coauthVersionLast="45" xr6:coauthVersionMax="45" xr10:uidLastSave="{00000000-0000-0000-0000-000000000000}"/>
  <bookViews>
    <workbookView xWindow="16680" yWindow="4700" windowWidth="18570" windowHeight="12840" tabRatio="733" activeTab="2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91" i="8" l="1"/>
  <c r="Q91" i="8"/>
  <c r="R91" i="8"/>
  <c r="S91" i="8"/>
  <c r="AJ91" i="8" s="1"/>
  <c r="T91" i="8"/>
  <c r="U91" i="8"/>
  <c r="V91" i="8"/>
  <c r="W91" i="8"/>
  <c r="X91" i="8"/>
  <c r="Y91" i="8"/>
  <c r="Z91" i="8"/>
  <c r="AA91" i="8"/>
  <c r="AB91" i="8"/>
  <c r="AC91" i="8"/>
  <c r="AD91" i="8"/>
  <c r="AE91" i="8"/>
  <c r="AF91" i="8"/>
  <c r="AG91" i="8"/>
  <c r="AH91" i="8"/>
  <c r="AI91" i="8"/>
  <c r="AM91" i="8"/>
  <c r="AQ91" i="8"/>
  <c r="F91" i="8" a="1"/>
  <c r="F91" i="8" s="1"/>
  <c r="B91" i="8"/>
  <c r="C91" i="8"/>
  <c r="E91" i="8"/>
  <c r="AL91" i="8" l="1"/>
  <c r="AP91" i="8"/>
  <c r="AS91" i="8"/>
  <c r="AO91" i="8"/>
  <c r="AK91" i="8"/>
  <c r="AR91" i="8"/>
  <c r="AN91" i="8"/>
  <c r="P90" i="8"/>
  <c r="Q90" i="8"/>
  <c r="R90" i="8"/>
  <c r="S90" i="8"/>
  <c r="AJ90" i="8" s="1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0" i="8"/>
  <c r="AM90" i="8"/>
  <c r="AQ90" i="8"/>
  <c r="F90" i="8" a="1"/>
  <c r="F90" i="8" s="1"/>
  <c r="F89" i="8" a="1"/>
  <c r="F89" i="8" s="1"/>
  <c r="B90" i="8"/>
  <c r="C90" i="8"/>
  <c r="E90" i="8"/>
  <c r="AL90" i="8" l="1"/>
  <c r="AP90" i="8"/>
  <c r="AS90" i="8"/>
  <c r="AO90" i="8"/>
  <c r="AK90" i="8"/>
  <c r="AR90" i="8"/>
  <c r="AN90" i="8"/>
  <c r="Z89" i="8"/>
  <c r="P89" i="8"/>
  <c r="Q89" i="8"/>
  <c r="AJ89" i="8" s="1"/>
  <c r="R89" i="8"/>
  <c r="S89" i="8"/>
  <c r="T89" i="8"/>
  <c r="U89" i="8"/>
  <c r="V89" i="8"/>
  <c r="W89" i="8"/>
  <c r="X89" i="8"/>
  <c r="Y89" i="8"/>
  <c r="AA89" i="8"/>
  <c r="AB89" i="8"/>
  <c r="AC89" i="8"/>
  <c r="AE89" i="8"/>
  <c r="AF89" i="8"/>
  <c r="AG89" i="8"/>
  <c r="AI89" i="8"/>
  <c r="B89" i="8"/>
  <c r="C89" i="8"/>
  <c r="E89" i="8"/>
  <c r="AL89" i="8" l="1"/>
  <c r="AM89" i="8"/>
  <c r="AS89" i="8"/>
  <c r="AO89" i="8"/>
  <c r="AK89" i="8"/>
  <c r="AR89" i="8"/>
  <c r="AN89" i="8"/>
  <c r="AQ89" i="8"/>
  <c r="AP89" i="8"/>
  <c r="AH89" i="8"/>
  <c r="AD89" i="8"/>
  <c r="P88" i="8"/>
  <c r="Q88" i="8"/>
  <c r="R88" i="8"/>
  <c r="S88" i="8"/>
  <c r="AJ88" i="8" s="1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AM88" i="8"/>
  <c r="AN88" i="8"/>
  <c r="AQ88" i="8"/>
  <c r="AR88" i="8"/>
  <c r="F88" i="8" a="1"/>
  <c r="F88" i="8" s="1"/>
  <c r="B88" i="8"/>
  <c r="C88" i="8"/>
  <c r="E88" i="8"/>
  <c r="AL88" i="8" l="1"/>
  <c r="AP88" i="8"/>
  <c r="AS88" i="8"/>
  <c r="AO88" i="8"/>
  <c r="AK88" i="8"/>
  <c r="P87" i="8"/>
  <c r="Q87" i="8"/>
  <c r="AJ87" i="8" s="1"/>
  <c r="R87" i="8"/>
  <c r="S87" i="8"/>
  <c r="AK87" i="8" s="1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AM87" i="8"/>
  <c r="AP87" i="8"/>
  <c r="AQ87" i="8"/>
  <c r="F87" i="8" a="1"/>
  <c r="F87" i="8" s="1"/>
  <c r="B87" i="8"/>
  <c r="C87" i="8"/>
  <c r="E87" i="8"/>
  <c r="AL87" i="8" l="1"/>
  <c r="AS87" i="8"/>
  <c r="AO87" i="8"/>
  <c r="AR87" i="8"/>
  <c r="AN87" i="8"/>
  <c r="P86" i="8"/>
  <c r="Q86" i="8"/>
  <c r="AJ86" i="8" s="1"/>
  <c r="R86" i="8"/>
  <c r="S86" i="8"/>
  <c r="AN86" i="8" s="1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AM86" i="8"/>
  <c r="AQ86" i="8"/>
  <c r="F86" i="8" a="1"/>
  <c r="F86" i="8" s="1"/>
  <c r="C86" i="8"/>
  <c r="E86" i="8"/>
  <c r="B86" i="8"/>
  <c r="AL86" i="8" l="1"/>
  <c r="AP86" i="8"/>
  <c r="AO86" i="8"/>
  <c r="AS86" i="8"/>
  <c r="AK86" i="8"/>
  <c r="AR86" i="8"/>
  <c r="P84" i="8"/>
  <c r="Q84" i="8"/>
  <c r="R84" i="8"/>
  <c r="AJ84" i="8" s="1"/>
  <c r="S84" i="8"/>
  <c r="AL84" i="8" s="1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AM84" i="8"/>
  <c r="AQ84" i="8"/>
  <c r="P85" i="8"/>
  <c r="AL85" i="8" s="1"/>
  <c r="Q85" i="8"/>
  <c r="AJ85" i="8" s="1"/>
  <c r="R85" i="8"/>
  <c r="S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AK85" i="8"/>
  <c r="AO85" i="8"/>
  <c r="AS85" i="8"/>
  <c r="F85" i="8" a="1"/>
  <c r="F85" i="8" s="1"/>
  <c r="F84" i="8" a="1"/>
  <c r="F84" i="8" s="1"/>
  <c r="B85" i="8"/>
  <c r="C85" i="8"/>
  <c r="E85" i="8"/>
  <c r="B84" i="8"/>
  <c r="C84" i="8"/>
  <c r="E84" i="8"/>
  <c r="AR85" i="8" l="1"/>
  <c r="AN85" i="8"/>
  <c r="AP84" i="8"/>
  <c r="AQ85" i="8"/>
  <c r="AM85" i="8"/>
  <c r="AS84" i="8"/>
  <c r="AO84" i="8"/>
  <c r="AK84" i="8"/>
  <c r="AP85" i="8"/>
  <c r="AR84" i="8"/>
  <c r="AN84" i="8"/>
  <c r="J95" i="9"/>
  <c r="F95" i="9"/>
  <c r="C95" i="9"/>
  <c r="P83" i="8"/>
  <c r="AK83" i="8" s="1"/>
  <c r="Q83" i="8"/>
  <c r="R83" i="8"/>
  <c r="S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3" i="8"/>
  <c r="AJ83" i="8"/>
  <c r="AM83" i="8"/>
  <c r="AN83" i="8"/>
  <c r="AQ83" i="8"/>
  <c r="AR83" i="8"/>
  <c r="F83" i="8" a="1"/>
  <c r="F83" i="8" s="1"/>
  <c r="B3" i="8"/>
  <c r="C3" i="8"/>
  <c r="B4" i="8"/>
  <c r="C4" i="8"/>
  <c r="B5" i="8"/>
  <c r="C5" i="8"/>
  <c r="B6" i="8"/>
  <c r="C6" i="8"/>
  <c r="B7" i="8"/>
  <c r="C7" i="8"/>
  <c r="B8" i="8"/>
  <c r="C8" i="8"/>
  <c r="B9" i="8"/>
  <c r="C9" i="8"/>
  <c r="B10" i="8"/>
  <c r="C10" i="8"/>
  <c r="B11" i="8"/>
  <c r="C11" i="8"/>
  <c r="B12" i="8"/>
  <c r="C12" i="8"/>
  <c r="B13" i="8"/>
  <c r="C13" i="8"/>
  <c r="B14" i="8"/>
  <c r="C14" i="8"/>
  <c r="B15" i="8"/>
  <c r="C15" i="8"/>
  <c r="B16" i="8"/>
  <c r="C16" i="8"/>
  <c r="B17" i="8"/>
  <c r="C17" i="8"/>
  <c r="B18" i="8"/>
  <c r="C18" i="8"/>
  <c r="B19" i="8"/>
  <c r="C19" i="8"/>
  <c r="B20" i="8"/>
  <c r="C20" i="8"/>
  <c r="B21" i="8"/>
  <c r="C21" i="8"/>
  <c r="B22" i="8"/>
  <c r="C22" i="8"/>
  <c r="B23" i="8"/>
  <c r="C23" i="8"/>
  <c r="B24" i="8"/>
  <c r="C24" i="8"/>
  <c r="B25" i="8"/>
  <c r="C25" i="8"/>
  <c r="B26" i="8"/>
  <c r="C26" i="8"/>
  <c r="B27" i="8"/>
  <c r="C27" i="8"/>
  <c r="B28" i="8"/>
  <c r="C28" i="8"/>
  <c r="B29" i="8"/>
  <c r="C29" i="8"/>
  <c r="B30" i="8"/>
  <c r="C30" i="8"/>
  <c r="B31" i="8"/>
  <c r="C31" i="8"/>
  <c r="B32" i="8"/>
  <c r="C32" i="8"/>
  <c r="B33" i="8"/>
  <c r="C33" i="8"/>
  <c r="B34" i="8"/>
  <c r="C34" i="8"/>
  <c r="B35" i="8"/>
  <c r="C35" i="8"/>
  <c r="B36" i="8"/>
  <c r="C36" i="8"/>
  <c r="B37" i="8"/>
  <c r="C37" i="8"/>
  <c r="B38" i="8"/>
  <c r="C38" i="8"/>
  <c r="B39" i="8"/>
  <c r="C39" i="8"/>
  <c r="B40" i="8"/>
  <c r="C40" i="8"/>
  <c r="B41" i="8"/>
  <c r="C41" i="8"/>
  <c r="B42" i="8"/>
  <c r="C42" i="8"/>
  <c r="B43" i="8"/>
  <c r="C43" i="8"/>
  <c r="B44" i="8"/>
  <c r="C44" i="8"/>
  <c r="B45" i="8"/>
  <c r="C45" i="8"/>
  <c r="B46" i="8"/>
  <c r="C46" i="8"/>
  <c r="B47" i="8"/>
  <c r="C47" i="8"/>
  <c r="B48" i="8"/>
  <c r="C48" i="8"/>
  <c r="B49" i="8"/>
  <c r="C49" i="8"/>
  <c r="B50" i="8"/>
  <c r="C50" i="8"/>
  <c r="B51" i="8"/>
  <c r="C51" i="8"/>
  <c r="B52" i="8"/>
  <c r="C52" i="8"/>
  <c r="B53" i="8"/>
  <c r="C53" i="8"/>
  <c r="B54" i="8"/>
  <c r="C54" i="8"/>
  <c r="B55" i="8"/>
  <c r="C55" i="8"/>
  <c r="B56" i="8"/>
  <c r="C56" i="8"/>
  <c r="B57" i="8"/>
  <c r="C57" i="8"/>
  <c r="B58" i="8"/>
  <c r="C58" i="8"/>
  <c r="B59" i="8"/>
  <c r="C59" i="8"/>
  <c r="B60" i="8"/>
  <c r="C60" i="8"/>
  <c r="B61" i="8"/>
  <c r="C61" i="8"/>
  <c r="B62" i="8"/>
  <c r="C62" i="8"/>
  <c r="B63" i="8"/>
  <c r="C63" i="8"/>
  <c r="B64" i="8"/>
  <c r="C64" i="8"/>
  <c r="B65" i="8"/>
  <c r="C65" i="8"/>
  <c r="B66" i="8"/>
  <c r="C66" i="8"/>
  <c r="B67" i="8"/>
  <c r="C67" i="8"/>
  <c r="B68" i="8"/>
  <c r="C68" i="8"/>
  <c r="B69" i="8"/>
  <c r="C69" i="8"/>
  <c r="B70" i="8"/>
  <c r="C70" i="8"/>
  <c r="B71" i="8"/>
  <c r="C71" i="8"/>
  <c r="B72" i="8"/>
  <c r="C72" i="8"/>
  <c r="B73" i="8"/>
  <c r="C73" i="8"/>
  <c r="B74" i="8"/>
  <c r="C74" i="8"/>
  <c r="B75" i="8"/>
  <c r="C75" i="8"/>
  <c r="B76" i="8"/>
  <c r="C76" i="8"/>
  <c r="B77" i="8"/>
  <c r="C77" i="8"/>
  <c r="B78" i="8"/>
  <c r="C78" i="8"/>
  <c r="B79" i="8"/>
  <c r="C79" i="8"/>
  <c r="B80" i="8"/>
  <c r="C80" i="8"/>
  <c r="B81" i="8"/>
  <c r="C81" i="8"/>
  <c r="B82" i="8"/>
  <c r="C82" i="8"/>
  <c r="B83" i="8"/>
  <c r="C83" i="8"/>
  <c r="C2" i="8"/>
  <c r="B2" i="8"/>
  <c r="E83" i="8"/>
  <c r="AP83" i="8" l="1"/>
  <c r="AL83" i="8"/>
  <c r="AS83" i="8"/>
  <c r="AO83" i="8"/>
  <c r="J94" i="9"/>
  <c r="F94" i="9"/>
  <c r="C94" i="9"/>
  <c r="P82" i="8"/>
  <c r="Q82" i="8"/>
  <c r="R82" i="8"/>
  <c r="S82" i="8"/>
  <c r="AJ82" i="8" s="1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AM82" i="8"/>
  <c r="AN82" i="8"/>
  <c r="AQ82" i="8"/>
  <c r="AR82" i="8"/>
  <c r="F82" i="8" a="1"/>
  <c r="F82" i="8" s="1"/>
  <c r="E82" i="8"/>
  <c r="AP82" i="8" l="1"/>
  <c r="AL82" i="8"/>
  <c r="AS82" i="8"/>
  <c r="AO82" i="8"/>
  <c r="AK82" i="8"/>
  <c r="J93" i="9"/>
  <c r="F93" i="9"/>
  <c r="C93" i="9"/>
  <c r="P81" i="8"/>
  <c r="Q81" i="8"/>
  <c r="R81" i="8"/>
  <c r="AJ81" i="8" s="1"/>
  <c r="S81" i="8"/>
  <c r="AP81" i="8" s="1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AM81" i="8"/>
  <c r="AQ81" i="8"/>
  <c r="F81" i="8" a="1"/>
  <c r="F81" i="8" s="1"/>
  <c r="E81" i="8"/>
  <c r="AL81" i="8" l="1"/>
  <c r="AS81" i="8"/>
  <c r="AO81" i="8"/>
  <c r="AK81" i="8"/>
  <c r="AR81" i="8"/>
  <c r="AN81" i="8"/>
  <c r="P80" i="8"/>
  <c r="Q80" i="8"/>
  <c r="AJ80" i="8" s="1"/>
  <c r="R80" i="8"/>
  <c r="S80" i="8"/>
  <c r="AL80" i="8" s="1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0" i="8"/>
  <c r="AM80" i="8"/>
  <c r="AQ80" i="8"/>
  <c r="F80" i="8" a="1"/>
  <c r="F80" i="8" s="1"/>
  <c r="E80" i="8"/>
  <c r="J92" i="9"/>
  <c r="F92" i="9"/>
  <c r="C92" i="9"/>
  <c r="AP80" i="8" l="1"/>
  <c r="AS80" i="8"/>
  <c r="AO80" i="8"/>
  <c r="AK80" i="8"/>
  <c r="AR80" i="8"/>
  <c r="AN80" i="8"/>
  <c r="P79" i="8"/>
  <c r="Q79" i="8"/>
  <c r="R79" i="8"/>
  <c r="S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AJ79" i="8"/>
  <c r="AK79" i="8"/>
  <c r="AL79" i="8"/>
  <c r="AM79" i="8"/>
  <c r="AN79" i="8"/>
  <c r="AO79" i="8"/>
  <c r="AP79" i="8"/>
  <c r="AQ79" i="8"/>
  <c r="AR79" i="8"/>
  <c r="AS79" i="8"/>
  <c r="F79" i="8" a="1"/>
  <c r="F79" i="8" s="1"/>
  <c r="E79" i="8"/>
  <c r="BM2" i="2"/>
  <c r="BM3" i="2"/>
  <c r="BM4" i="2"/>
  <c r="BM5" i="2"/>
  <c r="BM6" i="2"/>
  <c r="BM7" i="2"/>
  <c r="BM8" i="2"/>
  <c r="BM9" i="2"/>
  <c r="BM10" i="2"/>
  <c r="BM11" i="2"/>
  <c r="BM12" i="2"/>
  <c r="BM13" i="2"/>
  <c r="BM14" i="2"/>
  <c r="BM15" i="2"/>
  <c r="BM16" i="2"/>
  <c r="BM17" i="2"/>
  <c r="BM18" i="2"/>
  <c r="BM19" i="2"/>
  <c r="BM20" i="2"/>
  <c r="BM21" i="2"/>
  <c r="BM22" i="2"/>
  <c r="BM23" i="2"/>
  <c r="BM24" i="2"/>
  <c r="BM25" i="2"/>
  <c r="BM26" i="2"/>
  <c r="BM27" i="2"/>
  <c r="BM28" i="2"/>
  <c r="BM29" i="2"/>
  <c r="BM30" i="2"/>
  <c r="BM31" i="2"/>
  <c r="BM32" i="2"/>
  <c r="BM33" i="2"/>
  <c r="BM34" i="2"/>
  <c r="J91" i="9"/>
  <c r="F91" i="9"/>
  <c r="C91" i="9"/>
  <c r="P78" i="8" l="1"/>
  <c r="Q78" i="8"/>
  <c r="R78" i="8"/>
  <c r="S78" i="8"/>
  <c r="AJ78" i="8" s="1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AM78" i="8"/>
  <c r="AQ78" i="8"/>
  <c r="F78" i="8" a="1"/>
  <c r="F78" i="8" s="1"/>
  <c r="E78" i="8"/>
  <c r="BL2" i="2"/>
  <c r="BL3" i="2"/>
  <c r="BL4" i="2"/>
  <c r="BL5" i="2"/>
  <c r="BL6" i="2"/>
  <c r="BL7" i="2"/>
  <c r="BL8" i="2"/>
  <c r="BL9" i="2"/>
  <c r="BL10" i="2"/>
  <c r="BL11" i="2"/>
  <c r="BL12" i="2"/>
  <c r="BL13" i="2"/>
  <c r="BL14" i="2"/>
  <c r="BL15" i="2"/>
  <c r="BL16" i="2"/>
  <c r="BL17" i="2"/>
  <c r="BL18" i="2"/>
  <c r="BL19" i="2"/>
  <c r="BL20" i="2"/>
  <c r="BL21" i="2"/>
  <c r="BL22" i="2"/>
  <c r="BL23" i="2"/>
  <c r="BL24" i="2"/>
  <c r="BL25" i="2"/>
  <c r="BL26" i="2"/>
  <c r="BL27" i="2"/>
  <c r="BL28" i="2"/>
  <c r="BL29" i="2"/>
  <c r="BL30" i="2"/>
  <c r="BL31" i="2"/>
  <c r="BL32" i="2"/>
  <c r="BL33" i="2"/>
  <c r="BL34" i="2"/>
  <c r="J90" i="9"/>
  <c r="C90" i="9"/>
  <c r="F90" i="9"/>
  <c r="AP78" i="8" l="1"/>
  <c r="AL78" i="8"/>
  <c r="AS78" i="8"/>
  <c r="AO78" i="8"/>
  <c r="AK78" i="8"/>
  <c r="AR78" i="8"/>
  <c r="AN78" i="8"/>
  <c r="P77" i="8"/>
  <c r="Q77" i="8"/>
  <c r="R77" i="8"/>
  <c r="S77" i="8"/>
  <c r="AJ77" i="8" s="1"/>
  <c r="T77" i="8"/>
  <c r="U77" i="8"/>
  <c r="V77" i="8"/>
  <c r="W77" i="8"/>
  <c r="AK77" i="8" s="1"/>
  <c r="X77" i="8"/>
  <c r="Y77" i="8"/>
  <c r="Z77" i="8"/>
  <c r="AA77" i="8"/>
  <c r="AB77" i="8"/>
  <c r="AC77" i="8"/>
  <c r="AD77" i="8"/>
  <c r="AE77" i="8"/>
  <c r="AF77" i="8"/>
  <c r="AG77" i="8"/>
  <c r="AH77" i="8"/>
  <c r="AI77" i="8"/>
  <c r="AM77" i="8"/>
  <c r="AO77" i="8"/>
  <c r="AQ77" i="8"/>
  <c r="AS77" i="8"/>
  <c r="F77" i="8" a="1"/>
  <c r="F77" i="8" s="1"/>
  <c r="E77" i="8"/>
  <c r="BK2" i="2"/>
  <c r="BK3" i="2"/>
  <c r="BK4" i="2"/>
  <c r="BK5" i="2"/>
  <c r="BK6" i="2"/>
  <c r="BK7" i="2"/>
  <c r="BK8" i="2"/>
  <c r="BK9" i="2"/>
  <c r="BK10" i="2"/>
  <c r="BK11" i="2"/>
  <c r="BK12" i="2"/>
  <c r="BK13" i="2"/>
  <c r="BK14" i="2"/>
  <c r="BK15" i="2"/>
  <c r="BK16" i="2"/>
  <c r="BK17" i="2"/>
  <c r="BK18" i="2"/>
  <c r="BK19" i="2"/>
  <c r="BK20" i="2"/>
  <c r="BK21" i="2"/>
  <c r="BK22" i="2"/>
  <c r="BK23" i="2"/>
  <c r="BK24" i="2"/>
  <c r="BK25" i="2"/>
  <c r="BK26" i="2"/>
  <c r="BK27" i="2"/>
  <c r="BK28" i="2"/>
  <c r="BK29" i="2"/>
  <c r="BK30" i="2"/>
  <c r="BK31" i="2"/>
  <c r="BK32" i="2"/>
  <c r="BK33" i="2"/>
  <c r="BK34" i="2"/>
  <c r="J89" i="9"/>
  <c r="F89" i="9"/>
  <c r="C89" i="9"/>
  <c r="AP77" i="8" l="1"/>
  <c r="AL77" i="8"/>
  <c r="AR77" i="8"/>
  <c r="AN77" i="8"/>
  <c r="C88" i="9" l="1"/>
  <c r="F88" i="9"/>
  <c r="J88" i="9"/>
  <c r="BJ2" i="2"/>
  <c r="BJ3" i="2"/>
  <c r="BJ4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J18" i="2"/>
  <c r="BJ19" i="2"/>
  <c r="BJ20" i="2"/>
  <c r="BJ21" i="2"/>
  <c r="BJ22" i="2"/>
  <c r="BJ23" i="2"/>
  <c r="BJ24" i="2"/>
  <c r="BJ25" i="2"/>
  <c r="BJ26" i="2"/>
  <c r="BJ27" i="2"/>
  <c r="BJ28" i="2"/>
  <c r="BJ29" i="2"/>
  <c r="BJ30" i="2"/>
  <c r="BJ31" i="2"/>
  <c r="BJ32" i="2"/>
  <c r="BJ33" i="2"/>
  <c r="BJ34" i="2"/>
  <c r="P76" i="8"/>
  <c r="Q76" i="8"/>
  <c r="R76" i="8"/>
  <c r="S76" i="8"/>
  <c r="AJ76" i="8" s="1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AM76" i="8"/>
  <c r="AQ76" i="8"/>
  <c r="F76" i="8" a="1"/>
  <c r="F76" i="8" s="1"/>
  <c r="E76" i="8"/>
  <c r="AP76" i="8" l="1"/>
  <c r="AS76" i="8"/>
  <c r="AO76" i="8"/>
  <c r="AK76" i="8"/>
  <c r="AL76" i="8"/>
  <c r="AR76" i="8"/>
  <c r="AN76" i="8"/>
  <c r="BI2" i="2"/>
  <c r="BI3" i="2"/>
  <c r="BI4" i="2"/>
  <c r="BI5" i="2"/>
  <c r="BI6" i="2"/>
  <c r="BI7" i="2"/>
  <c r="BI8" i="2"/>
  <c r="BI9" i="2"/>
  <c r="BI10" i="2"/>
  <c r="BI11" i="2"/>
  <c r="BI12" i="2"/>
  <c r="BI13" i="2"/>
  <c r="BI14" i="2"/>
  <c r="BI15" i="2"/>
  <c r="BI16" i="2"/>
  <c r="BI17" i="2"/>
  <c r="BI18" i="2"/>
  <c r="BI19" i="2"/>
  <c r="BI20" i="2"/>
  <c r="BI21" i="2"/>
  <c r="BI22" i="2"/>
  <c r="BI23" i="2"/>
  <c r="BI24" i="2"/>
  <c r="BI25" i="2"/>
  <c r="BI26" i="2"/>
  <c r="BI27" i="2"/>
  <c r="BI28" i="2"/>
  <c r="BI29" i="2"/>
  <c r="BI30" i="2"/>
  <c r="BI31" i="2"/>
  <c r="BI32" i="2"/>
  <c r="BI33" i="2"/>
  <c r="BI34" i="2"/>
  <c r="P75" i="8"/>
  <c r="Q75" i="8"/>
  <c r="R75" i="8"/>
  <c r="S75" i="8"/>
  <c r="AJ75" i="8" s="1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AM75" i="8"/>
  <c r="AQ75" i="8"/>
  <c r="F75" i="8" a="1"/>
  <c r="F75" i="8" s="1"/>
  <c r="E75" i="8"/>
  <c r="F87" i="9"/>
  <c r="C87" i="9"/>
  <c r="J87" i="9"/>
  <c r="AL75" i="8" l="1"/>
  <c r="AP75" i="8"/>
  <c r="AS75" i="8"/>
  <c r="AO75" i="8"/>
  <c r="AK75" i="8"/>
  <c r="AR75" i="8"/>
  <c r="AN75" i="8"/>
  <c r="J86" i="9"/>
  <c r="F86" i="9"/>
  <c r="C86" i="9"/>
  <c r="F74" i="8" a="1"/>
  <c r="F74" i="8" s="1"/>
  <c r="Z74" i="8" s="1"/>
  <c r="E74" i="8"/>
  <c r="BH2" i="2"/>
  <c r="BH3" i="2"/>
  <c r="BH4" i="2"/>
  <c r="BH5" i="2"/>
  <c r="BH6" i="2"/>
  <c r="BH7" i="2"/>
  <c r="BH8" i="2"/>
  <c r="BH9" i="2"/>
  <c r="BH10" i="2"/>
  <c r="BH11" i="2"/>
  <c r="BH12" i="2"/>
  <c r="BH13" i="2"/>
  <c r="BH14" i="2"/>
  <c r="BH15" i="2"/>
  <c r="BH16" i="2"/>
  <c r="BH17" i="2"/>
  <c r="BH18" i="2"/>
  <c r="BH19" i="2"/>
  <c r="BH20" i="2"/>
  <c r="BH21" i="2"/>
  <c r="BH22" i="2"/>
  <c r="BH23" i="2"/>
  <c r="BH24" i="2"/>
  <c r="BH25" i="2"/>
  <c r="BH26" i="2"/>
  <c r="BH27" i="2"/>
  <c r="BH28" i="2"/>
  <c r="BH29" i="2"/>
  <c r="BH30" i="2"/>
  <c r="BH31" i="2"/>
  <c r="BH32" i="2"/>
  <c r="BH33" i="2"/>
  <c r="BH34" i="2"/>
  <c r="S74" i="8" l="1"/>
  <c r="AF74" i="8"/>
  <c r="AB74" i="8"/>
  <c r="X74" i="8"/>
  <c r="T74" i="8"/>
  <c r="P74" i="8"/>
  <c r="AI74" i="8"/>
  <c r="AE74" i="8"/>
  <c r="AA74" i="8"/>
  <c r="W74" i="8"/>
  <c r="AH74" i="8"/>
  <c r="AD74" i="8"/>
  <c r="V74" i="8"/>
  <c r="R74" i="8"/>
  <c r="AG74" i="8"/>
  <c r="AC74" i="8"/>
  <c r="Y74" i="8"/>
  <c r="U74" i="8"/>
  <c r="Q74" i="8"/>
  <c r="AL74" i="8"/>
  <c r="BG2" i="2"/>
  <c r="BG3" i="2"/>
  <c r="BG4" i="2"/>
  <c r="BG5" i="2"/>
  <c r="BG6" i="2"/>
  <c r="BG7" i="2"/>
  <c r="BG8" i="2"/>
  <c r="BG9" i="2"/>
  <c r="BG10" i="2"/>
  <c r="BG11" i="2"/>
  <c r="BG12" i="2"/>
  <c r="BG13" i="2"/>
  <c r="BG14" i="2"/>
  <c r="BG15" i="2"/>
  <c r="BG16" i="2"/>
  <c r="BG17" i="2"/>
  <c r="BG18" i="2"/>
  <c r="BG19" i="2"/>
  <c r="BG20" i="2"/>
  <c r="BG21" i="2"/>
  <c r="BG22" i="2"/>
  <c r="BG23" i="2"/>
  <c r="BG24" i="2"/>
  <c r="BG25" i="2"/>
  <c r="BG26" i="2"/>
  <c r="BG27" i="2"/>
  <c r="BG28" i="2"/>
  <c r="BG29" i="2"/>
  <c r="BG30" i="2"/>
  <c r="BG31" i="2"/>
  <c r="BG32" i="2"/>
  <c r="BG33" i="2"/>
  <c r="BG34" i="2"/>
  <c r="F73" i="8" a="1"/>
  <c r="F73" i="8" s="1"/>
  <c r="P73" i="8" s="1"/>
  <c r="E73" i="8"/>
  <c r="J85" i="9"/>
  <c r="F85" i="9"/>
  <c r="C85" i="9"/>
  <c r="AO74" i="8" l="1"/>
  <c r="AS74" i="8"/>
  <c r="AK74" i="8"/>
  <c r="AA73" i="8"/>
  <c r="AD73" i="8"/>
  <c r="V73" i="8"/>
  <c r="R73" i="8"/>
  <c r="AN73" i="8" s="1"/>
  <c r="AP74" i="8"/>
  <c r="AR74" i="8"/>
  <c r="AG73" i="8"/>
  <c r="AC73" i="8"/>
  <c r="Y73" i="8"/>
  <c r="AS73" i="8" s="1"/>
  <c r="U73" i="8"/>
  <c r="Q73" i="8"/>
  <c r="AE73" i="8"/>
  <c r="S73" i="8"/>
  <c r="AH73" i="8"/>
  <c r="Z73" i="8"/>
  <c r="AF73" i="8"/>
  <c r="AB73" i="8"/>
  <c r="X73" i="8"/>
  <c r="T73" i="8"/>
  <c r="AQ74" i="8"/>
  <c r="AI73" i="8"/>
  <c r="W73" i="8"/>
  <c r="AN74" i="8"/>
  <c r="AJ74" i="8"/>
  <c r="AM74" i="8"/>
  <c r="J84" i="9"/>
  <c r="F84" i="9"/>
  <c r="C84" i="9"/>
  <c r="BF2" i="2"/>
  <c r="BF3" i="2"/>
  <c r="BF4" i="2"/>
  <c r="BF5" i="2"/>
  <c r="BF6" i="2"/>
  <c r="BF7" i="2"/>
  <c r="BF8" i="2"/>
  <c r="BF9" i="2"/>
  <c r="BF10" i="2"/>
  <c r="BF11" i="2"/>
  <c r="BF12" i="2"/>
  <c r="BF13" i="2"/>
  <c r="BF14" i="2"/>
  <c r="BF15" i="2"/>
  <c r="BF16" i="2"/>
  <c r="BF17" i="2"/>
  <c r="BF18" i="2"/>
  <c r="BF19" i="2"/>
  <c r="BF20" i="2"/>
  <c r="BF21" i="2"/>
  <c r="BF22" i="2"/>
  <c r="BF23" i="2"/>
  <c r="BF24" i="2"/>
  <c r="BF25" i="2"/>
  <c r="BF26" i="2"/>
  <c r="BF27" i="2"/>
  <c r="BF28" i="2"/>
  <c r="BF29" i="2"/>
  <c r="BF30" i="2"/>
  <c r="BF31" i="2"/>
  <c r="BF32" i="2"/>
  <c r="BF33" i="2"/>
  <c r="BF34" i="2"/>
  <c r="F72" i="8" a="1"/>
  <c r="F72" i="8" s="1"/>
  <c r="P72" i="8" s="1"/>
  <c r="E72" i="8"/>
  <c r="AO73" i="8" l="1"/>
  <c r="R72" i="8"/>
  <c r="AR73" i="8"/>
  <c r="AL73" i="8"/>
  <c r="AI72" i="8"/>
  <c r="AA72" i="8"/>
  <c r="S72" i="8"/>
  <c r="AD72" i="8"/>
  <c r="V72" i="8"/>
  <c r="AG72" i="8"/>
  <c r="AC72" i="8"/>
  <c r="Y72" i="8"/>
  <c r="U72" i="8"/>
  <c r="Q72" i="8"/>
  <c r="AK73" i="8"/>
  <c r="AP73" i="8"/>
  <c r="AQ73" i="8"/>
  <c r="AE72" i="8"/>
  <c r="W72" i="8"/>
  <c r="AH72" i="8"/>
  <c r="Z72" i="8"/>
  <c r="AF72" i="8"/>
  <c r="AB72" i="8"/>
  <c r="X72" i="8"/>
  <c r="AR72" i="8" s="1"/>
  <c r="T72" i="8"/>
  <c r="AJ73" i="8"/>
  <c r="AM73" i="8"/>
  <c r="AS72" i="8"/>
  <c r="J83" i="9"/>
  <c r="F83" i="9"/>
  <c r="C83" i="9"/>
  <c r="BE2" i="2"/>
  <c r="BE3" i="2"/>
  <c r="BE4" i="2"/>
  <c r="BE5" i="2"/>
  <c r="BE6" i="2"/>
  <c r="BE7" i="2"/>
  <c r="BE8" i="2"/>
  <c r="BE9" i="2"/>
  <c r="BE10" i="2"/>
  <c r="BE11" i="2"/>
  <c r="BE12" i="2"/>
  <c r="BE13" i="2"/>
  <c r="BE14" i="2"/>
  <c r="BE15" i="2"/>
  <c r="BE16" i="2"/>
  <c r="BE17" i="2"/>
  <c r="BE18" i="2"/>
  <c r="BE19" i="2"/>
  <c r="BE20" i="2"/>
  <c r="BE21" i="2"/>
  <c r="BE22" i="2"/>
  <c r="BE23" i="2"/>
  <c r="BE24" i="2"/>
  <c r="BE25" i="2"/>
  <c r="BE26" i="2"/>
  <c r="BE27" i="2"/>
  <c r="BE28" i="2"/>
  <c r="BE29" i="2"/>
  <c r="BE30" i="2"/>
  <c r="BE31" i="2"/>
  <c r="BE32" i="2"/>
  <c r="BE33" i="2"/>
  <c r="BE34" i="2"/>
  <c r="AD71" i="8"/>
  <c r="F71" i="8" a="1"/>
  <c r="F71" i="8" s="1"/>
  <c r="P71" i="8" s="1"/>
  <c r="F70" i="8" a="1"/>
  <c r="F70" i="8" s="1"/>
  <c r="E71" i="8"/>
  <c r="V71" i="8" l="1"/>
  <c r="R71" i="8"/>
  <c r="AH71" i="8"/>
  <c r="AN72" i="8"/>
  <c r="AO72" i="8"/>
  <c r="AP72" i="8"/>
  <c r="Z71" i="8"/>
  <c r="AG71" i="8"/>
  <c r="AC71" i="8"/>
  <c r="Y71" i="8"/>
  <c r="U71" i="8"/>
  <c r="Q71" i="8"/>
  <c r="AS71" i="8" s="1"/>
  <c r="AL72" i="8"/>
  <c r="AF71" i="8"/>
  <c r="AB71" i="8"/>
  <c r="X71" i="8"/>
  <c r="T71" i="8"/>
  <c r="AK72" i="8"/>
  <c r="AQ72" i="8"/>
  <c r="AJ72" i="8"/>
  <c r="AM72" i="8"/>
  <c r="AI71" i="8"/>
  <c r="AE71" i="8"/>
  <c r="AA71" i="8"/>
  <c r="W71" i="8"/>
  <c r="S71" i="8"/>
  <c r="BD2" i="2"/>
  <c r="BD3" i="2"/>
  <c r="BD4" i="2"/>
  <c r="BD5" i="2"/>
  <c r="BD6" i="2"/>
  <c r="BD7" i="2"/>
  <c r="BD8" i="2"/>
  <c r="BD9" i="2"/>
  <c r="BD10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BD23" i="2"/>
  <c r="BD24" i="2"/>
  <c r="BD25" i="2"/>
  <c r="BD26" i="2"/>
  <c r="BD27" i="2"/>
  <c r="BD28" i="2"/>
  <c r="BD29" i="2"/>
  <c r="BD30" i="2"/>
  <c r="BD31" i="2"/>
  <c r="BD32" i="2"/>
  <c r="BD33" i="2"/>
  <c r="BD34" i="2"/>
  <c r="P70" i="8"/>
  <c r="Q70" i="8"/>
  <c r="R70" i="8"/>
  <c r="S70" i="8"/>
  <c r="AM70" i="8" s="1"/>
  <c r="T70" i="8"/>
  <c r="U70" i="8"/>
  <c r="V70" i="8"/>
  <c r="W70" i="8"/>
  <c r="AQ70" i="8" s="1"/>
  <c r="X70" i="8"/>
  <c r="Y70" i="8"/>
  <c r="Z70" i="8"/>
  <c r="AA70" i="8"/>
  <c r="AB70" i="8"/>
  <c r="AC70" i="8"/>
  <c r="AD70" i="8"/>
  <c r="AE70" i="8"/>
  <c r="AF70" i="8"/>
  <c r="AG70" i="8"/>
  <c r="AH70" i="8"/>
  <c r="AI70" i="8"/>
  <c r="E70" i="8"/>
  <c r="J82" i="9"/>
  <c r="F82" i="9"/>
  <c r="C82" i="9"/>
  <c r="AQ71" i="8" l="1"/>
  <c r="AO71" i="8"/>
  <c r="AJ71" i="8"/>
  <c r="AM71" i="8"/>
  <c r="AN71" i="8"/>
  <c r="AL71" i="8"/>
  <c r="AR71" i="8"/>
  <c r="AK71" i="8"/>
  <c r="AP71" i="8"/>
  <c r="AJ70" i="8"/>
  <c r="AP70" i="8"/>
  <c r="AS70" i="8"/>
  <c r="AO70" i="8"/>
  <c r="AK70" i="8"/>
  <c r="AL70" i="8"/>
  <c r="AR70" i="8"/>
  <c r="AN70" i="8"/>
  <c r="F69" i="8" a="1"/>
  <c r="F69" i="8" s="1"/>
  <c r="P69" i="8" s="1"/>
  <c r="E69" i="8"/>
  <c r="BC2" i="2"/>
  <c r="BC3" i="2"/>
  <c r="BC4" i="2"/>
  <c r="BC5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J81" i="9"/>
  <c r="F81" i="9"/>
  <c r="C81" i="9"/>
  <c r="AI69" i="8" l="1"/>
  <c r="AE69" i="8"/>
  <c r="AA69" i="8"/>
  <c r="W69" i="8"/>
  <c r="S69" i="8"/>
  <c r="AH69" i="8"/>
  <c r="AD69" i="8"/>
  <c r="Z69" i="8"/>
  <c r="V69" i="8"/>
  <c r="R69" i="8"/>
  <c r="AC69" i="8"/>
  <c r="Y69" i="8"/>
  <c r="U69" i="8"/>
  <c r="Q69" i="8"/>
  <c r="AG69" i="8"/>
  <c r="AF69" i="8"/>
  <c r="AB69" i="8"/>
  <c r="X69" i="8"/>
  <c r="T69" i="8"/>
  <c r="J80" i="9"/>
  <c r="F80" i="9"/>
  <c r="C80" i="9"/>
  <c r="F68" i="8" a="1"/>
  <c r="F68" i="8" s="1"/>
  <c r="P68" i="8" s="1"/>
  <c r="E68" i="8"/>
  <c r="BB2" i="2"/>
  <c r="BB3" i="2"/>
  <c r="BB4" i="2"/>
  <c r="BB5" i="2"/>
  <c r="BB6" i="2"/>
  <c r="BB7" i="2"/>
  <c r="BB8" i="2"/>
  <c r="BB9" i="2"/>
  <c r="BB10" i="2"/>
  <c r="BB11" i="2"/>
  <c r="BB12" i="2"/>
  <c r="BB13" i="2"/>
  <c r="BB14" i="2"/>
  <c r="BB15" i="2"/>
  <c r="BB16" i="2"/>
  <c r="BB17" i="2"/>
  <c r="BB18" i="2"/>
  <c r="BB19" i="2"/>
  <c r="BB20" i="2"/>
  <c r="BB21" i="2"/>
  <c r="BB22" i="2"/>
  <c r="BB23" i="2"/>
  <c r="BB24" i="2"/>
  <c r="BB25" i="2"/>
  <c r="BB26" i="2"/>
  <c r="BB27" i="2"/>
  <c r="BB28" i="2"/>
  <c r="BB29" i="2"/>
  <c r="BB30" i="2"/>
  <c r="BB31" i="2"/>
  <c r="BB32" i="2"/>
  <c r="BB33" i="2"/>
  <c r="BB34" i="2"/>
  <c r="AK69" i="8" l="1"/>
  <c r="AP69" i="8"/>
  <c r="AR69" i="8"/>
  <c r="AO69" i="8"/>
  <c r="AL69" i="8"/>
  <c r="AH68" i="8"/>
  <c r="AD68" i="8"/>
  <c r="Z68" i="8"/>
  <c r="V68" i="8"/>
  <c r="R68" i="8"/>
  <c r="AS69" i="8"/>
  <c r="AQ69" i="8"/>
  <c r="AC68" i="8"/>
  <c r="Y68" i="8"/>
  <c r="Q68" i="8"/>
  <c r="AF68" i="8"/>
  <c r="AB68" i="8"/>
  <c r="X68" i="8"/>
  <c r="T68" i="8"/>
  <c r="AN69" i="8"/>
  <c r="AG68" i="8"/>
  <c r="U68" i="8"/>
  <c r="AI68" i="8"/>
  <c r="AE68" i="8"/>
  <c r="AA68" i="8"/>
  <c r="W68" i="8"/>
  <c r="S68" i="8"/>
  <c r="AS68" i="8" s="1"/>
  <c r="AJ69" i="8"/>
  <c r="AM69" i="8"/>
  <c r="AO68" i="8"/>
  <c r="AR68" i="8"/>
  <c r="J79" i="9"/>
  <c r="F79" i="9"/>
  <c r="C79" i="9"/>
  <c r="F67" i="8" a="1"/>
  <c r="F67" i="8" s="1"/>
  <c r="Z67" i="8" s="1"/>
  <c r="E67" i="8"/>
  <c r="BA2" i="2"/>
  <c r="BA3" i="2"/>
  <c r="BA4" i="2"/>
  <c r="BA5" i="2"/>
  <c r="BA6" i="2"/>
  <c r="BA7" i="2"/>
  <c r="BA8" i="2"/>
  <c r="BA9" i="2"/>
  <c r="BA10" i="2"/>
  <c r="BA11" i="2"/>
  <c r="BA12" i="2"/>
  <c r="BA13" i="2"/>
  <c r="BA14" i="2"/>
  <c r="BA15" i="2"/>
  <c r="BA16" i="2"/>
  <c r="BA17" i="2"/>
  <c r="BA18" i="2"/>
  <c r="BA19" i="2"/>
  <c r="BA20" i="2"/>
  <c r="BA21" i="2"/>
  <c r="BA22" i="2"/>
  <c r="BA23" i="2"/>
  <c r="BA24" i="2"/>
  <c r="BA25" i="2"/>
  <c r="BA26" i="2"/>
  <c r="BA27" i="2"/>
  <c r="BA28" i="2"/>
  <c r="BA29" i="2"/>
  <c r="BA30" i="2"/>
  <c r="BA31" i="2"/>
  <c r="BA32" i="2"/>
  <c r="BA33" i="2"/>
  <c r="BA34" i="2"/>
  <c r="AN68" i="8" l="1"/>
  <c r="AP68" i="8"/>
  <c r="AG67" i="8"/>
  <c r="AC67" i="8"/>
  <c r="Y67" i="8"/>
  <c r="U67" i="8"/>
  <c r="Q67" i="8"/>
  <c r="AF67" i="8"/>
  <c r="AB67" i="8"/>
  <c r="X67" i="8"/>
  <c r="T67" i="8"/>
  <c r="P67" i="8"/>
  <c r="AN67" i="8" s="1"/>
  <c r="AI67" i="8"/>
  <c r="AE67" i="8"/>
  <c r="AA67" i="8"/>
  <c r="W67" i="8"/>
  <c r="S67" i="8"/>
  <c r="AJ68" i="8"/>
  <c r="AM68" i="8"/>
  <c r="AH67" i="8"/>
  <c r="AD67" i="8"/>
  <c r="V67" i="8"/>
  <c r="R67" i="8"/>
  <c r="AK68" i="8"/>
  <c r="AL68" i="8"/>
  <c r="AQ68" i="8"/>
  <c r="J78" i="9"/>
  <c r="F78" i="9"/>
  <c r="C78" i="9"/>
  <c r="F66" i="8" a="1"/>
  <c r="F66" i="8" s="1"/>
  <c r="P66" i="8" s="1"/>
  <c r="E66" i="8"/>
  <c r="AZ2" i="2"/>
  <c r="AZ3" i="2"/>
  <c r="AZ4" i="2"/>
  <c r="AZ5" i="2"/>
  <c r="AZ6" i="2"/>
  <c r="AZ7" i="2"/>
  <c r="AZ8" i="2"/>
  <c r="AZ9" i="2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P67" i="8" l="1"/>
  <c r="AK67" i="8"/>
  <c r="AS67" i="8"/>
  <c r="AO67" i="8"/>
  <c r="AH66" i="8"/>
  <c r="AD66" i="8"/>
  <c r="Z66" i="8"/>
  <c r="V66" i="8"/>
  <c r="R66" i="8"/>
  <c r="AG66" i="8"/>
  <c r="AC66" i="8"/>
  <c r="Y66" i="8"/>
  <c r="AS66" i="8" s="1"/>
  <c r="U66" i="8"/>
  <c r="Q66" i="8"/>
  <c r="AR67" i="8"/>
  <c r="AM67" i="8"/>
  <c r="AF66" i="8"/>
  <c r="AB66" i="8"/>
  <c r="X66" i="8"/>
  <c r="T66" i="8"/>
  <c r="AO66" i="8" s="1"/>
  <c r="AQ67" i="8"/>
  <c r="AI66" i="8"/>
  <c r="AE66" i="8"/>
  <c r="AA66" i="8"/>
  <c r="W66" i="8"/>
  <c r="S66" i="8"/>
  <c r="AL67" i="8"/>
  <c r="AJ67" i="8"/>
  <c r="J77" i="9"/>
  <c r="F77" i="9"/>
  <c r="C77" i="9"/>
  <c r="F65" i="8" a="1"/>
  <c r="F65" i="8" s="1"/>
  <c r="P65" i="8" s="1"/>
  <c r="E65" i="8"/>
  <c r="AY2" i="2"/>
  <c r="AY3" i="2"/>
  <c r="AY4" i="2"/>
  <c r="AY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N66" i="8" l="1"/>
  <c r="AR66" i="8"/>
  <c r="AM66" i="8"/>
  <c r="AL66" i="8"/>
  <c r="AH65" i="8"/>
  <c r="AD65" i="8"/>
  <c r="Z65" i="8"/>
  <c r="V65" i="8"/>
  <c r="R65" i="8"/>
  <c r="AG65" i="8"/>
  <c r="AC65" i="8"/>
  <c r="Y65" i="8"/>
  <c r="U65" i="8"/>
  <c r="Q65" i="8"/>
  <c r="AF65" i="8"/>
  <c r="AB65" i="8"/>
  <c r="X65" i="8"/>
  <c r="T65" i="8"/>
  <c r="AJ66" i="8"/>
  <c r="AI65" i="8"/>
  <c r="AE65" i="8"/>
  <c r="AA65" i="8"/>
  <c r="W65" i="8"/>
  <c r="S65" i="8"/>
  <c r="AP66" i="8"/>
  <c r="AQ66" i="8"/>
  <c r="AK66" i="8"/>
  <c r="AS65" i="8"/>
  <c r="J76" i="9"/>
  <c r="F76" i="9"/>
  <c r="C76" i="9"/>
  <c r="F64" i="8" a="1"/>
  <c r="F64" i="8" s="1"/>
  <c r="Z64" i="8" s="1"/>
  <c r="E64" i="8"/>
  <c r="AX2" i="2"/>
  <c r="AX3" i="2"/>
  <c r="AX4" i="2"/>
  <c r="AX5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Q65" i="8" l="1"/>
  <c r="AK65" i="8"/>
  <c r="AF64" i="8"/>
  <c r="AL65" i="8"/>
  <c r="AR65" i="8"/>
  <c r="AP65" i="8"/>
  <c r="AN65" i="8"/>
  <c r="AM65" i="8"/>
  <c r="AB64" i="8"/>
  <c r="X64" i="8"/>
  <c r="T64" i="8"/>
  <c r="P64" i="8"/>
  <c r="AI64" i="8"/>
  <c r="AE64" i="8"/>
  <c r="AA64" i="8"/>
  <c r="W64" i="8"/>
  <c r="S64" i="8"/>
  <c r="AH64" i="8"/>
  <c r="AD64" i="8"/>
  <c r="V64" i="8"/>
  <c r="AP64" i="8" s="1"/>
  <c r="R64" i="8"/>
  <c r="AJ65" i="8"/>
  <c r="AG64" i="8"/>
  <c r="AC64" i="8"/>
  <c r="Y64" i="8"/>
  <c r="U64" i="8"/>
  <c r="Q64" i="8"/>
  <c r="AO65" i="8"/>
  <c r="F63" i="8" a="1"/>
  <c r="F63" i="8" s="1"/>
  <c r="Z63" i="8" s="1"/>
  <c r="E63" i="8"/>
  <c r="AW34" i="2"/>
  <c r="AW33" i="2"/>
  <c r="AW32" i="2"/>
  <c r="AW31" i="2"/>
  <c r="AW30" i="2"/>
  <c r="AW29" i="2"/>
  <c r="AW28" i="2"/>
  <c r="AW27" i="2"/>
  <c r="AW26" i="2"/>
  <c r="AW25" i="2"/>
  <c r="AW24" i="2"/>
  <c r="AW23" i="2"/>
  <c r="AW22" i="2"/>
  <c r="AW21" i="2"/>
  <c r="AW20" i="2"/>
  <c r="AW19" i="2"/>
  <c r="AW18" i="2"/>
  <c r="AW17" i="2"/>
  <c r="AW16" i="2"/>
  <c r="AW15" i="2"/>
  <c r="AW14" i="2"/>
  <c r="AW13" i="2"/>
  <c r="AW12" i="2"/>
  <c r="AW11" i="2"/>
  <c r="AW10" i="2"/>
  <c r="AW9" i="2"/>
  <c r="AW8" i="2"/>
  <c r="AW7" i="2"/>
  <c r="AW6" i="2"/>
  <c r="AW5" i="2"/>
  <c r="AW4" i="2"/>
  <c r="AW3" i="2"/>
  <c r="AW2" i="2"/>
  <c r="J75" i="9"/>
  <c r="F75" i="9"/>
  <c r="C75" i="9"/>
  <c r="AN64" i="8" l="1"/>
  <c r="AR64" i="8"/>
  <c r="AJ64" i="8"/>
  <c r="AL64" i="8"/>
  <c r="AQ64" i="8"/>
  <c r="AO64" i="8"/>
  <c r="AK64" i="8"/>
  <c r="AS64" i="8"/>
  <c r="AM64" i="8"/>
  <c r="T63" i="8"/>
  <c r="AB63" i="8"/>
  <c r="U63" i="8"/>
  <c r="AC63" i="8"/>
  <c r="AG63" i="8"/>
  <c r="S63" i="8"/>
  <c r="W63" i="8"/>
  <c r="AA63" i="8"/>
  <c r="AI63" i="8"/>
  <c r="P63" i="8"/>
  <c r="X63" i="8"/>
  <c r="AF63" i="8"/>
  <c r="Q63" i="8"/>
  <c r="Y63" i="8"/>
  <c r="R63" i="8"/>
  <c r="V63" i="8"/>
  <c r="AD63" i="8"/>
  <c r="AH63" i="8"/>
  <c r="AE63" i="8"/>
  <c r="E62" i="8"/>
  <c r="J74" i="9"/>
  <c r="F74" i="9"/>
  <c r="C74" i="9"/>
  <c r="F61" i="8" a="1"/>
  <c r="F61" i="8" s="1"/>
  <c r="Z61" i="8" s="1"/>
  <c r="AU2" i="2"/>
  <c r="AU3" i="2"/>
  <c r="AU4" i="2"/>
  <c r="AU5" i="2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B61" i="8" l="1"/>
  <c r="X61" i="8"/>
  <c r="T61" i="8"/>
  <c r="AF61" i="8"/>
  <c r="P61" i="8"/>
  <c r="AP63" i="8"/>
  <c r="AI61" i="8"/>
  <c r="AE61" i="8"/>
  <c r="AA61" i="8"/>
  <c r="W61" i="8"/>
  <c r="S61" i="8"/>
  <c r="AL63" i="8"/>
  <c r="AR63" i="8"/>
  <c r="AQ63" i="8"/>
  <c r="AO63" i="8"/>
  <c r="AH61" i="8"/>
  <c r="AD61" i="8"/>
  <c r="V61" i="8"/>
  <c r="R61" i="8"/>
  <c r="AS63" i="8"/>
  <c r="AJ63" i="8"/>
  <c r="AM63" i="8"/>
  <c r="AG61" i="8"/>
  <c r="AC61" i="8"/>
  <c r="Y61" i="8"/>
  <c r="U61" i="8"/>
  <c r="Q61" i="8"/>
  <c r="AL61" i="8" s="1"/>
  <c r="AK63" i="8"/>
  <c r="AN63" i="8"/>
  <c r="J73" i="9"/>
  <c r="F73" i="9"/>
  <c r="C73" i="9"/>
  <c r="E61" i="8"/>
  <c r="AK61" i="8" l="1"/>
  <c r="AR61" i="8"/>
  <c r="AP61" i="8"/>
  <c r="AS61" i="8"/>
  <c r="AO61" i="8"/>
  <c r="AN61" i="8"/>
  <c r="AQ61" i="8"/>
  <c r="AJ61" i="8"/>
  <c r="AM61" i="8"/>
  <c r="J72" i="9"/>
  <c r="F72" i="9"/>
  <c r="C72" i="9"/>
  <c r="F60" i="8" a="1"/>
  <c r="F60" i="8" s="1"/>
  <c r="P60" i="8" s="1"/>
  <c r="E60" i="8"/>
  <c r="AT2" i="2"/>
  <c r="AT3" i="2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H60" i="8" l="1"/>
  <c r="AD60" i="8"/>
  <c r="Z60" i="8"/>
  <c r="V60" i="8"/>
  <c r="R60" i="8"/>
  <c r="AE60" i="8"/>
  <c r="W60" i="8"/>
  <c r="S60" i="8"/>
  <c r="AG60" i="8"/>
  <c r="AC60" i="8"/>
  <c r="Y60" i="8"/>
  <c r="U60" i="8"/>
  <c r="Q60" i="8"/>
  <c r="AI60" i="8"/>
  <c r="AA60" i="8"/>
  <c r="AF60" i="8"/>
  <c r="AB60" i="8"/>
  <c r="X60" i="8"/>
  <c r="T60" i="8"/>
  <c r="F59" i="8" a="1"/>
  <c r="F59" i="8" s="1"/>
  <c r="Z59" i="8" s="1"/>
  <c r="E59" i="8"/>
  <c r="AS2" i="2"/>
  <c r="AS3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R2" i="2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J71" i="9"/>
  <c r="F71" i="9"/>
  <c r="C71" i="9"/>
  <c r="AN60" i="8" l="1"/>
  <c r="AP60" i="8"/>
  <c r="AO60" i="8"/>
  <c r="AS60" i="8"/>
  <c r="AR60" i="8"/>
  <c r="AK60" i="8"/>
  <c r="AC59" i="8"/>
  <c r="U59" i="8"/>
  <c r="AO59" i="8" s="1"/>
  <c r="AF59" i="8"/>
  <c r="AB59" i="8"/>
  <c r="X59" i="8"/>
  <c r="T59" i="8"/>
  <c r="P59" i="8"/>
  <c r="AQ60" i="8"/>
  <c r="AG59" i="8"/>
  <c r="Y59" i="8"/>
  <c r="Q59" i="8"/>
  <c r="AJ60" i="8"/>
  <c r="AM60" i="8"/>
  <c r="AI59" i="8"/>
  <c r="AE59" i="8"/>
  <c r="AA59" i="8"/>
  <c r="W59" i="8"/>
  <c r="S59" i="8"/>
  <c r="AH59" i="8"/>
  <c r="AD59" i="8"/>
  <c r="V59" i="8"/>
  <c r="R59" i="8"/>
  <c r="AR59" i="8" s="1"/>
  <c r="AL60" i="8"/>
  <c r="AN59" i="8"/>
  <c r="F58" i="8" a="1"/>
  <c r="F58" i="8" s="1"/>
  <c r="P58" i="8" s="1"/>
  <c r="E58" i="8"/>
  <c r="J70" i="9"/>
  <c r="F70" i="9"/>
  <c r="C70" i="9"/>
  <c r="AK59" i="8" l="1"/>
  <c r="AS59" i="8"/>
  <c r="AP59" i="8"/>
  <c r="Z58" i="8"/>
  <c r="R58" i="8"/>
  <c r="Y58" i="8"/>
  <c r="Q58" i="8"/>
  <c r="AH58" i="8"/>
  <c r="V58" i="8"/>
  <c r="AG58" i="8"/>
  <c r="U58" i="8"/>
  <c r="AF58" i="8"/>
  <c r="AB58" i="8"/>
  <c r="X58" i="8"/>
  <c r="T58" i="8"/>
  <c r="AJ59" i="8"/>
  <c r="AL59" i="8"/>
  <c r="AM59" i="8"/>
  <c r="AD58" i="8"/>
  <c r="AC58" i="8"/>
  <c r="AI58" i="8"/>
  <c r="AE58" i="8"/>
  <c r="AA58" i="8"/>
  <c r="W58" i="8"/>
  <c r="S58" i="8"/>
  <c r="AQ59" i="8"/>
  <c r="AQ2" i="2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F57" i="8" a="1"/>
  <c r="F57" i="8" s="1"/>
  <c r="P57" i="8" s="1"/>
  <c r="E57" i="8"/>
  <c r="J69" i="9"/>
  <c r="F69" i="9"/>
  <c r="C69" i="9"/>
  <c r="AK58" i="8" l="1"/>
  <c r="AL58" i="8"/>
  <c r="AN58" i="8"/>
  <c r="AO58" i="8"/>
  <c r="AP58" i="8"/>
  <c r="AS58" i="8"/>
  <c r="AJ58" i="8"/>
  <c r="AM58" i="8"/>
  <c r="AR58" i="8"/>
  <c r="AQ58" i="8"/>
  <c r="AH57" i="8"/>
  <c r="AD57" i="8"/>
  <c r="Z57" i="8"/>
  <c r="V57" i="8"/>
  <c r="R57" i="8"/>
  <c r="AG57" i="8"/>
  <c r="AC57" i="8"/>
  <c r="Y57" i="8"/>
  <c r="U57" i="8"/>
  <c r="Q57" i="8"/>
  <c r="AF57" i="8"/>
  <c r="X57" i="8"/>
  <c r="AB57" i="8"/>
  <c r="T57" i="8"/>
  <c r="AI57" i="8"/>
  <c r="AE57" i="8"/>
  <c r="AA57" i="8"/>
  <c r="W57" i="8"/>
  <c r="S57" i="8"/>
  <c r="J68" i="9"/>
  <c r="F68" i="9"/>
  <c r="C68" i="9"/>
  <c r="F56" i="8" a="1"/>
  <c r="F56" i="8" s="1"/>
  <c r="Z56" i="8" s="1"/>
  <c r="E56" i="8"/>
  <c r="AP2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S57" i="8" l="1"/>
  <c r="AN57" i="8"/>
  <c r="AO57" i="8"/>
  <c r="AK57" i="8"/>
  <c r="X56" i="8"/>
  <c r="P56" i="8"/>
  <c r="AP57" i="8"/>
  <c r="AF56" i="8"/>
  <c r="AB56" i="8"/>
  <c r="T56" i="8"/>
  <c r="AI56" i="8"/>
  <c r="AE56" i="8"/>
  <c r="AA56" i="8"/>
  <c r="W56" i="8"/>
  <c r="S56" i="8"/>
  <c r="AR57" i="8"/>
  <c r="AM57" i="8"/>
  <c r="AH56" i="8"/>
  <c r="AD56" i="8"/>
  <c r="V56" i="8"/>
  <c r="AP56" i="8" s="1"/>
  <c r="R56" i="8"/>
  <c r="AQ57" i="8"/>
  <c r="AG56" i="8"/>
  <c r="AC56" i="8"/>
  <c r="Y56" i="8"/>
  <c r="U56" i="8"/>
  <c r="Q56" i="8"/>
  <c r="AJ57" i="8"/>
  <c r="AL57" i="8"/>
  <c r="AO2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F55" i="8" a="1"/>
  <c r="F55" i="8" s="1"/>
  <c r="Z55" i="8" s="1"/>
  <c r="AO56" i="8" l="1"/>
  <c r="AN56" i="8"/>
  <c r="AL56" i="8"/>
  <c r="AR56" i="8"/>
  <c r="AK56" i="8"/>
  <c r="AC55" i="8"/>
  <c r="Y55" i="8"/>
  <c r="U55" i="8"/>
  <c r="Q55" i="8"/>
  <c r="AF55" i="8"/>
  <c r="AB55" i="8"/>
  <c r="X55" i="8"/>
  <c r="T55" i="8"/>
  <c r="P55" i="8"/>
  <c r="AJ56" i="8"/>
  <c r="AM56" i="8"/>
  <c r="AG55" i="8"/>
  <c r="AE55" i="8"/>
  <c r="W55" i="8"/>
  <c r="S55" i="8"/>
  <c r="AQ56" i="8"/>
  <c r="AI55" i="8"/>
  <c r="AA55" i="8"/>
  <c r="AH55" i="8"/>
  <c r="AD55" i="8"/>
  <c r="V55" i="8"/>
  <c r="R55" i="8"/>
  <c r="AS56" i="8"/>
  <c r="E55" i="8"/>
  <c r="J67" i="9"/>
  <c r="F67" i="9"/>
  <c r="C67" i="9"/>
  <c r="AJ55" i="8" l="1"/>
  <c r="AN55" i="8"/>
  <c r="AM55" i="8"/>
  <c r="AP55" i="8"/>
  <c r="AR55" i="8"/>
  <c r="AO55" i="8"/>
  <c r="AQ55" i="8"/>
  <c r="AL55" i="8"/>
  <c r="AS55" i="8"/>
  <c r="AK55" i="8"/>
  <c r="J66" i="9"/>
  <c r="F66" i="9"/>
  <c r="C66" i="9"/>
  <c r="F54" i="8" a="1"/>
  <c r="F54" i="8" s="1"/>
  <c r="Z54" i="8" s="1"/>
  <c r="E54" i="8"/>
  <c r="AN2" i="2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G54" i="8" l="1"/>
  <c r="AC54" i="8"/>
  <c r="Y54" i="8"/>
  <c r="U54" i="8"/>
  <c r="Q54" i="8"/>
  <c r="AD54" i="8"/>
  <c r="V54" i="8"/>
  <c r="R54" i="8"/>
  <c r="AF54" i="8"/>
  <c r="AB54" i="8"/>
  <c r="X54" i="8"/>
  <c r="T54" i="8"/>
  <c r="P54" i="8"/>
  <c r="AH54" i="8"/>
  <c r="AI54" i="8"/>
  <c r="AE54" i="8"/>
  <c r="AA54" i="8"/>
  <c r="W54" i="8"/>
  <c r="S54" i="8"/>
  <c r="AP54" i="8"/>
  <c r="J65" i="9"/>
  <c r="F65" i="9"/>
  <c r="C65" i="9"/>
  <c r="AM2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F53" i="8" a="1"/>
  <c r="F53" i="8" s="1"/>
  <c r="P53" i="8" s="1"/>
  <c r="E53" i="8"/>
  <c r="AN54" i="8" l="1"/>
  <c r="AS54" i="8"/>
  <c r="AO54" i="8"/>
  <c r="AD53" i="8"/>
  <c r="V53" i="8"/>
  <c r="AQ54" i="8"/>
  <c r="AI53" i="8"/>
  <c r="AE53" i="8"/>
  <c r="AA53" i="8"/>
  <c r="W53" i="8"/>
  <c r="S53" i="8"/>
  <c r="AK54" i="8"/>
  <c r="AH53" i="8"/>
  <c r="Z53" i="8"/>
  <c r="R53" i="8"/>
  <c r="AR54" i="8"/>
  <c r="AL54" i="8"/>
  <c r="AM54" i="8"/>
  <c r="AG53" i="8"/>
  <c r="AC53" i="8"/>
  <c r="Y53" i="8"/>
  <c r="U53" i="8"/>
  <c r="Q53" i="8"/>
  <c r="AF53" i="8"/>
  <c r="AB53" i="8"/>
  <c r="X53" i="8"/>
  <c r="T53" i="8"/>
  <c r="AJ54" i="8"/>
  <c r="F52" i="8" a="1"/>
  <c r="F52" i="8" s="1"/>
  <c r="Z52" i="8" s="1"/>
  <c r="E52" i="8"/>
  <c r="AL2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J64" i="9"/>
  <c r="F64" i="9"/>
  <c r="C64" i="9"/>
  <c r="AN53" i="8" l="1"/>
  <c r="AO53" i="8"/>
  <c r="AK53" i="8"/>
  <c r="AL53" i="8"/>
  <c r="AM53" i="8"/>
  <c r="AJ53" i="8"/>
  <c r="AR53" i="8"/>
  <c r="AS53" i="8"/>
  <c r="AQ53" i="8"/>
  <c r="AP53" i="8"/>
  <c r="AI52" i="8"/>
  <c r="AE52" i="8"/>
  <c r="AA52" i="8"/>
  <c r="W52" i="8"/>
  <c r="S52" i="8"/>
  <c r="AG52" i="8"/>
  <c r="AC52" i="8"/>
  <c r="Y52" i="8"/>
  <c r="U52" i="8"/>
  <c r="Q52" i="8"/>
  <c r="AF52" i="8"/>
  <c r="AB52" i="8"/>
  <c r="X52" i="8"/>
  <c r="T52" i="8"/>
  <c r="P52" i="8"/>
  <c r="AH52" i="8"/>
  <c r="AD52" i="8"/>
  <c r="V52" i="8"/>
  <c r="R52" i="8"/>
  <c r="J63" i="9"/>
  <c r="F63" i="9"/>
  <c r="C63" i="9"/>
  <c r="F51" i="8" a="1"/>
  <c r="F51" i="8" s="1"/>
  <c r="P51" i="8" s="1"/>
  <c r="E51" i="8"/>
  <c r="AK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P52" i="8" l="1"/>
  <c r="AQ52" i="8"/>
  <c r="AS52" i="8"/>
  <c r="AM52" i="8"/>
  <c r="AE51" i="8"/>
  <c r="W51" i="8"/>
  <c r="S51" i="8"/>
  <c r="AH51" i="8"/>
  <c r="V51" i="8"/>
  <c r="R51" i="8"/>
  <c r="AK52" i="8"/>
  <c r="AJ52" i="8"/>
  <c r="AI51" i="8"/>
  <c r="AA51" i="8"/>
  <c r="Z51" i="8"/>
  <c r="AG51" i="8"/>
  <c r="AC51" i="8"/>
  <c r="Y51" i="8"/>
  <c r="U51" i="8"/>
  <c r="Q51" i="8"/>
  <c r="AL52" i="8"/>
  <c r="AN52" i="8"/>
  <c r="AD51" i="8"/>
  <c r="AF51" i="8"/>
  <c r="AB51" i="8"/>
  <c r="X51" i="8"/>
  <c r="T51" i="8"/>
  <c r="AO52" i="8"/>
  <c r="AR52" i="8"/>
  <c r="J62" i="9"/>
  <c r="F62" i="9"/>
  <c r="C62" i="9"/>
  <c r="F50" i="8" a="1"/>
  <c r="F50" i="8" s="1"/>
  <c r="P50" i="8" s="1"/>
  <c r="E50" i="8"/>
  <c r="AJ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P51" i="8" l="1"/>
  <c r="AS51" i="8"/>
  <c r="AO51" i="8"/>
  <c r="AR51" i="8"/>
  <c r="AN51" i="8"/>
  <c r="AH50" i="8"/>
  <c r="AD50" i="8"/>
  <c r="Z50" i="8"/>
  <c r="V50" i="8"/>
  <c r="R50" i="8"/>
  <c r="AJ51" i="8"/>
  <c r="AG50" i="8"/>
  <c r="AC50" i="8"/>
  <c r="Y50" i="8"/>
  <c r="U50" i="8"/>
  <c r="Q50" i="8"/>
  <c r="AL51" i="8"/>
  <c r="AM51" i="8"/>
  <c r="AF50" i="8"/>
  <c r="AB50" i="8"/>
  <c r="X50" i="8"/>
  <c r="T50" i="8"/>
  <c r="AK51" i="8"/>
  <c r="AQ51" i="8"/>
  <c r="AI50" i="8"/>
  <c r="AE50" i="8"/>
  <c r="AA50" i="8"/>
  <c r="W50" i="8"/>
  <c r="S50" i="8"/>
  <c r="J61" i="9"/>
  <c r="F61" i="9"/>
  <c r="C61" i="9"/>
  <c r="F49" i="8" a="1"/>
  <c r="F49" i="8" s="1"/>
  <c r="P49" i="8" s="1"/>
  <c r="E49" i="8"/>
  <c r="AI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M50" i="8" l="1"/>
  <c r="AS50" i="8"/>
  <c r="AR50" i="8"/>
  <c r="AO50" i="8"/>
  <c r="AL50" i="8"/>
  <c r="AJ50" i="8"/>
  <c r="AN50" i="8"/>
  <c r="AP50" i="8"/>
  <c r="AQ50" i="8"/>
  <c r="AK50" i="8"/>
  <c r="AH49" i="8"/>
  <c r="AD49" i="8"/>
  <c r="Z49" i="8"/>
  <c r="V49" i="8"/>
  <c r="R49" i="8"/>
  <c r="AF49" i="8"/>
  <c r="AB49" i="8"/>
  <c r="X49" i="8"/>
  <c r="T49" i="8"/>
  <c r="AI49" i="8"/>
  <c r="AE49" i="8"/>
  <c r="AA49" i="8"/>
  <c r="W49" i="8"/>
  <c r="S49" i="8"/>
  <c r="AG49" i="8"/>
  <c r="AC49" i="8"/>
  <c r="Y49" i="8"/>
  <c r="U49" i="8"/>
  <c r="Q49" i="8"/>
  <c r="F48" i="8" a="1"/>
  <c r="F48" i="8" s="1"/>
  <c r="P48" i="8" s="1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AS49" i="8" l="1"/>
  <c r="AR49" i="8"/>
  <c r="AP49" i="8"/>
  <c r="AN49" i="8"/>
  <c r="AO49" i="8"/>
  <c r="AD48" i="8"/>
  <c r="AL49" i="8"/>
  <c r="S48" i="8"/>
  <c r="W48" i="8"/>
  <c r="AA48" i="8"/>
  <c r="AE48" i="8"/>
  <c r="AI48" i="8"/>
  <c r="AK49" i="8"/>
  <c r="U48" i="8"/>
  <c r="AC48" i="8"/>
  <c r="R48" i="8"/>
  <c r="V48" i="8"/>
  <c r="Z48" i="8"/>
  <c r="AH48" i="8"/>
  <c r="T48" i="8"/>
  <c r="X48" i="8"/>
  <c r="AB48" i="8"/>
  <c r="AF48" i="8"/>
  <c r="AJ49" i="8"/>
  <c r="AM49" i="8"/>
  <c r="Q48" i="8"/>
  <c r="Y48" i="8"/>
  <c r="AG48" i="8"/>
  <c r="AQ49" i="8"/>
  <c r="J60" i="9"/>
  <c r="F60" i="9"/>
  <c r="C60" i="9"/>
  <c r="E48" i="8"/>
  <c r="AK48" i="8" l="1"/>
  <c r="AS48" i="8"/>
  <c r="AN48" i="8"/>
  <c r="AL48" i="8"/>
  <c r="AM48" i="8"/>
  <c r="AO48" i="8"/>
  <c r="AR48" i="8"/>
  <c r="AP48" i="8"/>
  <c r="AQ48" i="8"/>
  <c r="AJ48" i="8"/>
  <c r="E46" i="8"/>
  <c r="E47" i="8"/>
  <c r="J59" i="9" l="1"/>
  <c r="F59" i="9"/>
  <c r="C59" i="9"/>
  <c r="J58" i="9" l="1"/>
  <c r="F58" i="9"/>
  <c r="C58" i="9"/>
  <c r="J57" i="9" l="1"/>
  <c r="F57" i="9"/>
  <c r="C57" i="9"/>
  <c r="F45" i="8" a="1"/>
  <c r="F45" i="8" s="1"/>
  <c r="E45" i="8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Q45" i="8" l="1"/>
  <c r="S45" i="8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F44" i="8" a="1"/>
  <c r="F44" i="8" s="1"/>
  <c r="Z44" i="8" s="1"/>
  <c r="E44" i="8"/>
  <c r="AC44" i="8" l="1"/>
  <c r="Q44" i="8"/>
  <c r="AF44" i="8"/>
  <c r="AB44" i="8"/>
  <c r="X44" i="8"/>
  <c r="T44" i="8"/>
  <c r="P44" i="8"/>
  <c r="AG44" i="8"/>
  <c r="U44" i="8"/>
  <c r="AI44" i="8"/>
  <c r="AE44" i="8"/>
  <c r="AA44" i="8"/>
  <c r="W44" i="8"/>
  <c r="S44" i="8"/>
  <c r="Y44" i="8"/>
  <c r="AH44" i="8"/>
  <c r="AD44" i="8"/>
  <c r="V44" i="8"/>
  <c r="R44" i="8"/>
  <c r="Z45" i="8"/>
  <c r="P45" i="8"/>
  <c r="AN45" i="8" s="1"/>
  <c r="AM45" i="8"/>
  <c r="AL44" i="8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F43" i="8" a="1"/>
  <c r="F43" i="8" s="1"/>
  <c r="Z43" i="8" s="1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P44" i="8" l="1"/>
  <c r="AR44" i="8"/>
  <c r="AN44" i="8"/>
  <c r="AB43" i="8"/>
  <c r="P43" i="8"/>
  <c r="X43" i="8"/>
  <c r="AI43" i="8"/>
  <c r="AE43" i="8"/>
  <c r="AA43" i="8"/>
  <c r="W43" i="8"/>
  <c r="S43" i="8"/>
  <c r="AR45" i="8"/>
  <c r="AS44" i="8"/>
  <c r="AF43" i="8"/>
  <c r="T43" i="8"/>
  <c r="AH43" i="8"/>
  <c r="AD43" i="8"/>
  <c r="V43" i="8"/>
  <c r="R43" i="8"/>
  <c r="AO45" i="8"/>
  <c r="AM44" i="8"/>
  <c r="AJ44" i="8"/>
  <c r="AK44" i="8"/>
  <c r="AG43" i="8"/>
  <c r="AC43" i="8"/>
  <c r="Y43" i="8"/>
  <c r="U43" i="8"/>
  <c r="Q43" i="8"/>
  <c r="AL43" i="8" s="1"/>
  <c r="AQ44" i="8"/>
  <c r="AO44" i="8"/>
  <c r="AP45" i="8"/>
  <c r="AQ45" i="8"/>
  <c r="AJ45" i="8"/>
  <c r="AK45" i="8"/>
  <c r="AL45" i="8"/>
  <c r="AS4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S43" i="8" l="1"/>
  <c r="AP43" i="8"/>
  <c r="AR43" i="8"/>
  <c r="AO43" i="8"/>
  <c r="AJ43" i="8"/>
  <c r="AM43" i="8"/>
  <c r="AQ43" i="8"/>
  <c r="AN43" i="8"/>
  <c r="AK43" i="8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F42" i="8" a="1"/>
  <c r="F42" i="8" s="1"/>
  <c r="P42" i="8" s="1"/>
  <c r="R42" i="8" l="1"/>
  <c r="AD42" i="8"/>
  <c r="V42" i="8"/>
  <c r="AH42" i="8"/>
  <c r="Z42" i="8"/>
  <c r="AG42" i="8"/>
  <c r="AC42" i="8"/>
  <c r="Y42" i="8"/>
  <c r="U42" i="8"/>
  <c r="Q42" i="8"/>
  <c r="AF42" i="8"/>
  <c r="AB42" i="8"/>
  <c r="X42" i="8"/>
  <c r="T42" i="8"/>
  <c r="AI42" i="8"/>
  <c r="AE42" i="8"/>
  <c r="AA42" i="8"/>
  <c r="W42" i="8"/>
  <c r="S42" i="8"/>
  <c r="AP42" i="8" s="1"/>
  <c r="F41" i="8" a="1"/>
  <c r="F41" i="8" s="1"/>
  <c r="P41" i="8" s="1"/>
  <c r="F40" i="8" a="1"/>
  <c r="F40" i="8" s="1"/>
  <c r="Z40" i="8" s="1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G41" i="8" l="1"/>
  <c r="AB41" i="8"/>
  <c r="V41" i="8"/>
  <c r="Q41" i="8"/>
  <c r="AE40" i="8"/>
  <c r="W40" i="8"/>
  <c r="AS42" i="8"/>
  <c r="AF41" i="8"/>
  <c r="Z41" i="8"/>
  <c r="U41" i="8"/>
  <c r="AB40" i="8"/>
  <c r="T40" i="8"/>
  <c r="AD41" i="8"/>
  <c r="T41" i="8"/>
  <c r="AI40" i="8"/>
  <c r="S40" i="8"/>
  <c r="AJ42" i="8"/>
  <c r="Y41" i="8"/>
  <c r="AA40" i="8"/>
  <c r="AH41" i="8"/>
  <c r="AC41" i="8"/>
  <c r="X41" i="8"/>
  <c r="R41" i="8"/>
  <c r="AF40" i="8"/>
  <c r="X40" i="8"/>
  <c r="P40" i="8"/>
  <c r="AO42" i="8"/>
  <c r="AK42" i="8"/>
  <c r="AM42" i="8"/>
  <c r="AH40" i="8"/>
  <c r="AD40" i="8"/>
  <c r="V40" i="8"/>
  <c r="R40" i="8"/>
  <c r="AQ42" i="8"/>
  <c r="AN42" i="8"/>
  <c r="AI41" i="8"/>
  <c r="AE41" i="8"/>
  <c r="AA41" i="8"/>
  <c r="W41" i="8"/>
  <c r="AR41" i="8" s="1"/>
  <c r="S41" i="8"/>
  <c r="AG40" i="8"/>
  <c r="AC40" i="8"/>
  <c r="Y40" i="8"/>
  <c r="U40" i="8"/>
  <c r="Q40" i="8"/>
  <c r="AL42" i="8"/>
  <c r="AR42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N40" i="8" l="1"/>
  <c r="AS41" i="8"/>
  <c r="AP40" i="8"/>
  <c r="AS40" i="8"/>
  <c r="AR40" i="8"/>
  <c r="AM41" i="8"/>
  <c r="AK41" i="8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AG39" i="8" l="1"/>
  <c r="AC39" i="8"/>
  <c r="Y39" i="8"/>
  <c r="U39" i="8"/>
  <c r="Q39" i="8"/>
  <c r="AF39" i="8"/>
  <c r="AB39" i="8"/>
  <c r="X39" i="8"/>
  <c r="T39" i="8"/>
  <c r="P39" i="8"/>
  <c r="AI39" i="8"/>
  <c r="AE39" i="8"/>
  <c r="AA39" i="8"/>
  <c r="W39" i="8"/>
  <c r="S39" i="8"/>
  <c r="AH39" i="8"/>
  <c r="AD39" i="8"/>
  <c r="V39" i="8"/>
  <c r="R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F38" i="8" a="1"/>
  <c r="F38" i="8" s="1"/>
  <c r="Z38" i="8" s="1"/>
  <c r="AP39" i="8" l="1"/>
  <c r="AL39" i="8"/>
  <c r="AB38" i="8"/>
  <c r="T38" i="8"/>
  <c r="AR39" i="8"/>
  <c r="S38" i="8"/>
  <c r="AI38" i="8"/>
  <c r="X38" i="8"/>
  <c r="AA38" i="8"/>
  <c r="AF38" i="8"/>
  <c r="P38" i="8"/>
  <c r="AE38" i="8"/>
  <c r="W38" i="8"/>
  <c r="AO39" i="8"/>
  <c r="AN39" i="8"/>
  <c r="AM39" i="8"/>
  <c r="AS39" i="8"/>
  <c r="AH38" i="8"/>
  <c r="AD38" i="8"/>
  <c r="V38" i="8"/>
  <c r="R38" i="8"/>
  <c r="AQ39" i="8"/>
  <c r="AG38" i="8"/>
  <c r="AC38" i="8"/>
  <c r="Y38" i="8"/>
  <c r="U38" i="8"/>
  <c r="Q38" i="8"/>
  <c r="AJ39" i="8"/>
  <c r="AK39" i="8"/>
  <c r="AS38" i="8" l="1"/>
  <c r="AL38" i="8"/>
  <c r="AP38" i="8"/>
  <c r="AO38" i="8"/>
  <c r="AR38" i="8"/>
  <c r="AJ38" i="8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F36" i="8" a="1"/>
  <c r="F36" i="8" s="1"/>
  <c r="Z36" i="8" s="1"/>
  <c r="AE36" i="8" l="1"/>
  <c r="W36" i="8"/>
  <c r="AB36" i="8"/>
  <c r="T36" i="8"/>
  <c r="AI36" i="8"/>
  <c r="S36" i="8"/>
  <c r="AA36" i="8"/>
  <c r="AF36" i="8"/>
  <c r="X36" i="8"/>
  <c r="P36" i="8"/>
  <c r="AH36" i="8"/>
  <c r="AD36" i="8"/>
  <c r="V36" i="8"/>
  <c r="R36" i="8"/>
  <c r="AG36" i="8"/>
  <c r="AC36" i="8"/>
  <c r="Y36" i="8"/>
  <c r="U36" i="8"/>
  <c r="Q36" i="8"/>
  <c r="F35" i="8" a="1"/>
  <c r="F35" i="8" s="1"/>
  <c r="Z35" i="8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M36" i="8" l="1"/>
  <c r="AO36" i="8"/>
  <c r="U35" i="8"/>
  <c r="AP36" i="8"/>
  <c r="AG35" i="8"/>
  <c r="AC35" i="8"/>
  <c r="AK36" i="8"/>
  <c r="AL36" i="8"/>
  <c r="Q35" i="8"/>
  <c r="Y35" i="8"/>
  <c r="AF35" i="8"/>
  <c r="AB35" i="8"/>
  <c r="X35" i="8"/>
  <c r="T35" i="8"/>
  <c r="P35" i="8"/>
  <c r="AI35" i="8"/>
  <c r="AE35" i="8"/>
  <c r="AA35" i="8"/>
  <c r="W35" i="8"/>
  <c r="S35" i="8"/>
  <c r="AN36" i="8"/>
  <c r="AS36" i="8"/>
  <c r="AJ36" i="8"/>
  <c r="AH35" i="8"/>
  <c r="AD35" i="8"/>
  <c r="V35" i="8"/>
  <c r="R35" i="8"/>
  <c r="AR36" i="8"/>
  <c r="AQ36" i="8"/>
  <c r="F34" i="8" a="1"/>
  <c r="F34" i="8" s="1"/>
  <c r="P34" i="8" s="1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Q35" i="8" l="1"/>
  <c r="R34" i="8"/>
  <c r="Z34" i="8"/>
  <c r="AN35" i="8"/>
  <c r="AH34" i="8"/>
  <c r="AA34" i="8"/>
  <c r="AI34" i="8"/>
  <c r="W34" i="8"/>
  <c r="AP35" i="8"/>
  <c r="AE34" i="8"/>
  <c r="S34" i="8"/>
  <c r="AK35" i="8"/>
  <c r="AS35" i="8"/>
  <c r="AM35" i="8"/>
  <c r="AD34" i="8"/>
  <c r="V34" i="8"/>
  <c r="AR35" i="8"/>
  <c r="AO35" i="8"/>
  <c r="AG34" i="8"/>
  <c r="AC34" i="8"/>
  <c r="Y34" i="8"/>
  <c r="U34" i="8"/>
  <c r="Q34" i="8"/>
  <c r="AL35" i="8"/>
  <c r="AF34" i="8"/>
  <c r="AB34" i="8"/>
  <c r="X34" i="8"/>
  <c r="T34" i="8"/>
  <c r="AJ35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F33" i="8" a="1"/>
  <c r="F33" i="8" s="1"/>
  <c r="Z33" i="8" s="1"/>
  <c r="AL34" i="8" l="1"/>
  <c r="AE33" i="8"/>
  <c r="Y33" i="8"/>
  <c r="T33" i="8"/>
  <c r="S33" i="8"/>
  <c r="AI33" i="8"/>
  <c r="X33" i="8"/>
  <c r="AG33" i="8"/>
  <c r="AB33" i="8"/>
  <c r="W33" i="8"/>
  <c r="Q33" i="8"/>
  <c r="AN34" i="8"/>
  <c r="AC33" i="8"/>
  <c r="AF33" i="8"/>
  <c r="AA33" i="8"/>
  <c r="U33" i="8"/>
  <c r="P33" i="8"/>
  <c r="AS34" i="8"/>
  <c r="AR34" i="8"/>
  <c r="AK34" i="8"/>
  <c r="AJ34" i="8"/>
  <c r="AH33" i="8"/>
  <c r="AD33" i="8"/>
  <c r="V33" i="8"/>
  <c r="R33" i="8"/>
  <c r="AP34" i="8"/>
  <c r="AO34" i="8"/>
  <c r="AM34" i="8"/>
  <c r="AQ34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AO33" i="8" l="1"/>
  <c r="AK33" i="8"/>
  <c r="AH32" i="8"/>
  <c r="AD32" i="8"/>
  <c r="Z32" i="8"/>
  <c r="V32" i="8"/>
  <c r="R32" i="8"/>
  <c r="AG32" i="8"/>
  <c r="AC32" i="8"/>
  <c r="Y32" i="8"/>
  <c r="U32" i="8"/>
  <c r="Q32" i="8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F31" i="8" a="1"/>
  <c r="F31" i="8" s="1"/>
  <c r="P31" i="8" s="1"/>
  <c r="AP32" i="8" l="1"/>
  <c r="T31" i="8"/>
  <c r="Z31" i="8"/>
  <c r="AI31" i="8"/>
  <c r="AD31" i="8"/>
  <c r="X31" i="8"/>
  <c r="S31" i="8"/>
  <c r="AN32" i="8"/>
  <c r="AH31" i="8"/>
  <c r="AB31" i="8"/>
  <c r="W31" i="8"/>
  <c r="R31" i="8"/>
  <c r="AR32" i="8"/>
  <c r="AE31" i="8"/>
  <c r="AF31" i="8"/>
  <c r="AA31" i="8"/>
  <c r="V31" i="8"/>
  <c r="AS32" i="8"/>
  <c r="AL32" i="8"/>
  <c r="AM32" i="8"/>
  <c r="AK32" i="8"/>
  <c r="AQ32" i="8"/>
  <c r="AO32" i="8"/>
  <c r="AG31" i="8"/>
  <c r="AC31" i="8"/>
  <c r="Y31" i="8"/>
  <c r="U31" i="8"/>
  <c r="Q31" i="8"/>
  <c r="AJ32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AR31" i="8" l="1"/>
  <c r="X30" i="8"/>
  <c r="T30" i="8"/>
  <c r="AJ31" i="8"/>
  <c r="AK31" i="8"/>
  <c r="W30" i="8"/>
  <c r="S30" i="8"/>
  <c r="AL31" i="8"/>
  <c r="AO31" i="8"/>
  <c r="V30" i="8"/>
  <c r="R30" i="8"/>
  <c r="AP31" i="8"/>
  <c r="AS31" i="8"/>
  <c r="AM31" i="8"/>
  <c r="Y30" i="8"/>
  <c r="U30" i="8"/>
  <c r="Q30" i="8"/>
  <c r="AN31" i="8"/>
  <c r="AQ31" i="8"/>
  <c r="P30" i="8"/>
  <c r="AB30" i="8"/>
  <c r="AF30" i="8"/>
  <c r="AC30" i="8"/>
  <c r="AG30" i="8"/>
  <c r="Z30" i="8"/>
  <c r="AD30" i="8"/>
  <c r="AH30" i="8"/>
  <c r="AA30" i="8"/>
  <c r="AE30" i="8"/>
  <c r="AI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F29" i="8" a="1"/>
  <c r="F29" i="8" s="1"/>
  <c r="Z29" i="8" s="1"/>
  <c r="AK30" i="8" l="1"/>
  <c r="AJ30" i="8"/>
  <c r="Y29" i="8"/>
  <c r="Q29" i="8"/>
  <c r="AP30" i="8"/>
  <c r="AS30" i="8"/>
  <c r="AL30" i="8"/>
  <c r="U29" i="8"/>
  <c r="AG29" i="8"/>
  <c r="AC29" i="8"/>
  <c r="AF29" i="8"/>
  <c r="AB29" i="8"/>
  <c r="X29" i="8"/>
  <c r="T29" i="8"/>
  <c r="P29" i="8"/>
  <c r="AO30" i="8"/>
  <c r="AI29" i="8"/>
  <c r="AE29" i="8"/>
  <c r="AA29" i="8"/>
  <c r="W29" i="8"/>
  <c r="S29" i="8"/>
  <c r="AH29" i="8"/>
  <c r="AD29" i="8"/>
  <c r="V29" i="8"/>
  <c r="R29" i="8"/>
  <c r="AR30" i="8"/>
  <c r="AM30" i="8"/>
  <c r="AN30" i="8"/>
  <c r="AQ30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S29" i="8" l="1"/>
  <c r="AR29" i="8"/>
  <c r="AP29" i="8"/>
  <c r="AJ29" i="8"/>
  <c r="AN29" i="8"/>
  <c r="AG28" i="8"/>
  <c r="AC28" i="8"/>
  <c r="Y28" i="8"/>
  <c r="U28" i="8"/>
  <c r="Q28" i="8"/>
  <c r="AF28" i="8"/>
  <c r="T28" i="8"/>
  <c r="AK29" i="8"/>
  <c r="AI28" i="8"/>
  <c r="AE28" i="8"/>
  <c r="AA28" i="8"/>
  <c r="W28" i="8"/>
  <c r="S28" i="8"/>
  <c r="P28" i="8"/>
  <c r="AO29" i="8"/>
  <c r="AQ29" i="8"/>
  <c r="AB28" i="8"/>
  <c r="X28" i="8"/>
  <c r="AM29" i="8"/>
  <c r="AH28" i="8"/>
  <c r="AD28" i="8"/>
  <c r="V28" i="8"/>
  <c r="R28" i="8"/>
  <c r="AL29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L28" i="8" l="1"/>
  <c r="AN28" i="8"/>
  <c r="AS28" i="8"/>
  <c r="AM28" i="8"/>
  <c r="AP28" i="8"/>
  <c r="AR28" i="8"/>
  <c r="AO28" i="8"/>
  <c r="AQ28" i="8"/>
  <c r="AJ28" i="8"/>
  <c r="AK28" i="8"/>
  <c r="F27" i="8" a="1"/>
  <c r="F27" i="8" l="1"/>
  <c r="P27" i="8" s="1"/>
  <c r="AF27" i="8"/>
  <c r="S27" i="8"/>
  <c r="W27" i="8"/>
  <c r="AA27" i="8"/>
  <c r="AE27" i="8"/>
  <c r="AI27" i="8"/>
  <c r="T27" i="8"/>
  <c r="X27" i="8"/>
  <c r="AB27" i="8"/>
  <c r="Q27" i="8"/>
  <c r="U27" i="8"/>
  <c r="Y27" i="8"/>
  <c r="AC27" i="8"/>
  <c r="AG27" i="8"/>
  <c r="R27" i="8"/>
  <c r="V27" i="8"/>
  <c r="AD27" i="8"/>
  <c r="AH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C26" i="8" l="1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M26" i="8" l="1"/>
  <c r="AP26" i="8"/>
  <c r="AI25" i="8"/>
  <c r="AE25" i="8"/>
  <c r="AA25" i="8"/>
  <c r="W25" i="8"/>
  <c r="S25" i="8"/>
  <c r="AQ26" i="8"/>
  <c r="AK27" i="8"/>
  <c r="AH25" i="8"/>
  <c r="AD25" i="8"/>
  <c r="Z25" i="8"/>
  <c r="V25" i="8"/>
  <c r="R25" i="8"/>
  <c r="AN26" i="8"/>
  <c r="AO27" i="8"/>
  <c r="AR27" i="8"/>
  <c r="AL26" i="8"/>
  <c r="AJ26" i="8"/>
  <c r="AG25" i="8"/>
  <c r="AC25" i="8"/>
  <c r="Y25" i="8"/>
  <c r="U25" i="8"/>
  <c r="Q25" i="8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AP25" i="8" l="1"/>
  <c r="AO25" i="8"/>
  <c r="AM25" i="8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F22" i="8" l="1"/>
  <c r="P22" i="8" s="1"/>
  <c r="AB22" i="8"/>
  <c r="AF22" i="8"/>
  <c r="AD22" i="8"/>
  <c r="AE22" i="8"/>
  <c r="AC22" i="8"/>
  <c r="AG22" i="8"/>
  <c r="AH22" i="8"/>
  <c r="AA22" i="8"/>
  <c r="AI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F21" i="8" l="1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AH21" i="8" l="1"/>
  <c r="P21" i="8"/>
  <c r="AB21" i="8"/>
  <c r="AI21" i="8"/>
  <c r="AC21" i="8"/>
  <c r="AA21" i="8"/>
  <c r="AD21" i="8"/>
  <c r="AF21" i="8"/>
  <c r="AE21" i="8"/>
  <c r="F19" i="8"/>
  <c r="P19" i="8" s="1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D19" i="8" l="1"/>
  <c r="AE19" i="8"/>
  <c r="AA19" i="8"/>
  <c r="AA20" i="8"/>
  <c r="P20" i="8"/>
  <c r="AO20" i="8" s="1"/>
  <c r="AD20" i="8"/>
  <c r="AG19" i="8"/>
  <c r="AC19" i="8"/>
  <c r="AE20" i="8"/>
  <c r="AB20" i="8"/>
  <c r="AG18" i="8"/>
  <c r="AF19" i="8"/>
  <c r="AH19" i="8"/>
  <c r="AP21" i="8"/>
  <c r="AH18" i="8"/>
  <c r="AI20" i="8"/>
  <c r="AE18" i="8"/>
  <c r="AO21" i="8"/>
  <c r="AD18" i="8"/>
  <c r="AA18" i="8"/>
  <c r="AQ21" i="8"/>
  <c r="AN21" i="8"/>
  <c r="AC18" i="8"/>
  <c r="AP20" i="8"/>
  <c r="Z20" i="8"/>
  <c r="AS20" i="8"/>
  <c r="AG20" i="8"/>
  <c r="AH20" i="8"/>
  <c r="P18" i="8"/>
  <c r="AJ18" i="8" s="1"/>
  <c r="Z18" i="8"/>
  <c r="AR21" i="8"/>
  <c r="AJ19" i="8"/>
  <c r="Z19" i="8"/>
  <c r="AQ18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20" i="8" l="1"/>
  <c r="AL20" i="8"/>
  <c r="AJ20" i="8"/>
  <c r="AM20" i="8"/>
  <c r="AR20" i="8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<sst xmlns="http://schemas.openxmlformats.org/spreadsheetml/2006/main" count="2097" uniqueCount="344">
  <si>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</si>
  <si>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</si>
  <si>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</si>
  <si>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</si>
  <si>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</si>
  <si>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</si>
  <si>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</si>
  <si>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</si>
  <si>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</si>
  <si>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</si>
  <si>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</si>
  <si>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</si>
  <si>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</si>
  <si>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</si>
  <si>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</si>
  <si>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</si>
  <si>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</si>
  <si>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</si>
  <si>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</si>
  <si>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</si>
  <si>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</si>
  <si>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</si>
  <si>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</si>
  <si>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</si>
  <si>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</si>
  <si>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</si>
  <si>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</si>
  <si>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</si>
  <si>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</si>
  <si>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</si>
  <si>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</si>
  <si>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</si>
  <si>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</si>
  <si>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</si>
  <si>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</si>
  <si>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</si>
  <si>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</si>
  <si>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</si>
  <si>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</si>
  <si>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</si>
  <si>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</si>
  <si>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</si>
  <si>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</si>
  <si>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</si>
  <si>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</si>
  <si>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</si>
  <si>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</si>
  <si>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</si>
  <si>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</si>
  <si>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</si>
  <si>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</si>
  <si>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</si>
  <si>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</si>
  <si>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</si>
  <si>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</si>
  <si>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</si>
  <si>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</si>
  <si>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</si>
  <si>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</si>
  <si>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</si>
  <si>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</si>
  <si>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</si>
  <si>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</si>
  <si>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</si>
  <si>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</si>
  <si>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</si>
  <si>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</si>
  <si>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</si>
  <si>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</si>
  <si>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</si>
  <si>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</si>
  <si>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</si>
  <si>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</si>
  <si>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</si>
  <si>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</si>
  <si>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</si>
  <si>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</si>
  <si>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</si>
  <si>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</si>
  <si>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</si>
  <si>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</si>
  <si>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</si>
  <si>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</si>
  <si>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</si>
  <si>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</si>
  <si>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</si>
  <si>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</si>
  <si>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</si>
  <si>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</si>
  <si>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</si>
  <si>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</si>
  <si>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</si>
  <si>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</si>
  <si>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</si>
  <si>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</si>
  <si>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</si>
  <si>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</si>
  <si>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</si>
  <si>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</si>
  <si>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</si>
  <si>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</si>
  <si>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</si>
  <si>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</si>
  <si>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</si>
  <si>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</si>
  <si>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</si>
  <si>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</si>
  <si>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</si>
  <si>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</si>
  <si>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</si>
  <si>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</si>
  <si>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</si>
  <si>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</si>
  <si>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</si>
  <si>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</si>
  <si>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</si>
  <si>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</si>
  <si>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</si>
  <si>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</si>
  <si>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</si>
  <si>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</si>
  <si>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</si>
  <si>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</si>
  <si>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</si>
  <si>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</si>
  <si>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</si>
  <si>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</si>
  <si>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</si>
  <si>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</si>
  <si>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</si>
  <si>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</si>
  <si>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</si>
  <si>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</si>
  <si>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</si>
  <si>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</si>
  <si>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</si>
  <si>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</si>
  <si>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</si>
  <si>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</si>
  <si>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</si>
  <si>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</si>
  <si>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</si>
  <si>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</si>
  <si>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</si>
  <si>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</si>
  <si>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</si>
  <si>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</si>
  <si>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</si>
  <si>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</si>
  <si>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</si>
  <si>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</si>
  <si>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</si>
  <si>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</si>
  <si>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</si>
  <si>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</si>
  <si>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</si>
  <si>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</si>
  <si>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</si>
  <si>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</si>
  <si>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</si>
  <si>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</si>
  <si>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</si>
  <si>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</si>
  <si>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</si>
  <si>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</si>
  <si>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</si>
  <si>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</si>
  <si>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</si>
  <si>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</si>
  <si>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</si>
  <si>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</si>
  <si>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</si>
  <si>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</si>
  <si>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</si>
  <si>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</si>
  <si>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</si>
  <si>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</si>
  <si>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</si>
  <si>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</si>
  <si>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</si>
  <si>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</si>
  <si>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</si>
  <si>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</si>
  <si>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</si>
  <si>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</si>
  <si>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</si>
  <si>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</si>
  <si>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</si>
  <si>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</si>
  <si>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</si>
  <si>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</si>
  <si>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</si>
  <si>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</si>
  <si>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</si>
  <si>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</si>
  <si>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</si>
  <si>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</si>
  <si>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</si>
  <si>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</si>
  <si>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</si>
  <si>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</si>
  <si>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</si>
  <si>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</si>
  <si>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</si>
  <si>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</si>
  <si>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</si>
  <si>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</si>
  <si>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</si>
  <si>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</si>
  <si>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</si>
  <si>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</si>
  <si>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</si>
  <si>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</si>
  <si>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</si>
  <si>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</si>
  <si>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</si>
  <si>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</si>
  <si>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</si>
  <si>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</si>
  <si>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</si>
  <si>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</si>
  <si>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</si>
  <si>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</si>
  <si>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</si>
  <si>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</si>
  <si>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</si>
  <si>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</si>
  <si>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</si>
  <si>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</si>
  <si>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</si>
  <si>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</si>
  <si>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</si>
  <si>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</si>
  <si>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</si>
  <si>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</si>
  <si>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</si>
  <si>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</si>
  <si>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</si>
  <si>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</si>
  <si>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</si>
  <si>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</si>
  <si>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</si>
  <si>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</si>
  <si>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</si>
  <si>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</si>
  <si>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</si>
  <si>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</si>
  <si>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</si>
  <si>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</si>
  <si>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</si>
  <si>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</si>
  <si>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</si>
  <si>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</si>
  <si>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</si>
  <si>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</si>
  <si>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</si>
  <si>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</si>
  <si>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</si>
  <si>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</si>
  <si>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</si>
  <si>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</si>
  <si>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</si>
  <si>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</si>
  <si>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</si>
  <si>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</si>
  <si>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</si>
  <si>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</si>
  <si>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</si>
  <si>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</si>
  <si>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</si>
  <si>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</si>
  <si>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</si>
  <si>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</si>
  <si>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</si>
  <si>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new_cases_qc</t>
  </si>
  <si>
    <t>new_deaths_qc</t>
  </si>
  <si>
    <t>new_deaths_mtl</t>
  </si>
  <si>
    <t>25AVRIL, 18h05</t>
  </si>
  <si>
    <t>active_cases_qc</t>
  </si>
  <si>
    <t>new_negative_tests_qc</t>
  </si>
  <si>
    <t>26AVRIL, 18h30</t>
  </si>
  <si>
    <t>27AVRIL, 18h30</t>
  </si>
  <si>
    <t>28 AVRIL, 18h30</t>
  </si>
  <si>
    <t>29 AVRIL, 18h30</t>
  </si>
  <si>
    <t>30 AVRIL, 18h30</t>
  </si>
  <si>
    <t>1er MAI, 18h00</t>
  </si>
  <si>
    <t>2 MAI, 18h20</t>
  </si>
  <si>
    <t>3 MAI, 18h04</t>
  </si>
  <si>
    <t>&lt; 5</t>
  </si>
  <si>
    <t>4 MAI, 18h04</t>
  </si>
  <si>
    <t>5 MAI, 18h04</t>
  </si>
  <si>
    <t>6 MAI, 18h04</t>
  </si>
  <si>
    <t>7 MAI, 18h04</t>
  </si>
  <si>
    <t>8 MAI, 18h04</t>
  </si>
  <si>
    <t>9 MAI, 18h04</t>
  </si>
  <si>
    <t>10 MAI, 18h05</t>
  </si>
  <si>
    <t>Total deaths</t>
  </si>
  <si>
    <t>11 MAI, 18h05</t>
  </si>
  <si>
    <t>12 MAI, 18h05</t>
  </si>
  <si>
    <t>13 MAI, 18h05</t>
  </si>
  <si>
    <t>14 MAI, 18h05</t>
  </si>
  <si>
    <t>15 MAI, 18h05</t>
  </si>
  <si>
    <t>n.p.</t>
  </si>
  <si>
    <t>16 MAI, 18h05</t>
  </si>
  <si>
    <t>17 MAI, 18h05</t>
  </si>
  <si>
    <t>&lt;5</t>
  </si>
  <si>
    <t>18 MAI, 18h05</t>
  </si>
  <si>
    <t>19 MAI, 18h05</t>
  </si>
  <si>
    <t>20 MAI, 18h05</t>
  </si>
  <si>
    <t>21 MAI, 18h05</t>
  </si>
  <si>
    <t>22 MAI, 18h05</t>
  </si>
  <si>
    <t>23 MAI, 18h06</t>
  </si>
  <si>
    <t>24 MAI, 18h06</t>
  </si>
  <si>
    <t>25 MAI, 18h06</t>
  </si>
  <si>
    <t>26 MAI, 18h43</t>
  </si>
  <si>
    <t>27 MAI, 18h07</t>
  </si>
  <si>
    <t>28 MAI, 18h06</t>
  </si>
  <si>
    <t>29 MAI, 18h43</t>
  </si>
  <si>
    <t>30 MAI, 18h06</t>
  </si>
  <si>
    <t>31 MAI, 18h06</t>
  </si>
  <si>
    <t>1 JUIN, 18h05</t>
  </si>
  <si>
    <t>2 JUIN, 18h06</t>
  </si>
  <si>
    <t>3 JUIN, 18h06</t>
  </si>
  <si>
    <t>4 JUIN, 18h06</t>
  </si>
  <si>
    <t>5 JUIN, 18h06</t>
  </si>
  <si>
    <t>6 JUIN, 18h06</t>
  </si>
  <si>
    <t>7 JUIN, 18h05</t>
  </si>
  <si>
    <t>8 JUIN, 18h05</t>
  </si>
  <si>
    <t>9 JUIN, 18h05</t>
  </si>
  <si>
    <t>10 JUIN, 18h05</t>
  </si>
  <si>
    <t>11 JUIN, 18h05</t>
  </si>
  <si>
    <t>0-4 years</t>
  </si>
  <si>
    <t>5-9 years</t>
  </si>
  <si>
    <t>10-19 years</t>
  </si>
  <si>
    <t>20-29 years</t>
  </si>
  <si>
    <t>30-39 years</t>
  </si>
  <si>
    <t>40-49 years</t>
  </si>
  <si>
    <t>* 4.7</t>
  </si>
  <si>
    <t>50-59 years</t>
  </si>
  <si>
    <t>60-69 years</t>
  </si>
  <si>
    <t>70-79 years</t>
  </si>
  <si>
    <t>80 years and more</t>
  </si>
  <si>
    <t>Missing</t>
  </si>
  <si>
    <t>12 JUIN, 18h05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</si>
</sst>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0" fillId="0" borderId="0" xfId="0" applyFill="1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2" fillId="3" borderId="3" xfId="0" applyFont="1" applyFill="1" applyBorder="1" applyAlignment="1" applyProtection="1">
      <alignment horizontal="left" vertical="center" wrapText="1"/>
      <protection locked="0"/>
    </xf>
    <xf numFmtId="0" fontId="2" fillId="3" borderId="3" xfId="0" applyFont="1" applyFill="1" applyBorder="1" applyAlignment="1" applyProtection="1">
      <alignment horizontal="center" vertical="center" wrapText="1"/>
      <protection locked="0"/>
    </xf>
    <xf numFmtId="0" fontId="2" fillId="4" borderId="3" xfId="0" applyFont="1" applyFill="1" applyBorder="1" applyAlignment="1" applyProtection="1">
      <alignment horizontal="left" vertical="center" wrapText="1"/>
      <protection locked="0"/>
    </xf>
    <xf numFmtId="0" fontId="2" fillId="4" borderId="3" xfId="0" applyFont="1" applyFill="1" applyBorder="1" applyAlignment="1" applyProtection="1">
      <alignment horizontal="center" vertical="center" wrapText="1"/>
      <protection locked="0"/>
    </xf>
    <xf numFmtId="0" fontId="2" fillId="5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Fill="1" applyBorder="1" applyAlignment="1" applyProtection="1">
      <alignment horizontal="center" vertical="center" wrapText="1"/>
      <protection locked="0"/>
    </xf>
    <xf numFmtId="0" fontId="2" fillId="6" borderId="3" xfId="0" applyFont="1" applyFill="1" applyBorder="1" applyAlignment="1" applyProtection="1">
      <alignment horizontal="center" vertical="center" wrapText="1"/>
      <protection locked="0"/>
    </xf>
    <xf numFmtId="0" fontId="3" fillId="3" borderId="3" xfId="0" applyFont="1" applyFill="1" applyBorder="1" applyAlignment="1" applyProtection="1">
      <alignment horizontal="left" vertical="center" wrapText="1"/>
      <protection locked="0"/>
    </xf>
    <xf numFmtId="0" fontId="3" fillId="3" borderId="3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4" xfId="0" applyFont="1" applyFill="1" applyBorder="1" applyAlignment="1" applyProtection="1">
      <alignment horizontal="center" vertical="top" wrapText="1"/>
      <protection locked="0"/>
    </xf>
    <xf numFmtId="0" fontId="3" fillId="4" borderId="3" xfId="0" applyFont="1" applyFill="1" applyBorder="1" applyAlignment="1" applyProtection="1">
      <alignment horizontal="left" vertical="center" wrapText="1"/>
      <protection locked="0"/>
    </xf>
    <xf numFmtId="0" fontId="3" fillId="4" borderId="3" xfId="0" applyFont="1" applyFill="1" applyBorder="1" applyAlignment="1" applyProtection="1">
      <alignment horizontal="center" vertical="center" wrapText="1"/>
      <protection locked="0"/>
    </xf>
    <xf numFmtId="0" fontId="0" fillId="5" borderId="0" xfId="0" applyFill="1" applyProtection="1">
      <protection locked="0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BM35"/>
  <sheetViews>
    <sheetView topLeftCell="AZ1" zoomScale="77" zoomScaleNormal="77" workbookViewId="0">
      <selection activeCell="BM1" sqref="BM1"/>
    </sheetView>
  </sheetViews>
  <sheetFormatPr defaultRowHeight="14.5" x14ac:dyDescent="0.35"/>
  <cols>
    <col min="1" max="1" width="42.453125" customWidth="1"/>
    <col min="2" max="17" width="10.08984375" bestFit="1" customWidth="1"/>
    <col min="18" max="59" width="10.7265625" bestFit="1" customWidth="1"/>
  </cols>
  <sheetData>
    <row r="1" spans="1:65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7">
        <v>43952</v>
      </c>
      <c r="AJ1" s="7">
        <v>43953</v>
      </c>
      <c r="AK1" s="7">
        <v>43954</v>
      </c>
      <c r="AL1" s="7">
        <v>43955</v>
      </c>
      <c r="AM1" s="7">
        <v>43956</v>
      </c>
      <c r="AN1" s="7">
        <v>43957</v>
      </c>
      <c r="AO1" s="7">
        <v>43958</v>
      </c>
      <c r="AP1" s="7">
        <v>43959</v>
      </c>
      <c r="AQ1" s="7">
        <v>43960</v>
      </c>
      <c r="AR1" s="7">
        <v>43961</v>
      </c>
      <c r="AS1" s="7">
        <v>43962</v>
      </c>
      <c r="AT1" s="7">
        <v>43963</v>
      </c>
      <c r="AU1" s="7">
        <v>43964</v>
      </c>
      <c r="AV1" s="7">
        <v>43965</v>
      </c>
      <c r="AW1" s="7">
        <v>43966</v>
      </c>
      <c r="AX1" s="7">
        <v>43967</v>
      </c>
      <c r="AY1" s="7">
        <v>43968</v>
      </c>
      <c r="AZ1" s="7">
        <v>43969</v>
      </c>
      <c r="BA1" s="7">
        <v>43970</v>
      </c>
      <c r="BB1" s="7">
        <v>43971</v>
      </c>
      <c r="BC1" s="7">
        <v>43972</v>
      </c>
      <c r="BD1" s="7">
        <v>43973</v>
      </c>
      <c r="BE1" s="7">
        <v>43974</v>
      </c>
      <c r="BF1" s="7">
        <v>43975</v>
      </c>
      <c r="BG1" s="7">
        <v>43976</v>
      </c>
      <c r="BH1" s="7">
        <v>43977</v>
      </c>
      <c r="BI1" s="7">
        <v>43978</v>
      </c>
      <c r="BJ1" s="7">
        <v>43979</v>
      </c>
      <c r="BK1" s="7">
        <v>43980</v>
      </c>
      <c r="BL1" s="7">
        <v>43981</v>
      </c>
      <c r="BM1" s="7">
        <v>43982</v>
      </c>
    </row>
    <row r="2" spans="1:65" x14ac:dyDescent="0.35">
      <c r="A2" t="s">
        <v>1</v>
      </c>
      <c r="B2">
        <v>54</v>
      </c>
      <c r="C2">
        <v>66</v>
      </c>
      <c r="D2" t="s">
        <v>101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101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  <c r="AF2" t="s">
        <v>101</v>
      </c>
      <c r="AG2" t="s">
        <v>101</v>
      </c>
      <c r="AH2">
        <v>1185</v>
      </c>
      <c r="AI2">
        <v>1229</v>
      </c>
      <c r="AJ2">
        <v>1307</v>
      </c>
      <c r="AK2">
        <v>1329</v>
      </c>
      <c r="AL2">
        <v>1351</v>
      </c>
      <c r="AM2">
        <v>1392</v>
      </c>
      <c r="AN2">
        <v>1442</v>
      </c>
      <c r="AO2">
        <v>1502</v>
      </c>
      <c r="AP2">
        <v>1536</v>
      </c>
      <c r="AQ2">
        <v>1585</v>
      </c>
      <c r="AR2">
        <v>1610</v>
      </c>
      <c r="AS2">
        <v>1645</v>
      </c>
      <c r="AT2">
        <v>1671</v>
      </c>
      <c r="AU2">
        <v>1695</v>
      </c>
      <c r="AV2" t="s">
        <v>101</v>
      </c>
      <c r="AW2">
        <v>1755</v>
      </c>
      <c r="AX2">
        <v>1782</v>
      </c>
      <c r="AY2">
        <v>1817</v>
      </c>
      <c r="AZ2">
        <v>1842</v>
      </c>
      <c r="BA2">
        <v>1865</v>
      </c>
      <c r="BB2">
        <v>1898</v>
      </c>
      <c r="BC2">
        <v>1925</v>
      </c>
      <c r="BD2">
        <v>1964</v>
      </c>
      <c r="BE2">
        <v>1975</v>
      </c>
      <c r="BF2">
        <v>1998</v>
      </c>
      <c r="BG2">
        <v>2031</v>
      </c>
      <c r="BH2">
        <v>2055</v>
      </c>
      <c r="BI2">
        <v>2084</v>
      </c>
      <c r="BJ2">
        <v>2102</v>
      </c>
      <c r="BK2">
        <v>2121</v>
      </c>
      <c r="BL2">
        <v>2146</v>
      </c>
      <c r="BM2">
        <v>2159</v>
      </c>
    </row>
    <row r="3" spans="1:65" x14ac:dyDescent="0.35">
      <c r="A3" t="s">
        <v>2</v>
      </c>
      <c r="B3">
        <v>9</v>
      </c>
      <c r="C3">
        <v>14</v>
      </c>
      <c r="D3" t="s">
        <v>101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101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  <c r="AF3" t="s">
        <v>101</v>
      </c>
      <c r="AG3" t="s">
        <v>101</v>
      </c>
      <c r="AH3">
        <v>324</v>
      </c>
      <c r="AI3">
        <v>333</v>
      </c>
      <c r="AJ3">
        <v>347</v>
      </c>
      <c r="AK3">
        <v>364</v>
      </c>
      <c r="AL3">
        <v>363</v>
      </c>
      <c r="AM3">
        <v>379</v>
      </c>
      <c r="AN3">
        <v>398</v>
      </c>
      <c r="AO3">
        <v>409</v>
      </c>
      <c r="AP3">
        <v>423</v>
      </c>
      <c r="AQ3">
        <v>436</v>
      </c>
      <c r="AR3">
        <v>453</v>
      </c>
      <c r="AS3">
        <v>455</v>
      </c>
      <c r="AT3">
        <v>471</v>
      </c>
      <c r="AU3">
        <v>494</v>
      </c>
      <c r="AV3" t="s">
        <v>101</v>
      </c>
      <c r="AW3">
        <v>516</v>
      </c>
      <c r="AX3">
        <v>528</v>
      </c>
      <c r="AY3">
        <v>537</v>
      </c>
      <c r="AZ3">
        <v>545</v>
      </c>
      <c r="BA3">
        <v>552</v>
      </c>
      <c r="BB3">
        <v>562</v>
      </c>
      <c r="BC3">
        <v>569</v>
      </c>
      <c r="BD3">
        <v>576</v>
      </c>
      <c r="BE3">
        <v>589</v>
      </c>
      <c r="BF3">
        <v>594</v>
      </c>
      <c r="BG3">
        <v>606</v>
      </c>
      <c r="BH3">
        <v>610</v>
      </c>
      <c r="BI3">
        <v>613</v>
      </c>
      <c r="BJ3">
        <v>621</v>
      </c>
      <c r="BK3">
        <v>626</v>
      </c>
      <c r="BL3">
        <v>632</v>
      </c>
      <c r="BM3">
        <v>638</v>
      </c>
    </row>
    <row r="4" spans="1:65" x14ac:dyDescent="0.35">
      <c r="A4" t="s">
        <v>102</v>
      </c>
      <c r="B4">
        <v>2</v>
      </c>
      <c r="C4">
        <v>2</v>
      </c>
      <c r="D4" t="s">
        <v>101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101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  <c r="AF4" t="s">
        <v>101</v>
      </c>
      <c r="AG4" t="s">
        <v>101</v>
      </c>
      <c r="AH4">
        <v>6</v>
      </c>
      <c r="AI4">
        <v>6</v>
      </c>
      <c r="AJ4">
        <v>9</v>
      </c>
      <c r="AK4">
        <v>9</v>
      </c>
      <c r="AL4">
        <v>9</v>
      </c>
      <c r="AM4">
        <v>10</v>
      </c>
      <c r="AN4">
        <v>10</v>
      </c>
      <c r="AO4">
        <v>11</v>
      </c>
      <c r="AP4">
        <v>11</v>
      </c>
      <c r="AQ4">
        <v>11</v>
      </c>
      <c r="AR4">
        <v>11</v>
      </c>
      <c r="AS4">
        <v>11</v>
      </c>
      <c r="AT4">
        <v>14</v>
      </c>
      <c r="AU4">
        <v>15</v>
      </c>
      <c r="AV4" t="s">
        <v>101</v>
      </c>
      <c r="AW4">
        <v>15</v>
      </c>
      <c r="AX4">
        <v>16</v>
      </c>
      <c r="AY4">
        <v>16</v>
      </c>
      <c r="AZ4">
        <v>16</v>
      </c>
      <c r="BA4">
        <v>19</v>
      </c>
      <c r="BB4">
        <v>19</v>
      </c>
      <c r="BC4">
        <v>19</v>
      </c>
      <c r="BD4">
        <v>22</v>
      </c>
      <c r="BE4">
        <v>23</v>
      </c>
      <c r="BF4">
        <v>25</v>
      </c>
      <c r="BG4">
        <v>26</v>
      </c>
      <c r="BH4">
        <v>26</v>
      </c>
      <c r="BI4">
        <v>27</v>
      </c>
      <c r="BJ4">
        <v>28</v>
      </c>
      <c r="BK4">
        <v>28</v>
      </c>
      <c r="BL4">
        <v>28</v>
      </c>
      <c r="BM4">
        <v>28</v>
      </c>
    </row>
    <row r="5" spans="1:65" x14ac:dyDescent="0.35">
      <c r="A5" t="s">
        <v>103</v>
      </c>
      <c r="B5">
        <v>10</v>
      </c>
      <c r="C5">
        <v>9</v>
      </c>
      <c r="D5" t="s">
        <v>101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101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  <c r="AF5" t="s">
        <v>101</v>
      </c>
      <c r="AG5" t="s">
        <v>101</v>
      </c>
      <c r="AH5">
        <v>27</v>
      </c>
      <c r="AI5">
        <v>29</v>
      </c>
      <c r="AJ5">
        <v>40</v>
      </c>
      <c r="AK5">
        <v>42</v>
      </c>
      <c r="AL5">
        <v>42</v>
      </c>
      <c r="AM5">
        <v>45</v>
      </c>
      <c r="AN5">
        <v>46</v>
      </c>
      <c r="AO5">
        <v>45</v>
      </c>
      <c r="AP5">
        <v>45</v>
      </c>
      <c r="AQ5">
        <v>45</v>
      </c>
      <c r="AR5">
        <v>49</v>
      </c>
      <c r="AS5">
        <v>51</v>
      </c>
      <c r="AT5">
        <v>50</v>
      </c>
      <c r="AU5">
        <v>50</v>
      </c>
      <c r="AV5" t="s">
        <v>101</v>
      </c>
      <c r="AW5">
        <v>50</v>
      </c>
      <c r="AX5">
        <v>49</v>
      </c>
      <c r="AY5">
        <v>50</v>
      </c>
      <c r="AZ5">
        <v>50</v>
      </c>
      <c r="BA5">
        <v>51</v>
      </c>
      <c r="BB5">
        <v>54</v>
      </c>
      <c r="BC5">
        <v>54</v>
      </c>
      <c r="BD5">
        <v>55</v>
      </c>
      <c r="BE5">
        <v>55</v>
      </c>
      <c r="BF5">
        <v>55</v>
      </c>
      <c r="BG5">
        <v>56</v>
      </c>
      <c r="BH5">
        <v>56</v>
      </c>
      <c r="BI5">
        <v>57</v>
      </c>
      <c r="BJ5">
        <v>57</v>
      </c>
      <c r="BK5">
        <v>57</v>
      </c>
      <c r="BL5">
        <v>57</v>
      </c>
      <c r="BM5">
        <v>57</v>
      </c>
    </row>
    <row r="6" spans="1:65" x14ac:dyDescent="0.35">
      <c r="A6" t="s">
        <v>5</v>
      </c>
      <c r="B6">
        <v>161</v>
      </c>
      <c r="C6">
        <v>182</v>
      </c>
      <c r="D6" t="s">
        <v>101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101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  <c r="AF6" t="s">
        <v>101</v>
      </c>
      <c r="AG6" t="s">
        <v>101</v>
      </c>
      <c r="AH6">
        <v>1225</v>
      </c>
      <c r="AI6">
        <v>1258</v>
      </c>
      <c r="AJ6">
        <v>1375</v>
      </c>
      <c r="AK6">
        <v>1388</v>
      </c>
      <c r="AL6">
        <v>1427</v>
      </c>
      <c r="AM6">
        <v>1448</v>
      </c>
      <c r="AN6">
        <v>1478</v>
      </c>
      <c r="AO6">
        <v>1512</v>
      </c>
      <c r="AP6">
        <v>1530</v>
      </c>
      <c r="AQ6">
        <v>1559</v>
      </c>
      <c r="AR6">
        <v>1588</v>
      </c>
      <c r="AS6">
        <v>1616</v>
      </c>
      <c r="AT6">
        <v>1633</v>
      </c>
      <c r="AU6">
        <v>1659</v>
      </c>
      <c r="AV6" t="s">
        <v>101</v>
      </c>
      <c r="AW6">
        <v>1715</v>
      </c>
      <c r="AX6">
        <v>1752</v>
      </c>
      <c r="AY6">
        <v>1787</v>
      </c>
      <c r="AZ6">
        <v>1811</v>
      </c>
      <c r="BA6">
        <v>1825</v>
      </c>
      <c r="BB6">
        <v>1851</v>
      </c>
      <c r="BC6">
        <v>1862</v>
      </c>
      <c r="BD6">
        <v>1879</v>
      </c>
      <c r="BE6">
        <v>1901</v>
      </c>
      <c r="BF6">
        <v>1924</v>
      </c>
      <c r="BG6">
        <v>1935</v>
      </c>
      <c r="BH6">
        <v>1954</v>
      </c>
      <c r="BI6">
        <v>1972</v>
      </c>
      <c r="BJ6">
        <v>1992</v>
      </c>
      <c r="BK6">
        <v>2013</v>
      </c>
      <c r="BL6">
        <v>2030</v>
      </c>
      <c r="BM6">
        <v>2041</v>
      </c>
    </row>
    <row r="7" spans="1:65" x14ac:dyDescent="0.35">
      <c r="A7" t="s">
        <v>104</v>
      </c>
      <c r="B7">
        <v>107</v>
      </c>
      <c r="C7">
        <v>120</v>
      </c>
      <c r="D7" t="s">
        <v>101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101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  <c r="AF7" t="s">
        <v>101</v>
      </c>
      <c r="AG7" t="s">
        <v>101</v>
      </c>
      <c r="AH7">
        <v>354</v>
      </c>
      <c r="AI7">
        <v>367</v>
      </c>
      <c r="AJ7">
        <v>375</v>
      </c>
      <c r="AK7">
        <v>378</v>
      </c>
      <c r="AL7">
        <v>386</v>
      </c>
      <c r="AM7">
        <v>388</v>
      </c>
      <c r="AN7">
        <v>390</v>
      </c>
      <c r="AO7">
        <v>393</v>
      </c>
      <c r="AP7">
        <v>397</v>
      </c>
      <c r="AQ7">
        <v>400</v>
      </c>
      <c r="AR7">
        <v>401</v>
      </c>
      <c r="AS7">
        <v>405</v>
      </c>
      <c r="AT7">
        <v>408</v>
      </c>
      <c r="AU7">
        <v>412</v>
      </c>
      <c r="AV7" t="s">
        <v>101</v>
      </c>
      <c r="AW7">
        <v>419</v>
      </c>
      <c r="AX7">
        <v>425</v>
      </c>
      <c r="AY7">
        <v>437</v>
      </c>
      <c r="AZ7">
        <v>443</v>
      </c>
      <c r="BA7">
        <v>449</v>
      </c>
      <c r="BB7">
        <v>461</v>
      </c>
      <c r="BC7">
        <v>469</v>
      </c>
      <c r="BD7">
        <v>473</v>
      </c>
      <c r="BE7">
        <v>478</v>
      </c>
      <c r="BF7">
        <v>480</v>
      </c>
      <c r="BG7">
        <v>481</v>
      </c>
      <c r="BH7">
        <v>483</v>
      </c>
      <c r="BI7">
        <v>484</v>
      </c>
      <c r="BJ7">
        <v>488</v>
      </c>
      <c r="BK7">
        <v>489</v>
      </c>
      <c r="BL7">
        <v>489</v>
      </c>
      <c r="BM7">
        <v>492</v>
      </c>
    </row>
    <row r="8" spans="1:65" x14ac:dyDescent="0.35">
      <c r="A8" t="s">
        <v>105</v>
      </c>
      <c r="B8">
        <v>17</v>
      </c>
      <c r="C8">
        <v>18</v>
      </c>
      <c r="D8" t="s">
        <v>101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101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  <c r="AF8" t="s">
        <v>101</v>
      </c>
      <c r="AG8" t="s">
        <v>101</v>
      </c>
      <c r="AH8">
        <v>184</v>
      </c>
      <c r="AI8">
        <v>190</v>
      </c>
      <c r="AJ8">
        <v>252</v>
      </c>
      <c r="AK8">
        <v>259</v>
      </c>
      <c r="AL8">
        <v>268</v>
      </c>
      <c r="AM8">
        <v>270</v>
      </c>
      <c r="AN8">
        <v>271</v>
      </c>
      <c r="AO8">
        <v>274</v>
      </c>
      <c r="AP8">
        <v>280</v>
      </c>
      <c r="AQ8">
        <v>282</v>
      </c>
      <c r="AR8">
        <v>283</v>
      </c>
      <c r="AS8">
        <v>290</v>
      </c>
      <c r="AT8">
        <v>310</v>
      </c>
      <c r="AU8">
        <v>318</v>
      </c>
      <c r="AV8" t="s">
        <v>101</v>
      </c>
      <c r="AW8">
        <v>326</v>
      </c>
      <c r="AX8">
        <v>331</v>
      </c>
      <c r="AY8">
        <v>339</v>
      </c>
      <c r="AZ8">
        <v>338</v>
      </c>
      <c r="BA8">
        <v>339</v>
      </c>
      <c r="BB8">
        <v>342</v>
      </c>
      <c r="BC8">
        <v>344</v>
      </c>
      <c r="BD8">
        <v>363</v>
      </c>
      <c r="BE8">
        <v>369</v>
      </c>
      <c r="BF8">
        <v>370</v>
      </c>
      <c r="BG8">
        <v>376</v>
      </c>
      <c r="BH8">
        <v>382</v>
      </c>
      <c r="BI8">
        <v>389</v>
      </c>
      <c r="BJ8">
        <v>393</v>
      </c>
      <c r="BK8">
        <v>393</v>
      </c>
      <c r="BL8">
        <v>395</v>
      </c>
      <c r="BM8">
        <v>396</v>
      </c>
    </row>
    <row r="9" spans="1:65" x14ac:dyDescent="0.35">
      <c r="A9" t="s">
        <v>115</v>
      </c>
      <c r="B9">
        <v>7</v>
      </c>
      <c r="C9">
        <v>10</v>
      </c>
      <c r="D9" t="s">
        <v>101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101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  <c r="AF9" t="s">
        <v>101</v>
      </c>
      <c r="AG9" t="s">
        <v>101</v>
      </c>
      <c r="AH9">
        <v>95</v>
      </c>
      <c r="AI9">
        <v>103</v>
      </c>
      <c r="AJ9">
        <v>132</v>
      </c>
      <c r="AK9">
        <v>133</v>
      </c>
      <c r="AL9">
        <v>136</v>
      </c>
      <c r="AM9">
        <v>137</v>
      </c>
      <c r="AN9">
        <v>137</v>
      </c>
      <c r="AO9">
        <v>141</v>
      </c>
      <c r="AP9">
        <v>145</v>
      </c>
      <c r="AQ9">
        <v>145</v>
      </c>
      <c r="AR9">
        <v>146</v>
      </c>
      <c r="AS9">
        <v>147</v>
      </c>
      <c r="AT9">
        <v>150</v>
      </c>
      <c r="AU9">
        <v>152</v>
      </c>
      <c r="AV9" t="s">
        <v>101</v>
      </c>
      <c r="AW9">
        <v>160</v>
      </c>
      <c r="AX9">
        <v>161</v>
      </c>
      <c r="AY9">
        <v>163</v>
      </c>
      <c r="AZ9">
        <v>164</v>
      </c>
      <c r="BA9">
        <v>164</v>
      </c>
      <c r="BB9">
        <v>164</v>
      </c>
      <c r="BC9">
        <v>164</v>
      </c>
      <c r="BD9">
        <v>163</v>
      </c>
      <c r="BE9">
        <v>164</v>
      </c>
      <c r="BF9">
        <v>166</v>
      </c>
      <c r="BG9">
        <v>168</v>
      </c>
      <c r="BH9">
        <v>172</v>
      </c>
      <c r="BI9">
        <v>173</v>
      </c>
      <c r="BJ9">
        <v>173</v>
      </c>
      <c r="BK9">
        <v>174</v>
      </c>
      <c r="BL9">
        <v>176</v>
      </c>
      <c r="BM9">
        <v>176</v>
      </c>
    </row>
    <row r="10" spans="1:65" x14ac:dyDescent="0.35">
      <c r="A10" t="s">
        <v>114</v>
      </c>
      <c r="B10">
        <v>18</v>
      </c>
      <c r="C10">
        <v>20</v>
      </c>
      <c r="D10" t="s">
        <v>101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101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  <c r="AF10" t="s">
        <v>101</v>
      </c>
      <c r="AG10" t="s">
        <v>101</v>
      </c>
      <c r="AH10">
        <v>38</v>
      </c>
      <c r="AI10">
        <v>39</v>
      </c>
      <c r="AJ10">
        <v>39</v>
      </c>
      <c r="AK10">
        <v>39</v>
      </c>
      <c r="AL10">
        <v>41</v>
      </c>
      <c r="AM10">
        <v>42</v>
      </c>
      <c r="AN10">
        <v>42</v>
      </c>
      <c r="AO10">
        <v>42</v>
      </c>
      <c r="AP10">
        <v>46</v>
      </c>
      <c r="AQ10">
        <v>48</v>
      </c>
      <c r="AR10">
        <v>48</v>
      </c>
      <c r="AS10">
        <v>48</v>
      </c>
      <c r="AT10">
        <v>48</v>
      </c>
      <c r="AU10">
        <v>48</v>
      </c>
      <c r="AV10" t="s">
        <v>101</v>
      </c>
      <c r="AW10">
        <v>48</v>
      </c>
      <c r="AX10">
        <v>50</v>
      </c>
      <c r="AY10">
        <v>50</v>
      </c>
      <c r="AZ10">
        <v>53</v>
      </c>
      <c r="BA10">
        <v>53</v>
      </c>
      <c r="BB10">
        <v>54</v>
      </c>
      <c r="BC10">
        <v>54</v>
      </c>
      <c r="BD10">
        <v>53</v>
      </c>
      <c r="BE10">
        <v>52</v>
      </c>
      <c r="BF10">
        <v>52</v>
      </c>
      <c r="BG10">
        <v>52</v>
      </c>
      <c r="BH10">
        <v>52</v>
      </c>
      <c r="BI10">
        <v>52</v>
      </c>
      <c r="BJ10">
        <v>52</v>
      </c>
      <c r="BK10">
        <v>52</v>
      </c>
      <c r="BL10">
        <v>53</v>
      </c>
      <c r="BM10">
        <v>53</v>
      </c>
    </row>
    <row r="11" spans="1:65" x14ac:dyDescent="0.35">
      <c r="A11" t="s">
        <v>113</v>
      </c>
      <c r="B11">
        <v>7</v>
      </c>
      <c r="C11">
        <v>7</v>
      </c>
      <c r="D11" t="s">
        <v>101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101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  <c r="AF11" t="s">
        <v>101</v>
      </c>
      <c r="AG11" t="s">
        <v>101</v>
      </c>
      <c r="AH11">
        <v>52</v>
      </c>
      <c r="AI11">
        <v>54</v>
      </c>
      <c r="AJ11">
        <v>70</v>
      </c>
      <c r="AK11">
        <v>70</v>
      </c>
      <c r="AL11">
        <v>72</v>
      </c>
      <c r="AM11">
        <v>75</v>
      </c>
      <c r="AN11">
        <v>77</v>
      </c>
      <c r="AO11">
        <v>77</v>
      </c>
      <c r="AP11">
        <v>81</v>
      </c>
      <c r="AQ11">
        <v>82</v>
      </c>
      <c r="AR11">
        <v>83</v>
      </c>
      <c r="AS11">
        <v>85</v>
      </c>
      <c r="AT11">
        <v>88</v>
      </c>
      <c r="AU11">
        <v>89</v>
      </c>
      <c r="AV11" t="s">
        <v>101</v>
      </c>
      <c r="AW11">
        <v>92</v>
      </c>
      <c r="AX11">
        <v>92</v>
      </c>
      <c r="AY11">
        <v>93</v>
      </c>
      <c r="AZ11">
        <v>93</v>
      </c>
      <c r="BA11">
        <v>94</v>
      </c>
      <c r="BB11">
        <v>95</v>
      </c>
      <c r="BC11">
        <v>95</v>
      </c>
      <c r="BD11">
        <v>96</v>
      </c>
      <c r="BE11">
        <v>96</v>
      </c>
      <c r="BF11">
        <v>97</v>
      </c>
      <c r="BG11">
        <v>96</v>
      </c>
      <c r="BH11">
        <v>97</v>
      </c>
      <c r="BI11">
        <v>97</v>
      </c>
      <c r="BJ11">
        <v>98</v>
      </c>
      <c r="BK11">
        <v>101</v>
      </c>
      <c r="BL11">
        <v>103</v>
      </c>
      <c r="BM11">
        <v>103</v>
      </c>
    </row>
    <row r="12" spans="1:65" x14ac:dyDescent="0.35">
      <c r="A12" t="s">
        <v>11</v>
      </c>
      <c r="B12">
        <v>19</v>
      </c>
      <c r="C12">
        <v>22</v>
      </c>
      <c r="D12" t="s">
        <v>101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101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  <c r="AF12" t="s">
        <v>101</v>
      </c>
      <c r="AG12" t="s">
        <v>101</v>
      </c>
      <c r="AH12">
        <v>186</v>
      </c>
      <c r="AI12">
        <v>209</v>
      </c>
      <c r="AJ12">
        <v>333</v>
      </c>
      <c r="AK12">
        <v>336</v>
      </c>
      <c r="AL12">
        <v>343</v>
      </c>
      <c r="AM12">
        <v>354</v>
      </c>
      <c r="AN12">
        <v>378</v>
      </c>
      <c r="AO12">
        <v>386</v>
      </c>
      <c r="AP12">
        <v>399</v>
      </c>
      <c r="AQ12">
        <v>407</v>
      </c>
      <c r="AR12">
        <v>409</v>
      </c>
      <c r="AS12">
        <v>417</v>
      </c>
      <c r="AT12">
        <v>433</v>
      </c>
      <c r="AU12">
        <v>438</v>
      </c>
      <c r="AV12" t="s">
        <v>101</v>
      </c>
      <c r="AW12">
        <v>453</v>
      </c>
      <c r="AX12">
        <v>455</v>
      </c>
      <c r="AY12">
        <v>465</v>
      </c>
      <c r="AZ12">
        <v>470</v>
      </c>
      <c r="BA12">
        <v>472</v>
      </c>
      <c r="BB12">
        <v>483</v>
      </c>
      <c r="BC12">
        <v>505</v>
      </c>
      <c r="BD12">
        <v>510</v>
      </c>
      <c r="BE12">
        <v>515</v>
      </c>
      <c r="BF12">
        <v>519</v>
      </c>
      <c r="BG12">
        <v>527</v>
      </c>
      <c r="BH12">
        <v>530</v>
      </c>
      <c r="BI12">
        <v>533</v>
      </c>
      <c r="BJ12">
        <v>542</v>
      </c>
      <c r="BK12">
        <v>546</v>
      </c>
      <c r="BL12">
        <v>554</v>
      </c>
      <c r="BM12">
        <v>555</v>
      </c>
    </row>
    <row r="13" spans="1:65" x14ac:dyDescent="0.35">
      <c r="A13" t="s">
        <v>12</v>
      </c>
      <c r="B13">
        <v>66</v>
      </c>
      <c r="C13">
        <v>78</v>
      </c>
      <c r="D13" t="s">
        <v>101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101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  <c r="AF13" t="s">
        <v>101</v>
      </c>
      <c r="AG13" t="s">
        <v>101</v>
      </c>
      <c r="AH13">
        <v>561</v>
      </c>
      <c r="AI13">
        <v>586</v>
      </c>
      <c r="AJ13">
        <v>829</v>
      </c>
      <c r="AK13">
        <v>838</v>
      </c>
      <c r="AL13">
        <v>852</v>
      </c>
      <c r="AM13">
        <v>869</v>
      </c>
      <c r="AN13">
        <v>888</v>
      </c>
      <c r="AO13">
        <v>902</v>
      </c>
      <c r="AP13">
        <v>914</v>
      </c>
      <c r="AQ13">
        <v>927</v>
      </c>
      <c r="AR13">
        <v>938</v>
      </c>
      <c r="AS13">
        <v>946</v>
      </c>
      <c r="AT13">
        <v>953</v>
      </c>
      <c r="AU13">
        <v>964</v>
      </c>
      <c r="AV13" t="s">
        <v>101</v>
      </c>
      <c r="AW13">
        <v>985</v>
      </c>
      <c r="AX13">
        <v>989</v>
      </c>
      <c r="AY13">
        <v>996</v>
      </c>
      <c r="AZ13">
        <v>1002</v>
      </c>
      <c r="BA13">
        <v>1004</v>
      </c>
      <c r="BB13">
        <v>1011</v>
      </c>
      <c r="BC13">
        <v>1024</v>
      </c>
      <c r="BD13">
        <v>1029</v>
      </c>
      <c r="BE13">
        <v>1036</v>
      </c>
      <c r="BF13">
        <v>1043</v>
      </c>
      <c r="BG13">
        <v>1054</v>
      </c>
      <c r="BH13">
        <v>1058</v>
      </c>
      <c r="BI13">
        <v>1061</v>
      </c>
      <c r="BJ13">
        <v>1074</v>
      </c>
      <c r="BK13">
        <v>1083</v>
      </c>
      <c r="BL13">
        <v>1086</v>
      </c>
      <c r="BM13">
        <v>1087</v>
      </c>
    </row>
    <row r="14" spans="1:65" x14ac:dyDescent="0.35">
      <c r="A14" t="s">
        <v>13</v>
      </c>
      <c r="B14">
        <v>5</v>
      </c>
      <c r="C14">
        <v>7</v>
      </c>
      <c r="D14" t="s">
        <v>101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101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  <c r="AF14" t="s">
        <v>101</v>
      </c>
      <c r="AG14" t="s">
        <v>101</v>
      </c>
      <c r="AH14">
        <v>76</v>
      </c>
      <c r="AI14">
        <v>88</v>
      </c>
      <c r="AJ14">
        <v>116</v>
      </c>
      <c r="AK14">
        <v>118</v>
      </c>
      <c r="AL14">
        <v>115</v>
      </c>
      <c r="AM14">
        <v>118</v>
      </c>
      <c r="AN14">
        <v>118</v>
      </c>
      <c r="AO14">
        <v>125</v>
      </c>
      <c r="AP14">
        <v>132</v>
      </c>
      <c r="AQ14">
        <v>136</v>
      </c>
      <c r="AR14">
        <v>139</v>
      </c>
      <c r="AS14">
        <v>143</v>
      </c>
      <c r="AT14">
        <v>154</v>
      </c>
      <c r="AU14">
        <v>156</v>
      </c>
      <c r="AV14" t="s">
        <v>101</v>
      </c>
      <c r="AW14">
        <v>166</v>
      </c>
      <c r="AX14">
        <v>169</v>
      </c>
      <c r="AY14">
        <v>172</v>
      </c>
      <c r="AZ14">
        <v>173</v>
      </c>
      <c r="BA14">
        <v>173</v>
      </c>
      <c r="BB14">
        <v>177</v>
      </c>
      <c r="BC14">
        <v>179</v>
      </c>
      <c r="BD14">
        <v>178</v>
      </c>
      <c r="BE14">
        <v>179</v>
      </c>
      <c r="BF14">
        <v>180</v>
      </c>
      <c r="BG14">
        <v>180</v>
      </c>
      <c r="BH14">
        <v>182</v>
      </c>
      <c r="BI14">
        <v>183</v>
      </c>
      <c r="BJ14">
        <v>186</v>
      </c>
      <c r="BK14">
        <v>185</v>
      </c>
      <c r="BL14">
        <v>188</v>
      </c>
      <c r="BM14">
        <v>190</v>
      </c>
    </row>
    <row r="15" spans="1:65" x14ac:dyDescent="0.35">
      <c r="A15" t="s">
        <v>14</v>
      </c>
      <c r="B15">
        <v>40</v>
      </c>
      <c r="C15">
        <v>62</v>
      </c>
      <c r="D15" t="s">
        <v>101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101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  <c r="AF15" t="s">
        <v>101</v>
      </c>
      <c r="AG15" t="s">
        <v>101</v>
      </c>
      <c r="AH15">
        <v>1014</v>
      </c>
      <c r="AI15">
        <v>1075</v>
      </c>
      <c r="AJ15">
        <v>1150</v>
      </c>
      <c r="AK15">
        <v>1185</v>
      </c>
      <c r="AL15">
        <v>1226</v>
      </c>
      <c r="AM15">
        <v>1288</v>
      </c>
      <c r="AN15">
        <v>1341</v>
      </c>
      <c r="AO15">
        <v>1402</v>
      </c>
      <c r="AP15">
        <v>1432</v>
      </c>
      <c r="AQ15">
        <v>1463</v>
      </c>
      <c r="AR15">
        <v>1502</v>
      </c>
      <c r="AS15">
        <v>1552</v>
      </c>
      <c r="AT15">
        <v>1951</v>
      </c>
      <c r="AU15">
        <v>1645</v>
      </c>
      <c r="AV15" t="s">
        <v>101</v>
      </c>
      <c r="AW15">
        <v>1737</v>
      </c>
      <c r="AX15">
        <v>1779</v>
      </c>
      <c r="AY15">
        <v>1825</v>
      </c>
      <c r="AZ15">
        <v>1844</v>
      </c>
      <c r="BA15">
        <v>1887</v>
      </c>
      <c r="BB15">
        <v>1924</v>
      </c>
      <c r="BC15">
        <v>1945</v>
      </c>
      <c r="BD15">
        <v>1971</v>
      </c>
      <c r="BE15">
        <v>1991</v>
      </c>
      <c r="BF15">
        <v>2014</v>
      </c>
      <c r="BG15">
        <v>2039</v>
      </c>
      <c r="BH15">
        <v>2057</v>
      </c>
      <c r="BI15">
        <v>2073</v>
      </c>
      <c r="BJ15">
        <v>2085</v>
      </c>
      <c r="BK15">
        <v>2103</v>
      </c>
      <c r="BL15">
        <v>2129</v>
      </c>
      <c r="BM15">
        <v>2138</v>
      </c>
    </row>
    <row r="16" spans="1:65" x14ac:dyDescent="0.35">
      <c r="A16" t="s">
        <v>112</v>
      </c>
      <c r="B16">
        <v>1</v>
      </c>
      <c r="C16">
        <v>1</v>
      </c>
      <c r="D16" t="s">
        <v>101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101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  <c r="AF16" t="s">
        <v>101</v>
      </c>
      <c r="AG16" t="s">
        <v>101</v>
      </c>
      <c r="AH16">
        <v>18</v>
      </c>
      <c r="AI16">
        <v>21</v>
      </c>
      <c r="AJ16">
        <v>22</v>
      </c>
      <c r="AK16">
        <v>22</v>
      </c>
      <c r="AL16">
        <v>23</v>
      </c>
      <c r="AM16">
        <v>23</v>
      </c>
      <c r="AN16">
        <v>24</v>
      </c>
      <c r="AO16">
        <v>24</v>
      </c>
      <c r="AP16">
        <v>26</v>
      </c>
      <c r="AQ16">
        <v>26</v>
      </c>
      <c r="AR16">
        <v>25</v>
      </c>
      <c r="AS16">
        <v>27</v>
      </c>
      <c r="AT16">
        <v>28</v>
      </c>
      <c r="AU16">
        <v>27</v>
      </c>
      <c r="AV16" t="s">
        <v>101</v>
      </c>
      <c r="AW16">
        <v>30</v>
      </c>
      <c r="AX16">
        <v>31</v>
      </c>
      <c r="AY16">
        <v>32</v>
      </c>
      <c r="AZ16">
        <v>32</v>
      </c>
      <c r="BA16">
        <v>32</v>
      </c>
      <c r="BB16">
        <v>33</v>
      </c>
      <c r="BC16">
        <v>34</v>
      </c>
      <c r="BD16">
        <v>34</v>
      </c>
      <c r="BE16">
        <v>35</v>
      </c>
      <c r="BF16">
        <v>35</v>
      </c>
      <c r="BG16">
        <v>35</v>
      </c>
      <c r="BH16">
        <v>36</v>
      </c>
      <c r="BI16">
        <v>37</v>
      </c>
      <c r="BJ16">
        <v>37</v>
      </c>
      <c r="BK16">
        <v>37</v>
      </c>
      <c r="BL16">
        <v>38</v>
      </c>
      <c r="BM16">
        <v>39</v>
      </c>
    </row>
    <row r="17" spans="1:65" x14ac:dyDescent="0.35">
      <c r="A17" t="s">
        <v>16</v>
      </c>
      <c r="B17">
        <v>26</v>
      </c>
      <c r="C17">
        <v>33</v>
      </c>
      <c r="D17" t="s">
        <v>101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101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  <c r="AF17" t="s">
        <v>101</v>
      </c>
      <c r="AG17" t="s">
        <v>101</v>
      </c>
      <c r="AH17">
        <v>1316</v>
      </c>
      <c r="AI17">
        <v>1377</v>
      </c>
      <c r="AJ17">
        <v>1423</v>
      </c>
      <c r="AK17">
        <v>1457</v>
      </c>
      <c r="AL17">
        <v>1501</v>
      </c>
      <c r="AM17">
        <v>1544</v>
      </c>
      <c r="AN17">
        <v>1615</v>
      </c>
      <c r="AO17">
        <v>1676</v>
      </c>
      <c r="AP17">
        <v>1729</v>
      </c>
      <c r="AQ17">
        <v>1762</v>
      </c>
      <c r="AR17">
        <v>1791</v>
      </c>
      <c r="AS17">
        <v>1820</v>
      </c>
      <c r="AT17">
        <v>1857</v>
      </c>
      <c r="AU17">
        <v>1894</v>
      </c>
      <c r="AV17" t="s">
        <v>101</v>
      </c>
      <c r="AW17">
        <v>1979</v>
      </c>
      <c r="AX17">
        <v>2004</v>
      </c>
      <c r="AY17">
        <v>2028</v>
      </c>
      <c r="AZ17">
        <v>2052</v>
      </c>
      <c r="BA17">
        <v>2104</v>
      </c>
      <c r="BB17">
        <v>2139</v>
      </c>
      <c r="BC17">
        <v>2184</v>
      </c>
      <c r="BD17">
        <v>2212</v>
      </c>
      <c r="BE17">
        <v>2227</v>
      </c>
      <c r="BF17">
        <v>2243</v>
      </c>
      <c r="BG17">
        <v>2263</v>
      </c>
      <c r="BH17">
        <v>2287</v>
      </c>
      <c r="BI17">
        <v>2319</v>
      </c>
      <c r="BJ17">
        <v>2334</v>
      </c>
      <c r="BK17">
        <v>2340</v>
      </c>
      <c r="BL17">
        <v>2354</v>
      </c>
      <c r="BM17">
        <v>2367</v>
      </c>
    </row>
    <row r="18" spans="1:65" x14ac:dyDescent="0.35">
      <c r="A18" t="s">
        <v>111</v>
      </c>
      <c r="B18">
        <v>3</v>
      </c>
      <c r="C18">
        <v>3</v>
      </c>
      <c r="D18" t="s">
        <v>101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101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  <c r="AF18" t="s">
        <v>101</v>
      </c>
      <c r="AG18" t="s">
        <v>101</v>
      </c>
      <c r="AH18">
        <v>11</v>
      </c>
      <c r="AI18">
        <v>11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15</v>
      </c>
      <c r="AP18">
        <v>15</v>
      </c>
      <c r="AQ18">
        <v>16</v>
      </c>
      <c r="AR18">
        <v>16</v>
      </c>
      <c r="AS18">
        <v>16</v>
      </c>
      <c r="AT18">
        <v>17</v>
      </c>
      <c r="AU18">
        <v>18</v>
      </c>
      <c r="AV18" t="s">
        <v>101</v>
      </c>
      <c r="AW18">
        <v>17</v>
      </c>
      <c r="AX18">
        <v>17</v>
      </c>
      <c r="AY18">
        <v>17</v>
      </c>
      <c r="AZ18">
        <v>17</v>
      </c>
      <c r="BA18">
        <v>17</v>
      </c>
      <c r="BB18">
        <v>17</v>
      </c>
      <c r="BC18">
        <v>18</v>
      </c>
      <c r="BD18">
        <v>19</v>
      </c>
      <c r="BE18">
        <v>18</v>
      </c>
      <c r="BF18">
        <v>18</v>
      </c>
      <c r="BG18">
        <v>18</v>
      </c>
      <c r="BH18">
        <v>18</v>
      </c>
      <c r="BI18">
        <v>18</v>
      </c>
      <c r="BJ18">
        <v>18</v>
      </c>
      <c r="BK18">
        <v>18</v>
      </c>
      <c r="BL18">
        <v>18</v>
      </c>
      <c r="BM18">
        <v>19</v>
      </c>
    </row>
    <row r="19" spans="1:65" x14ac:dyDescent="0.35">
      <c r="A19" t="s">
        <v>110</v>
      </c>
      <c r="B19">
        <v>18</v>
      </c>
      <c r="C19">
        <v>24</v>
      </c>
      <c r="D19" t="s">
        <v>101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101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  <c r="AF19" t="s">
        <v>101</v>
      </c>
      <c r="AG19" t="s">
        <v>101</v>
      </c>
      <c r="AH19">
        <v>125</v>
      </c>
      <c r="AI19">
        <v>133</v>
      </c>
      <c r="AJ19">
        <v>186</v>
      </c>
      <c r="AK19">
        <v>190</v>
      </c>
      <c r="AL19">
        <v>192</v>
      </c>
      <c r="AM19">
        <v>197</v>
      </c>
      <c r="AN19">
        <v>202</v>
      </c>
      <c r="AO19">
        <v>207</v>
      </c>
      <c r="AP19">
        <v>215</v>
      </c>
      <c r="AQ19">
        <v>222</v>
      </c>
      <c r="AR19">
        <v>225</v>
      </c>
      <c r="AS19">
        <v>226</v>
      </c>
      <c r="AT19">
        <v>229</v>
      </c>
      <c r="AU19">
        <v>230</v>
      </c>
      <c r="AV19" t="s">
        <v>101</v>
      </c>
      <c r="AW19">
        <v>231</v>
      </c>
      <c r="AX19">
        <v>231</v>
      </c>
      <c r="AY19">
        <v>232</v>
      </c>
      <c r="AZ19">
        <v>234</v>
      </c>
      <c r="BA19">
        <v>235</v>
      </c>
      <c r="BB19">
        <v>239</v>
      </c>
      <c r="BC19">
        <v>242</v>
      </c>
      <c r="BD19">
        <v>242</v>
      </c>
      <c r="BE19">
        <v>243</v>
      </c>
      <c r="BF19">
        <v>244</v>
      </c>
      <c r="BG19">
        <v>245</v>
      </c>
      <c r="BH19">
        <v>247</v>
      </c>
      <c r="BI19">
        <v>248</v>
      </c>
      <c r="BJ19">
        <v>248</v>
      </c>
      <c r="BK19">
        <v>249</v>
      </c>
      <c r="BL19">
        <v>250</v>
      </c>
      <c r="BM19">
        <v>250</v>
      </c>
    </row>
    <row r="20" spans="1:65" x14ac:dyDescent="0.35">
      <c r="A20" t="s">
        <v>19</v>
      </c>
      <c r="B20">
        <v>56</v>
      </c>
      <c r="C20">
        <v>61</v>
      </c>
      <c r="D20" t="s">
        <v>101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101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  <c r="AF20" t="s">
        <v>101</v>
      </c>
      <c r="AG20" t="s">
        <v>101</v>
      </c>
      <c r="AH20">
        <v>194</v>
      </c>
      <c r="AI20">
        <v>196</v>
      </c>
      <c r="AJ20">
        <v>209</v>
      </c>
      <c r="AK20">
        <v>209</v>
      </c>
      <c r="AL20">
        <v>211</v>
      </c>
      <c r="AM20">
        <v>213</v>
      </c>
      <c r="AN20">
        <v>215</v>
      </c>
      <c r="AO20">
        <v>217</v>
      </c>
      <c r="AP20">
        <v>220</v>
      </c>
      <c r="AQ20">
        <v>221</v>
      </c>
      <c r="AR20">
        <v>220</v>
      </c>
      <c r="AS20">
        <v>222</v>
      </c>
      <c r="AT20">
        <v>224</v>
      </c>
      <c r="AU20">
        <v>225</v>
      </c>
      <c r="AV20" t="s">
        <v>101</v>
      </c>
      <c r="AW20">
        <v>233</v>
      </c>
      <c r="AX20">
        <v>235</v>
      </c>
      <c r="AY20">
        <v>235</v>
      </c>
      <c r="AZ20">
        <v>235</v>
      </c>
      <c r="BA20">
        <v>236</v>
      </c>
      <c r="BB20">
        <v>237</v>
      </c>
      <c r="BC20">
        <v>238</v>
      </c>
      <c r="BD20">
        <v>241</v>
      </c>
      <c r="BE20">
        <v>242</v>
      </c>
      <c r="BF20">
        <v>243</v>
      </c>
      <c r="BG20">
        <v>244</v>
      </c>
      <c r="BH20">
        <v>247</v>
      </c>
      <c r="BI20">
        <v>246</v>
      </c>
      <c r="BJ20">
        <v>247</v>
      </c>
      <c r="BK20">
        <v>248</v>
      </c>
      <c r="BL20">
        <v>248</v>
      </c>
      <c r="BM20">
        <v>248</v>
      </c>
    </row>
    <row r="21" spans="1:65" x14ac:dyDescent="0.35">
      <c r="A21" t="s">
        <v>20</v>
      </c>
      <c r="B21">
        <v>26</v>
      </c>
      <c r="C21">
        <v>27</v>
      </c>
      <c r="D21" t="s">
        <v>101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101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  <c r="AF21" t="s">
        <v>101</v>
      </c>
      <c r="AG21" t="s">
        <v>101</v>
      </c>
      <c r="AH21">
        <v>192</v>
      </c>
      <c r="AI21">
        <v>201</v>
      </c>
      <c r="AJ21">
        <v>287</v>
      </c>
      <c r="AK21">
        <v>294</v>
      </c>
      <c r="AL21">
        <v>297</v>
      </c>
      <c r="AM21">
        <v>313</v>
      </c>
      <c r="AN21">
        <v>324</v>
      </c>
      <c r="AO21">
        <v>337</v>
      </c>
      <c r="AP21">
        <v>352</v>
      </c>
      <c r="AQ21">
        <v>357</v>
      </c>
      <c r="AR21">
        <v>368</v>
      </c>
      <c r="AS21">
        <v>377</v>
      </c>
      <c r="AT21">
        <v>387</v>
      </c>
      <c r="AU21">
        <v>400</v>
      </c>
      <c r="AV21" t="s">
        <v>101</v>
      </c>
      <c r="AW21">
        <v>422</v>
      </c>
      <c r="AX21">
        <v>433</v>
      </c>
      <c r="AY21">
        <v>439</v>
      </c>
      <c r="AZ21">
        <v>443</v>
      </c>
      <c r="BA21">
        <v>454</v>
      </c>
      <c r="BB21">
        <v>461</v>
      </c>
      <c r="BC21">
        <v>474</v>
      </c>
      <c r="BD21">
        <v>474</v>
      </c>
      <c r="BE21">
        <v>478</v>
      </c>
      <c r="BF21">
        <v>483</v>
      </c>
      <c r="BG21">
        <v>488</v>
      </c>
      <c r="BH21">
        <v>493</v>
      </c>
      <c r="BI21">
        <v>500</v>
      </c>
      <c r="BJ21">
        <v>502</v>
      </c>
      <c r="BK21">
        <v>504</v>
      </c>
      <c r="BL21">
        <v>503</v>
      </c>
      <c r="BM21">
        <v>507</v>
      </c>
    </row>
    <row r="22" spans="1:65" x14ac:dyDescent="0.35">
      <c r="A22" t="s">
        <v>21</v>
      </c>
      <c r="B22">
        <v>67</v>
      </c>
      <c r="C22">
        <v>80</v>
      </c>
      <c r="D22" t="s">
        <v>101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101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  <c r="AF22" t="s">
        <v>101</v>
      </c>
      <c r="AG22" t="s">
        <v>101</v>
      </c>
      <c r="AH22">
        <v>566</v>
      </c>
      <c r="AI22">
        <v>579</v>
      </c>
      <c r="AJ22">
        <v>609</v>
      </c>
      <c r="AK22">
        <v>616</v>
      </c>
      <c r="AL22">
        <v>621</v>
      </c>
      <c r="AM22">
        <v>631</v>
      </c>
      <c r="AN22">
        <v>649</v>
      </c>
      <c r="AO22">
        <v>657</v>
      </c>
      <c r="AP22">
        <v>672</v>
      </c>
      <c r="AQ22">
        <v>685</v>
      </c>
      <c r="AR22">
        <v>696</v>
      </c>
      <c r="AS22">
        <v>710</v>
      </c>
      <c r="AT22">
        <v>721</v>
      </c>
      <c r="AU22">
        <v>732</v>
      </c>
      <c r="AV22" t="s">
        <v>101</v>
      </c>
      <c r="AW22">
        <v>750</v>
      </c>
      <c r="AX22">
        <v>762</v>
      </c>
      <c r="AY22">
        <v>765</v>
      </c>
      <c r="AZ22">
        <v>776</v>
      </c>
      <c r="BA22">
        <v>777</v>
      </c>
      <c r="BB22">
        <v>783</v>
      </c>
      <c r="BC22">
        <v>794</v>
      </c>
      <c r="BD22">
        <v>798</v>
      </c>
      <c r="BE22">
        <v>805</v>
      </c>
      <c r="BF22">
        <v>809</v>
      </c>
      <c r="BG22">
        <v>820</v>
      </c>
      <c r="BH22">
        <v>823</v>
      </c>
      <c r="BI22">
        <v>825</v>
      </c>
      <c r="BJ22">
        <v>827</v>
      </c>
      <c r="BK22">
        <v>830</v>
      </c>
      <c r="BL22">
        <v>839</v>
      </c>
      <c r="BM22">
        <v>841</v>
      </c>
    </row>
    <row r="23" spans="1:65" x14ac:dyDescent="0.35">
      <c r="A23" t="s">
        <v>109</v>
      </c>
      <c r="B23">
        <v>11</v>
      </c>
      <c r="C23">
        <v>11</v>
      </c>
      <c r="D23" t="s">
        <v>101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101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  <c r="AF23" t="s">
        <v>101</v>
      </c>
      <c r="AG23" t="s">
        <v>101</v>
      </c>
      <c r="AH23">
        <v>83</v>
      </c>
      <c r="AI23">
        <v>87</v>
      </c>
      <c r="AJ23">
        <v>126</v>
      </c>
      <c r="AK23">
        <v>126</v>
      </c>
      <c r="AL23">
        <v>129</v>
      </c>
      <c r="AM23">
        <v>139</v>
      </c>
      <c r="AN23">
        <v>142</v>
      </c>
      <c r="AO23">
        <v>142</v>
      </c>
      <c r="AP23">
        <v>140</v>
      </c>
      <c r="AQ23">
        <v>143</v>
      </c>
      <c r="AR23">
        <v>143</v>
      </c>
      <c r="AS23">
        <v>145</v>
      </c>
      <c r="AT23">
        <v>148</v>
      </c>
      <c r="AU23">
        <v>153</v>
      </c>
      <c r="AV23" t="s">
        <v>101</v>
      </c>
      <c r="AW23">
        <v>159</v>
      </c>
      <c r="AX23">
        <v>164</v>
      </c>
      <c r="AY23">
        <v>166</v>
      </c>
      <c r="AZ23">
        <v>171</v>
      </c>
      <c r="BA23">
        <v>174</v>
      </c>
      <c r="BB23">
        <v>182</v>
      </c>
      <c r="BC23">
        <v>185</v>
      </c>
      <c r="BD23">
        <v>184</v>
      </c>
      <c r="BE23">
        <v>184</v>
      </c>
      <c r="BF23">
        <v>190</v>
      </c>
      <c r="BG23">
        <v>196</v>
      </c>
      <c r="BH23">
        <v>202</v>
      </c>
      <c r="BI23">
        <v>204</v>
      </c>
      <c r="BJ23">
        <v>207</v>
      </c>
      <c r="BK23">
        <v>208</v>
      </c>
      <c r="BL23">
        <v>209</v>
      </c>
      <c r="BM23">
        <v>209</v>
      </c>
    </row>
    <row r="24" spans="1:65" x14ac:dyDescent="0.35">
      <c r="A24" t="s">
        <v>23</v>
      </c>
      <c r="B24">
        <v>41</v>
      </c>
      <c r="C24">
        <v>51</v>
      </c>
      <c r="D24" t="s">
        <v>101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101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  <c r="AF24" t="s">
        <v>101</v>
      </c>
      <c r="AG24" t="s">
        <v>101</v>
      </c>
      <c r="AH24">
        <v>1029</v>
      </c>
      <c r="AI24">
        <v>1079</v>
      </c>
      <c r="AJ24">
        <v>1130</v>
      </c>
      <c r="AK24">
        <v>1178</v>
      </c>
      <c r="AL24">
        <v>1201</v>
      </c>
      <c r="AM24">
        <v>1247</v>
      </c>
      <c r="AN24">
        <v>1300</v>
      </c>
      <c r="AO24">
        <v>1361</v>
      </c>
      <c r="AP24">
        <v>1407</v>
      </c>
      <c r="AQ24">
        <v>1443</v>
      </c>
      <c r="AR24">
        <v>1466</v>
      </c>
      <c r="AS24">
        <v>1525</v>
      </c>
      <c r="AT24">
        <v>1561</v>
      </c>
      <c r="AU24">
        <v>1606</v>
      </c>
      <c r="AV24" t="s">
        <v>101</v>
      </c>
      <c r="AW24">
        <v>1690</v>
      </c>
      <c r="AX24">
        <v>1705</v>
      </c>
      <c r="AY24">
        <v>1730</v>
      </c>
      <c r="AZ24">
        <v>1755</v>
      </c>
      <c r="BA24">
        <v>1771</v>
      </c>
      <c r="BB24">
        <v>1811</v>
      </c>
      <c r="BC24">
        <v>1859</v>
      </c>
      <c r="BD24">
        <v>1881</v>
      </c>
      <c r="BE24">
        <v>1902</v>
      </c>
      <c r="BF24">
        <v>1913</v>
      </c>
      <c r="BG24">
        <v>1934</v>
      </c>
      <c r="BH24">
        <v>1949</v>
      </c>
      <c r="BI24">
        <v>1968</v>
      </c>
      <c r="BJ24">
        <v>1978</v>
      </c>
      <c r="BK24">
        <v>1990</v>
      </c>
      <c r="BL24">
        <v>2011</v>
      </c>
      <c r="BM24">
        <v>2024</v>
      </c>
    </row>
    <row r="25" spans="1:65" x14ac:dyDescent="0.35">
      <c r="A25" t="s">
        <v>24</v>
      </c>
      <c r="B25">
        <v>80</v>
      </c>
      <c r="C25">
        <v>97</v>
      </c>
      <c r="D25" t="s">
        <v>101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101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  <c r="AF25" t="s">
        <v>101</v>
      </c>
      <c r="AG25" t="s">
        <v>101</v>
      </c>
      <c r="AH25">
        <v>777</v>
      </c>
      <c r="AI25">
        <v>837</v>
      </c>
      <c r="AJ25">
        <v>885</v>
      </c>
      <c r="AK25">
        <v>913</v>
      </c>
      <c r="AL25">
        <v>931</v>
      </c>
      <c r="AM25">
        <v>958</v>
      </c>
      <c r="AN25">
        <v>978</v>
      </c>
      <c r="AO25">
        <v>1016</v>
      </c>
      <c r="AP25">
        <v>1049</v>
      </c>
      <c r="AQ25">
        <v>1075</v>
      </c>
      <c r="AR25">
        <v>1092</v>
      </c>
      <c r="AS25">
        <v>1103</v>
      </c>
      <c r="AT25">
        <v>1126</v>
      </c>
      <c r="AU25">
        <v>1158</v>
      </c>
      <c r="AV25" t="s">
        <v>101</v>
      </c>
      <c r="AW25">
        <v>1204</v>
      </c>
      <c r="AX25">
        <v>1217</v>
      </c>
      <c r="AY25">
        <v>1231</v>
      </c>
      <c r="AZ25">
        <v>1247</v>
      </c>
      <c r="BA25">
        <v>1268</v>
      </c>
      <c r="BB25">
        <v>1308</v>
      </c>
      <c r="BC25">
        <v>1318</v>
      </c>
      <c r="BD25">
        <v>1340</v>
      </c>
      <c r="BE25">
        <v>1356</v>
      </c>
      <c r="BF25">
        <v>1370</v>
      </c>
      <c r="BG25">
        <v>1392</v>
      </c>
      <c r="BH25">
        <v>1409</v>
      </c>
      <c r="BI25">
        <v>1420</v>
      </c>
      <c r="BJ25">
        <v>1429</v>
      </c>
      <c r="BK25">
        <v>1440</v>
      </c>
      <c r="BL25">
        <v>1453</v>
      </c>
      <c r="BM25">
        <v>1458</v>
      </c>
    </row>
    <row r="26" spans="1:65" x14ac:dyDescent="0.35">
      <c r="A26" t="s">
        <v>108</v>
      </c>
      <c r="B26">
        <v>2</v>
      </c>
      <c r="C26">
        <v>2</v>
      </c>
      <c r="D26" t="s">
        <v>101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101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  <c r="AF26" t="s">
        <v>101</v>
      </c>
      <c r="AG26" t="s">
        <v>101</v>
      </c>
      <c r="AH26">
        <v>10</v>
      </c>
      <c r="AI26">
        <v>12</v>
      </c>
      <c r="AJ26">
        <v>13</v>
      </c>
      <c r="AK26">
        <v>14</v>
      </c>
      <c r="AL26">
        <v>15</v>
      </c>
      <c r="AM26">
        <v>16</v>
      </c>
      <c r="AN26">
        <v>16</v>
      </c>
      <c r="AO26">
        <v>15</v>
      </c>
      <c r="AP26">
        <v>15</v>
      </c>
      <c r="AQ26">
        <v>15</v>
      </c>
      <c r="AR26">
        <v>16</v>
      </c>
      <c r="AS26">
        <v>16</v>
      </c>
      <c r="AT26">
        <v>16</v>
      </c>
      <c r="AU26">
        <v>16</v>
      </c>
      <c r="AV26" t="s">
        <v>101</v>
      </c>
      <c r="AW26">
        <v>16</v>
      </c>
      <c r="AX26">
        <v>17</v>
      </c>
      <c r="AY26">
        <v>18</v>
      </c>
      <c r="AZ26">
        <v>18</v>
      </c>
      <c r="BA26">
        <v>18</v>
      </c>
      <c r="BB26">
        <v>18</v>
      </c>
      <c r="BC26">
        <v>18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18</v>
      </c>
      <c r="BK26">
        <v>17</v>
      </c>
      <c r="BL26">
        <v>17</v>
      </c>
      <c r="BM26">
        <v>17</v>
      </c>
    </row>
    <row r="27" spans="1:65" x14ac:dyDescent="0.35">
      <c r="A27" t="s">
        <v>26</v>
      </c>
      <c r="B27">
        <v>40</v>
      </c>
      <c r="C27">
        <v>49</v>
      </c>
      <c r="D27" t="s">
        <v>101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101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  <c r="AF27" t="s">
        <v>101</v>
      </c>
      <c r="AG27" t="s">
        <v>101</v>
      </c>
      <c r="AH27">
        <v>518</v>
      </c>
      <c r="AI27">
        <v>534</v>
      </c>
      <c r="AJ27">
        <v>586</v>
      </c>
      <c r="AK27">
        <v>594</v>
      </c>
      <c r="AL27">
        <v>607</v>
      </c>
      <c r="AM27">
        <v>627</v>
      </c>
      <c r="AN27">
        <v>645</v>
      </c>
      <c r="AO27">
        <v>654</v>
      </c>
      <c r="AP27">
        <v>662</v>
      </c>
      <c r="AQ27">
        <v>678</v>
      </c>
      <c r="AR27">
        <v>688</v>
      </c>
      <c r="AS27">
        <v>710</v>
      </c>
      <c r="AT27">
        <v>724</v>
      </c>
      <c r="AU27">
        <v>749</v>
      </c>
      <c r="AV27" t="s">
        <v>101</v>
      </c>
      <c r="AW27">
        <v>781</v>
      </c>
      <c r="AX27">
        <v>790</v>
      </c>
      <c r="AY27">
        <v>806</v>
      </c>
      <c r="AZ27">
        <v>824</v>
      </c>
      <c r="BA27">
        <v>845</v>
      </c>
      <c r="BB27">
        <v>875</v>
      </c>
      <c r="BC27">
        <v>897</v>
      </c>
      <c r="BD27">
        <v>906</v>
      </c>
      <c r="BE27">
        <v>916</v>
      </c>
      <c r="BF27">
        <v>924</v>
      </c>
      <c r="BG27">
        <v>938</v>
      </c>
      <c r="BH27">
        <v>950</v>
      </c>
      <c r="BI27">
        <v>964</v>
      </c>
      <c r="BJ27">
        <v>976</v>
      </c>
      <c r="BK27">
        <v>983</v>
      </c>
      <c r="BL27">
        <v>989</v>
      </c>
      <c r="BM27">
        <v>999</v>
      </c>
    </row>
    <row r="28" spans="1:65" x14ac:dyDescent="0.35">
      <c r="A28" t="s">
        <v>27</v>
      </c>
      <c r="B28">
        <v>17</v>
      </c>
      <c r="C28">
        <v>20</v>
      </c>
      <c r="D28" t="s">
        <v>101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101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  <c r="AF28" t="s">
        <v>101</v>
      </c>
      <c r="AG28" t="s">
        <v>101</v>
      </c>
      <c r="AH28">
        <v>582</v>
      </c>
      <c r="AI28">
        <v>600</v>
      </c>
      <c r="AJ28">
        <v>616</v>
      </c>
      <c r="AK28">
        <v>638</v>
      </c>
      <c r="AL28">
        <v>638</v>
      </c>
      <c r="AM28">
        <v>675</v>
      </c>
      <c r="AN28">
        <v>694</v>
      </c>
      <c r="AO28">
        <v>716</v>
      </c>
      <c r="AP28">
        <v>736</v>
      </c>
      <c r="AQ28">
        <v>743</v>
      </c>
      <c r="AR28">
        <v>766</v>
      </c>
      <c r="AS28">
        <v>783</v>
      </c>
      <c r="AT28">
        <v>801</v>
      </c>
      <c r="AU28">
        <v>816</v>
      </c>
      <c r="AV28" t="s">
        <v>101</v>
      </c>
      <c r="AW28">
        <v>853</v>
      </c>
      <c r="AX28">
        <v>867</v>
      </c>
      <c r="AY28">
        <v>876</v>
      </c>
      <c r="AZ28">
        <v>893</v>
      </c>
      <c r="BA28">
        <v>910</v>
      </c>
      <c r="BB28">
        <v>931</v>
      </c>
      <c r="BC28">
        <v>945</v>
      </c>
      <c r="BD28">
        <v>964</v>
      </c>
      <c r="BE28">
        <v>971</v>
      </c>
      <c r="BF28">
        <v>977</v>
      </c>
      <c r="BG28">
        <v>990</v>
      </c>
      <c r="BH28">
        <v>998</v>
      </c>
      <c r="BI28">
        <v>1005</v>
      </c>
      <c r="BJ28">
        <v>1018</v>
      </c>
      <c r="BK28">
        <v>1030</v>
      </c>
      <c r="BL28">
        <v>1039</v>
      </c>
      <c r="BM28">
        <v>1040</v>
      </c>
    </row>
    <row r="29" spans="1:65" x14ac:dyDescent="0.35">
      <c r="A29" t="s">
        <v>107</v>
      </c>
      <c r="B29">
        <v>0</v>
      </c>
      <c r="C29">
        <v>0</v>
      </c>
      <c r="D29" t="s">
        <v>101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101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101</v>
      </c>
      <c r="AG29" t="s">
        <v>101</v>
      </c>
      <c r="AH29">
        <v>2</v>
      </c>
      <c r="AI29">
        <v>2</v>
      </c>
      <c r="AJ29">
        <v>2</v>
      </c>
      <c r="AK29">
        <v>3</v>
      </c>
      <c r="AL29">
        <v>3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 t="s">
        <v>101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</row>
    <row r="30" spans="1:65" x14ac:dyDescent="0.35">
      <c r="A30" t="s">
        <v>29</v>
      </c>
      <c r="B30">
        <v>46</v>
      </c>
      <c r="C30">
        <v>56</v>
      </c>
      <c r="D30" t="s">
        <v>101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101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  <c r="AF30" t="s">
        <v>101</v>
      </c>
      <c r="AG30" t="s">
        <v>101</v>
      </c>
      <c r="AH30">
        <v>563</v>
      </c>
      <c r="AI30">
        <v>608</v>
      </c>
      <c r="AJ30">
        <v>649</v>
      </c>
      <c r="AK30">
        <v>662</v>
      </c>
      <c r="AL30">
        <v>684</v>
      </c>
      <c r="AM30">
        <v>688</v>
      </c>
      <c r="AN30">
        <v>694</v>
      </c>
      <c r="AO30">
        <v>708</v>
      </c>
      <c r="AP30">
        <v>712</v>
      </c>
      <c r="AQ30">
        <v>717</v>
      </c>
      <c r="AR30">
        <v>719</v>
      </c>
      <c r="AS30">
        <v>727</v>
      </c>
      <c r="AT30">
        <v>730</v>
      </c>
      <c r="AU30">
        <v>734</v>
      </c>
      <c r="AV30" t="s">
        <v>101</v>
      </c>
      <c r="AW30">
        <v>748</v>
      </c>
      <c r="AX30">
        <v>757</v>
      </c>
      <c r="AY30">
        <v>764</v>
      </c>
      <c r="AZ30">
        <v>781</v>
      </c>
      <c r="BA30">
        <v>790</v>
      </c>
      <c r="BB30">
        <v>794</v>
      </c>
      <c r="BC30">
        <v>802</v>
      </c>
      <c r="BD30">
        <v>808</v>
      </c>
      <c r="BE30">
        <v>813</v>
      </c>
      <c r="BF30">
        <v>818</v>
      </c>
      <c r="BG30">
        <v>827</v>
      </c>
      <c r="BH30">
        <v>837</v>
      </c>
      <c r="BI30">
        <v>842</v>
      </c>
      <c r="BJ30">
        <v>846</v>
      </c>
      <c r="BK30">
        <v>852</v>
      </c>
      <c r="BL30">
        <v>853</v>
      </c>
      <c r="BM30">
        <v>855</v>
      </c>
    </row>
    <row r="31" spans="1:65" x14ac:dyDescent="0.35">
      <c r="A31" t="s">
        <v>30</v>
      </c>
      <c r="B31">
        <v>36</v>
      </c>
      <c r="C31">
        <v>43</v>
      </c>
      <c r="D31" t="s">
        <v>101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101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  <c r="AF31" t="s">
        <v>101</v>
      </c>
      <c r="AG31" t="s">
        <v>101</v>
      </c>
      <c r="AH31">
        <v>620</v>
      </c>
      <c r="AI31">
        <v>635</v>
      </c>
      <c r="AJ31">
        <v>678</v>
      </c>
      <c r="AK31">
        <v>683</v>
      </c>
      <c r="AL31">
        <v>706</v>
      </c>
      <c r="AM31">
        <v>724</v>
      </c>
      <c r="AN31">
        <v>738</v>
      </c>
      <c r="AO31">
        <v>746</v>
      </c>
      <c r="AP31">
        <v>759</v>
      </c>
      <c r="AQ31">
        <v>762</v>
      </c>
      <c r="AR31">
        <v>762</v>
      </c>
      <c r="AS31">
        <v>768</v>
      </c>
      <c r="AT31">
        <v>780</v>
      </c>
      <c r="AU31">
        <v>786</v>
      </c>
      <c r="AV31" t="s">
        <v>101</v>
      </c>
      <c r="AW31">
        <v>807</v>
      </c>
      <c r="AX31">
        <v>820</v>
      </c>
      <c r="AY31">
        <v>826</v>
      </c>
      <c r="AZ31">
        <v>835</v>
      </c>
      <c r="BA31">
        <v>841</v>
      </c>
      <c r="BB31">
        <v>851</v>
      </c>
      <c r="BC31">
        <v>856</v>
      </c>
      <c r="BD31">
        <v>863</v>
      </c>
      <c r="BE31">
        <v>864</v>
      </c>
      <c r="BF31">
        <v>871</v>
      </c>
      <c r="BG31">
        <v>876</v>
      </c>
      <c r="BH31">
        <v>877</v>
      </c>
      <c r="BI31">
        <v>885</v>
      </c>
      <c r="BJ31">
        <v>885</v>
      </c>
      <c r="BK31">
        <v>890</v>
      </c>
      <c r="BL31">
        <v>897</v>
      </c>
      <c r="BM31">
        <v>900</v>
      </c>
    </row>
    <row r="32" spans="1:65" x14ac:dyDescent="0.35">
      <c r="A32" t="s">
        <v>31</v>
      </c>
      <c r="B32">
        <v>67</v>
      </c>
      <c r="C32">
        <v>78</v>
      </c>
      <c r="D32" t="s">
        <v>101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101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  <c r="AF32" t="s">
        <v>101</v>
      </c>
      <c r="AG32" t="s">
        <v>101</v>
      </c>
      <c r="AH32">
        <v>353</v>
      </c>
      <c r="AI32">
        <v>366</v>
      </c>
      <c r="AJ32">
        <v>399</v>
      </c>
      <c r="AK32">
        <v>411</v>
      </c>
      <c r="AL32">
        <v>439</v>
      </c>
      <c r="AM32">
        <v>456</v>
      </c>
      <c r="AN32">
        <v>475</v>
      </c>
      <c r="AO32">
        <v>495</v>
      </c>
      <c r="AP32">
        <v>508</v>
      </c>
      <c r="AQ32">
        <v>523</v>
      </c>
      <c r="AR32">
        <v>527</v>
      </c>
      <c r="AS32">
        <v>539</v>
      </c>
      <c r="AT32">
        <v>543</v>
      </c>
      <c r="AU32">
        <v>558</v>
      </c>
      <c r="AV32" t="s">
        <v>101</v>
      </c>
      <c r="AW32">
        <v>578</v>
      </c>
      <c r="AX32">
        <v>593</v>
      </c>
      <c r="AY32">
        <v>611</v>
      </c>
      <c r="AZ32">
        <v>633</v>
      </c>
      <c r="BA32">
        <v>639</v>
      </c>
      <c r="BB32">
        <v>651</v>
      </c>
      <c r="BC32">
        <v>655</v>
      </c>
      <c r="BD32">
        <v>662</v>
      </c>
      <c r="BE32">
        <v>670</v>
      </c>
      <c r="BF32">
        <v>676</v>
      </c>
      <c r="BG32">
        <v>680</v>
      </c>
      <c r="BH32">
        <v>690</v>
      </c>
      <c r="BI32">
        <v>695</v>
      </c>
      <c r="BJ32">
        <v>710</v>
      </c>
      <c r="BK32">
        <v>716</v>
      </c>
      <c r="BL32">
        <v>726</v>
      </c>
      <c r="BM32">
        <v>727</v>
      </c>
    </row>
    <row r="33" spans="1:65" x14ac:dyDescent="0.35">
      <c r="A33" t="s">
        <v>32</v>
      </c>
      <c r="B33">
        <v>41</v>
      </c>
      <c r="C33">
        <v>56</v>
      </c>
      <c r="D33" t="s">
        <v>101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101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  <c r="AF33" t="s">
        <v>101</v>
      </c>
      <c r="AG33" t="s">
        <v>101</v>
      </c>
      <c r="AH33">
        <v>998</v>
      </c>
      <c r="AI33">
        <v>1047</v>
      </c>
      <c r="AJ33">
        <v>1139</v>
      </c>
      <c r="AK33">
        <v>1190</v>
      </c>
      <c r="AL33">
        <v>1212</v>
      </c>
      <c r="AM33">
        <v>1239</v>
      </c>
      <c r="AN33">
        <v>1268</v>
      </c>
      <c r="AO33">
        <v>1307</v>
      </c>
      <c r="AP33">
        <v>1333</v>
      </c>
      <c r="AQ33">
        <v>1364</v>
      </c>
      <c r="AR33">
        <v>1387</v>
      </c>
      <c r="AS33">
        <v>1411</v>
      </c>
      <c r="AT33">
        <v>1435</v>
      </c>
      <c r="AU33">
        <v>1470</v>
      </c>
      <c r="AV33" t="s">
        <v>101</v>
      </c>
      <c r="AW33">
        <v>1520</v>
      </c>
      <c r="AX33">
        <v>1536</v>
      </c>
      <c r="AY33">
        <v>1549</v>
      </c>
      <c r="AZ33">
        <v>1569</v>
      </c>
      <c r="BA33">
        <v>1601</v>
      </c>
      <c r="BB33">
        <v>1642</v>
      </c>
      <c r="BC33">
        <v>1688</v>
      </c>
      <c r="BD33">
        <v>1717</v>
      </c>
      <c r="BE33">
        <v>1741</v>
      </c>
      <c r="BF33">
        <v>1747</v>
      </c>
      <c r="BG33">
        <v>1781</v>
      </c>
      <c r="BH33">
        <v>1799</v>
      </c>
      <c r="BI33">
        <v>1824</v>
      </c>
      <c r="BJ33">
        <v>1852</v>
      </c>
      <c r="BK33">
        <v>1882</v>
      </c>
      <c r="BL33">
        <v>1891</v>
      </c>
      <c r="BM33">
        <v>1907</v>
      </c>
    </row>
    <row r="34" spans="1:65" x14ac:dyDescent="0.35">
      <c r="A34" t="s">
        <v>106</v>
      </c>
      <c r="B34">
        <v>25</v>
      </c>
      <c r="C34">
        <v>29</v>
      </c>
      <c r="D34" t="s">
        <v>101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101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  <c r="AF34" t="s">
        <v>101</v>
      </c>
      <c r="AG34" t="s">
        <v>101</v>
      </c>
      <c r="AH34">
        <v>113</v>
      </c>
      <c r="AI34">
        <v>118</v>
      </c>
      <c r="AJ34">
        <v>128</v>
      </c>
      <c r="AK34">
        <v>129</v>
      </c>
      <c r="AL34">
        <v>135</v>
      </c>
      <c r="AM34">
        <v>139</v>
      </c>
      <c r="AN34">
        <v>143</v>
      </c>
      <c r="AO34">
        <v>143</v>
      </c>
      <c r="AP34">
        <v>145</v>
      </c>
      <c r="AQ34">
        <v>143</v>
      </c>
      <c r="AR34">
        <v>143</v>
      </c>
      <c r="AS34">
        <v>149</v>
      </c>
      <c r="AT34">
        <v>149</v>
      </c>
      <c r="AU34">
        <v>151</v>
      </c>
      <c r="AV34" t="s">
        <v>101</v>
      </c>
      <c r="AW34">
        <v>156</v>
      </c>
      <c r="AX34">
        <v>157</v>
      </c>
      <c r="AY34">
        <v>159</v>
      </c>
      <c r="AZ34">
        <v>159</v>
      </c>
      <c r="BA34">
        <v>160</v>
      </c>
      <c r="BB34">
        <v>163</v>
      </c>
      <c r="BC34">
        <v>163</v>
      </c>
      <c r="BD34">
        <v>165</v>
      </c>
      <c r="BE34">
        <v>165</v>
      </c>
      <c r="BF34">
        <v>165</v>
      </c>
      <c r="BG34">
        <v>165</v>
      </c>
      <c r="BH34">
        <v>167</v>
      </c>
      <c r="BI34">
        <v>168</v>
      </c>
      <c r="BJ34">
        <v>170</v>
      </c>
      <c r="BK34">
        <v>169</v>
      </c>
      <c r="BL34">
        <v>171</v>
      </c>
      <c r="BM34">
        <v>171</v>
      </c>
    </row>
    <row r="35" spans="1:65" x14ac:dyDescent="0.35">
      <c r="A35" t="s">
        <v>34</v>
      </c>
      <c r="B35">
        <v>487</v>
      </c>
      <c r="C35">
        <v>653</v>
      </c>
      <c r="D35" t="s">
        <v>101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101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602</v>
      </c>
      <c r="AF35" t="s">
        <v>101</v>
      </c>
      <c r="AG35" t="s">
        <v>101</v>
      </c>
      <c r="AH35">
        <v>583</v>
      </c>
      <c r="AI35">
        <v>591</v>
      </c>
      <c r="AJ35">
        <v>777</v>
      </c>
      <c r="AK35">
        <v>775</v>
      </c>
      <c r="AL35">
        <v>783</v>
      </c>
      <c r="AM35">
        <v>783</v>
      </c>
      <c r="AN35">
        <v>765</v>
      </c>
      <c r="AO35">
        <v>777</v>
      </c>
      <c r="AP35">
        <v>788</v>
      </c>
      <c r="AQ35">
        <v>775</v>
      </c>
      <c r="AR35">
        <v>781</v>
      </c>
      <c r="AS35">
        <v>792</v>
      </c>
      <c r="AT35">
        <v>781</v>
      </c>
      <c r="AU35">
        <v>774</v>
      </c>
      <c r="AV35" t="s">
        <v>101</v>
      </c>
      <c r="AW35">
        <v>798</v>
      </c>
      <c r="AX35">
        <v>802</v>
      </c>
      <c r="AY35">
        <v>796</v>
      </c>
      <c r="AZ35">
        <v>798</v>
      </c>
      <c r="BA35">
        <v>816</v>
      </c>
      <c r="BB35">
        <v>833</v>
      </c>
      <c r="BC35">
        <v>834</v>
      </c>
      <c r="BD35">
        <v>834</v>
      </c>
      <c r="BE35">
        <v>845</v>
      </c>
      <c r="BF35">
        <v>853</v>
      </c>
      <c r="BG35">
        <v>849</v>
      </c>
      <c r="BH35">
        <v>848</v>
      </c>
      <c r="BI35">
        <v>852</v>
      </c>
      <c r="BJ35">
        <v>849</v>
      </c>
      <c r="BK35">
        <v>852</v>
      </c>
      <c r="BL35">
        <v>864</v>
      </c>
      <c r="BM35">
        <v>853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BM34"/>
  <sheetViews>
    <sheetView zoomScale="90" zoomScaleNormal="90" workbookViewId="0">
      <pane xSplit="1" topLeftCell="AY1" activePane="topRight" state="frozen"/>
      <selection pane="topRight" activeCell="BM1" sqref="BM1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58" width="10.1796875" bestFit="1" customWidth="1"/>
  </cols>
  <sheetData>
    <row r="1" spans="1:65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">
        <v>43952</v>
      </c>
      <c r="AJ1" s="1">
        <v>43953</v>
      </c>
      <c r="AK1" s="1">
        <v>43954</v>
      </c>
      <c r="AL1" s="1">
        <v>43955</v>
      </c>
      <c r="AM1" s="1">
        <v>43956</v>
      </c>
      <c r="AN1" s="1">
        <v>43957</v>
      </c>
      <c r="AO1" s="1">
        <v>43958</v>
      </c>
      <c r="AP1" s="1">
        <v>43959</v>
      </c>
      <c r="AQ1" s="1">
        <v>43960</v>
      </c>
      <c r="AR1" s="1">
        <v>43961</v>
      </c>
      <c r="AS1" s="1">
        <v>43962</v>
      </c>
      <c r="AT1" s="1">
        <v>43963</v>
      </c>
      <c r="AU1" s="1">
        <v>43964</v>
      </c>
      <c r="AV1" s="7">
        <v>43965</v>
      </c>
      <c r="AW1" s="1">
        <v>43966</v>
      </c>
      <c r="AX1" s="1">
        <v>43967</v>
      </c>
      <c r="AY1" s="1">
        <v>43968</v>
      </c>
      <c r="AZ1" s="1">
        <v>43969</v>
      </c>
      <c r="BA1" s="1">
        <v>43970</v>
      </c>
      <c r="BB1" s="1">
        <v>43971</v>
      </c>
      <c r="BC1" s="1">
        <v>43972</v>
      </c>
      <c r="BD1" s="1">
        <v>43973</v>
      </c>
      <c r="BE1" s="1">
        <v>43974</v>
      </c>
      <c r="BF1" s="1">
        <v>43975</v>
      </c>
      <c r="BG1" s="1">
        <v>43976</v>
      </c>
      <c r="BH1" s="1">
        <v>43977</v>
      </c>
      <c r="BI1" s="1">
        <v>43978</v>
      </c>
      <c r="BJ1" s="1">
        <v>43979</v>
      </c>
      <c r="BK1" s="1">
        <v>43980</v>
      </c>
      <c r="BL1" s="1">
        <v>43981</v>
      </c>
      <c r="BM1" s="1">
        <v>43982</v>
      </c>
    </row>
    <row r="2" spans="1:65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101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101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  <c r="AF2" s="3" t="s">
        <v>101</v>
      </c>
      <c r="AG2" s="3" t="s">
        <v>101</v>
      </c>
      <c r="AH2" s="3">
        <f>cases!AH2/(population_2016!$B2/1000)</f>
        <v>8.8271444001638795</v>
      </c>
      <c r="AI2" s="3">
        <f>cases!AI2/(population_2016!$B2/1000)</f>
        <v>9.154903348355619</v>
      </c>
      <c r="AJ2" s="3">
        <f>cases!AJ2/(population_2016!$B2/1000)</f>
        <v>9.7359305746955194</v>
      </c>
      <c r="AK2" s="3">
        <f>cases!AK2/(population_2016!$B2/1000)</f>
        <v>9.8998100487913891</v>
      </c>
      <c r="AL2" s="3">
        <f>cases!AL2/(population_2016!$B2/1000)</f>
        <v>10.063689522887257</v>
      </c>
      <c r="AM2" s="3">
        <f>cases!AM2/(population_2016!$B2/1000)</f>
        <v>10.369101270065924</v>
      </c>
      <c r="AN2" s="3">
        <f>cases!AN2/(population_2016!$B2/1000)</f>
        <v>10.741554620283809</v>
      </c>
      <c r="AO2" s="3">
        <f>cases!AO2/(population_2016!$B2/1000)</f>
        <v>11.188498640545271</v>
      </c>
      <c r="AP2" s="3">
        <f>cases!AP2/(population_2016!$B2/1000)</f>
        <v>11.441766918693434</v>
      </c>
      <c r="AQ2" s="3">
        <f>cases!AQ2/(population_2016!$B2/1000)</f>
        <v>11.80677120190696</v>
      </c>
      <c r="AR2" s="3">
        <f>cases!AR2/(population_2016!$B2/1000)</f>
        <v>11.992997877015902</v>
      </c>
      <c r="AS2" s="3">
        <f>cases!AS2/(population_2016!$B2/1000)</f>
        <v>12.253715222168424</v>
      </c>
      <c r="AT2" s="3">
        <f>cases!AT2/(population_2016!$B2/1000)</f>
        <v>12.447390964281723</v>
      </c>
      <c r="AU2" s="3">
        <f>cases!AU2/(population_2016!$B2/1000)</f>
        <v>12.626168572386309</v>
      </c>
      <c r="AV2" t="s">
        <v>101</v>
      </c>
      <c r="AW2" s="3">
        <f>cases!AW2/(population_2016!$B2/1000)</f>
        <v>13.073112592647771</v>
      </c>
      <c r="AX2" s="3">
        <f>cases!AX2/(population_2016!$B2/1000)</f>
        <v>13.274237401765429</v>
      </c>
      <c r="AY2" s="3">
        <f>cases!AY2/(population_2016!$B2/1000)</f>
        <v>13.534954746917949</v>
      </c>
      <c r="AZ2" s="3">
        <f>cases!AZ2/(population_2016!$B2/1000)</f>
        <v>13.721181422026891</v>
      </c>
      <c r="BA2" s="3">
        <f>cases!BA2/(population_2016!$B2/1000)</f>
        <v>13.892509963127118</v>
      </c>
      <c r="BB2" s="3">
        <f>cases!BB2/(population_2016!$B2/1000)</f>
        <v>14.138329174270922</v>
      </c>
      <c r="BC2" s="3">
        <f>cases!BC2/(population_2016!$B2/1000)</f>
        <v>14.33945398338858</v>
      </c>
      <c r="BD2" s="3">
        <f>cases!BD2/(population_2016!$B2/1000)</f>
        <v>14.629967596558531</v>
      </c>
      <c r="BE2" s="3">
        <f>cases!BE2/(population_2016!$B2/1000)</f>
        <v>14.711907333606465</v>
      </c>
      <c r="BF2" s="3">
        <f>cases!BF2/(population_2016!$B2/1000)</f>
        <v>14.883235874706692</v>
      </c>
      <c r="BG2" s="3">
        <f>cases!BG2/(population_2016!$B2/1000)</f>
        <v>15.129055085850498</v>
      </c>
      <c r="BH2" s="3">
        <f>cases!BH2/(population_2016!$B2/1000)</f>
        <v>15.307832693955081</v>
      </c>
      <c r="BI2" s="3">
        <f>cases!BI2/(population_2016!$B2/1000)</f>
        <v>15.523855637081455</v>
      </c>
      <c r="BJ2" s="3">
        <f>cases!BJ2/(population_2016!$B2/1000)</f>
        <v>15.657938843159894</v>
      </c>
      <c r="BK2" s="3">
        <f>cases!BK2/(population_2016!$B2/1000)</f>
        <v>15.799471116242691</v>
      </c>
      <c r="BL2" s="3">
        <f>cases!BL2/(population_2016!$B2/1000)</f>
        <v>15.985697791351633</v>
      </c>
      <c r="BM2" s="3">
        <f>cases!BM2/(population_2016!$B2/1000)</f>
        <v>16.082535662408283</v>
      </c>
    </row>
    <row r="3" spans="1:65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101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101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  <c r="AF3" s="3" t="s">
        <v>101</v>
      </c>
      <c r="AG3" s="3" t="s">
        <v>101</v>
      </c>
      <c r="AH3" s="3">
        <f>cases!AH3/(population_2016!$B3/1000)</f>
        <v>7.5708010094401343</v>
      </c>
      <c r="AI3" s="3">
        <f>cases!AI3/(population_2016!$B3/1000)</f>
        <v>7.7811010374801386</v>
      </c>
      <c r="AJ3" s="3">
        <f>cases!AJ3/(population_2016!$B3/1000)</f>
        <v>8.108234414431255</v>
      </c>
      <c r="AK3" s="3">
        <f>cases!AK3/(population_2016!$B3/1000)</f>
        <v>8.5054678007290399</v>
      </c>
      <c r="AL3" s="3">
        <f>cases!AL3/(population_2016!$B3/1000)</f>
        <v>8.4821011309468179</v>
      </c>
      <c r="AM3" s="3">
        <f>cases!AM3/(population_2016!$B3/1000)</f>
        <v>8.8559678474623791</v>
      </c>
      <c r="AN3" s="3">
        <f>cases!AN3/(population_2016!$B3/1000)</f>
        <v>9.2999345733246095</v>
      </c>
      <c r="AO3" s="3">
        <f>cases!AO3/(population_2016!$B3/1000)</f>
        <v>9.5569679409290593</v>
      </c>
      <c r="AP3" s="3">
        <f>cases!AP3/(population_2016!$B3/1000)</f>
        <v>9.8841013178801767</v>
      </c>
      <c r="AQ3" s="3">
        <f>cases!AQ3/(population_2016!$B3/1000)</f>
        <v>10.18786802504907</v>
      </c>
      <c r="AR3" s="3">
        <f>cases!AR3/(population_2016!$B3/1000)</f>
        <v>10.585101411346855</v>
      </c>
      <c r="AS3" s="3">
        <f>cases!AS3/(population_2016!$B3/1000)</f>
        <v>10.631834750911301</v>
      </c>
      <c r="AT3" s="3">
        <f>cases!AT3/(population_2016!$B3/1000)</f>
        <v>11.005701467426862</v>
      </c>
      <c r="AU3" s="3">
        <f>cases!AU3/(population_2016!$B3/1000)</f>
        <v>11.543134872417983</v>
      </c>
      <c r="AV3" t="s">
        <v>101</v>
      </c>
      <c r="AW3" s="3">
        <f>cases!AW3/(population_2016!$B3/1000)</f>
        <v>12.057201607626881</v>
      </c>
      <c r="AX3" s="3">
        <f>cases!AX3/(population_2016!$B3/1000)</f>
        <v>12.337601645013553</v>
      </c>
      <c r="AY3" s="3">
        <f>cases!AY3/(population_2016!$B3/1000)</f>
        <v>12.547901673053557</v>
      </c>
      <c r="AZ3" s="3">
        <f>cases!AZ3/(population_2016!$B3/1000)</f>
        <v>12.734835031311338</v>
      </c>
      <c r="BA3" s="3">
        <f>cases!BA3/(population_2016!$B3/1000)</f>
        <v>12.898401719786897</v>
      </c>
      <c r="BB3" s="3">
        <f>cases!BB3/(population_2016!$B3/1000)</f>
        <v>13.132068417609123</v>
      </c>
      <c r="BC3" s="3">
        <f>cases!BC3/(population_2016!$B3/1000)</f>
        <v>13.295635106084681</v>
      </c>
      <c r="BD3" s="3">
        <f>cases!BD3/(population_2016!$B3/1000)</f>
        <v>13.45920179456024</v>
      </c>
      <c r="BE3" s="3">
        <f>cases!BE3/(population_2016!$B3/1000)</f>
        <v>13.762968501729134</v>
      </c>
      <c r="BF3" s="3">
        <f>cases!BF3/(population_2016!$B3/1000)</f>
        <v>13.879801850640247</v>
      </c>
      <c r="BG3" s="3">
        <f>cases!BG3/(population_2016!$B3/1000)</f>
        <v>14.160201888026918</v>
      </c>
      <c r="BH3" s="3">
        <f>cases!BH3/(population_2016!$B3/1000)</f>
        <v>14.25366856715581</v>
      </c>
      <c r="BI3" s="3">
        <f>cases!BI3/(population_2016!$B3/1000)</f>
        <v>14.323768576502477</v>
      </c>
      <c r="BJ3" s="3">
        <f>cases!BJ3/(population_2016!$B3/1000)</f>
        <v>14.510701934760258</v>
      </c>
      <c r="BK3" s="3">
        <f>cases!BK3/(population_2016!$B3/1000)</f>
        <v>14.627535283671371</v>
      </c>
      <c r="BL3" s="3">
        <f>cases!BL3/(population_2016!$B3/1000)</f>
        <v>14.767735302364708</v>
      </c>
      <c r="BM3" s="3">
        <f>cases!BM3/(population_2016!$B3/1000)</f>
        <v>14.907935321058043</v>
      </c>
    </row>
    <row r="4" spans="1:65" x14ac:dyDescent="0.35">
      <c r="A4" t="s">
        <v>102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101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101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  <c r="AF4" s="3" t="s">
        <v>101</v>
      </c>
      <c r="AG4" s="3" t="s">
        <v>101</v>
      </c>
      <c r="AH4" s="3">
        <f>cases!AH4/(population_2016!$B4/1000)</f>
        <v>1.5694480774261053</v>
      </c>
      <c r="AI4" s="3">
        <f>cases!AI4/(population_2016!$B4/1000)</f>
        <v>1.5694480774261053</v>
      </c>
      <c r="AJ4" s="3">
        <f>cases!AJ4/(population_2016!$B4/1000)</f>
        <v>2.3541721161391576</v>
      </c>
      <c r="AK4" s="3">
        <f>cases!AK4/(population_2016!$B4/1000)</f>
        <v>2.3541721161391576</v>
      </c>
      <c r="AL4" s="3">
        <f>cases!AL4/(population_2016!$B4/1000)</f>
        <v>2.3541721161391576</v>
      </c>
      <c r="AM4" s="3">
        <f>cases!AM4/(population_2016!$B4/1000)</f>
        <v>2.6157467957101752</v>
      </c>
      <c r="AN4" s="3">
        <f>cases!AN4/(population_2016!$B4/1000)</f>
        <v>2.6157467957101752</v>
      </c>
      <c r="AO4" s="3">
        <f>cases!AO4/(population_2016!$B4/1000)</f>
        <v>2.8773214752811929</v>
      </c>
      <c r="AP4" s="3">
        <f>cases!AP4/(population_2016!$B4/1000)</f>
        <v>2.8773214752811929</v>
      </c>
      <c r="AQ4" s="3">
        <f>cases!AQ4/(population_2016!$B4/1000)</f>
        <v>2.8773214752811929</v>
      </c>
      <c r="AR4" s="3">
        <f>cases!AR4/(population_2016!$B4/1000)</f>
        <v>2.8773214752811929</v>
      </c>
      <c r="AS4" s="3">
        <f>cases!AS4/(population_2016!$B4/1000)</f>
        <v>2.8773214752811929</v>
      </c>
      <c r="AT4" s="3">
        <f>cases!AT4/(population_2016!$B4/1000)</f>
        <v>3.6620455139942454</v>
      </c>
      <c r="AU4" s="3">
        <f>cases!AU4/(population_2016!$B4/1000)</f>
        <v>3.923620193565263</v>
      </c>
      <c r="AV4" t="s">
        <v>101</v>
      </c>
      <c r="AW4" s="3">
        <f>cases!AW4/(population_2016!$B4/1000)</f>
        <v>3.923620193565263</v>
      </c>
      <c r="AX4" s="3">
        <f>cases!AX4/(population_2016!$B4/1000)</f>
        <v>4.1851948731362807</v>
      </c>
      <c r="AY4" s="3">
        <f>cases!AY4/(population_2016!$B4/1000)</f>
        <v>4.1851948731362807</v>
      </c>
      <c r="AZ4" s="3">
        <f>cases!AZ4/(population_2016!$B4/1000)</f>
        <v>4.1851948731362807</v>
      </c>
      <c r="BA4" s="3">
        <f>cases!BA4/(population_2016!$B4/1000)</f>
        <v>4.9699189118493328</v>
      </c>
      <c r="BB4" s="3">
        <f>cases!BB4/(population_2016!$B4/1000)</f>
        <v>4.9699189118493328</v>
      </c>
      <c r="BC4" s="3">
        <f>cases!BC4/(population_2016!$B4/1000)</f>
        <v>4.9699189118493328</v>
      </c>
      <c r="BD4" s="3">
        <f>cases!BD4/(population_2016!$B4/1000)</f>
        <v>5.7546429505623857</v>
      </c>
      <c r="BE4" s="3">
        <f>cases!BE4/(population_2016!$B4/1000)</f>
        <v>6.0162176301334034</v>
      </c>
      <c r="BF4" s="3">
        <f>cases!BF4/(population_2016!$B4/1000)</f>
        <v>6.5393669892754378</v>
      </c>
      <c r="BG4" s="3">
        <f>cases!BG4/(population_2016!$B4/1000)</f>
        <v>6.8009416688464555</v>
      </c>
      <c r="BH4" s="3">
        <f>cases!BH4/(population_2016!$B4/1000)</f>
        <v>6.8009416688464555</v>
      </c>
      <c r="BI4" s="3">
        <f>cases!BI4/(population_2016!$B4/1000)</f>
        <v>7.0625163484174731</v>
      </c>
      <c r="BJ4" s="3">
        <f>cases!BJ4/(population_2016!$B4/1000)</f>
        <v>7.3240910279884908</v>
      </c>
      <c r="BK4" s="3">
        <f>cases!BK4/(population_2016!$B4/1000)</f>
        <v>7.3240910279884908</v>
      </c>
      <c r="BL4" s="3">
        <f>cases!BL4/(population_2016!$B4/1000)</f>
        <v>7.3240910279884908</v>
      </c>
      <c r="BM4" s="3">
        <f>cases!BM4/(population_2016!$B4/1000)</f>
        <v>7.3240910279884908</v>
      </c>
    </row>
    <row r="5" spans="1:65" x14ac:dyDescent="0.35">
      <c r="A5" t="s">
        <v>103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101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101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  <c r="AF5" s="3" t="s">
        <v>101</v>
      </c>
      <c r="AG5" s="3" t="s">
        <v>101</v>
      </c>
      <c r="AH5" s="3">
        <f>cases!AH5/(population_2016!$B5/1000)</f>
        <v>1.3972262471537982</v>
      </c>
      <c r="AI5" s="3">
        <f>cases!AI5/(population_2016!$B5/1000)</f>
        <v>1.5007244876837091</v>
      </c>
      <c r="AJ5" s="3">
        <f>cases!AJ5/(population_2016!$B5/1000)</f>
        <v>2.0699648105982198</v>
      </c>
      <c r="AK5" s="3">
        <f>cases!AK5/(population_2016!$B5/1000)</f>
        <v>2.1734630511281305</v>
      </c>
      <c r="AL5" s="3">
        <f>cases!AL5/(population_2016!$B5/1000)</f>
        <v>2.1734630511281305</v>
      </c>
      <c r="AM5" s="3">
        <f>cases!AM5/(population_2016!$B5/1000)</f>
        <v>2.3287104119229971</v>
      </c>
      <c r="AN5" s="3">
        <f>cases!AN5/(population_2016!$B5/1000)</f>
        <v>2.3804595321879525</v>
      </c>
      <c r="AO5" s="3">
        <f>cases!AO5/(population_2016!$B5/1000)</f>
        <v>2.3287104119229971</v>
      </c>
      <c r="AP5" s="3">
        <f>cases!AP5/(population_2016!$B5/1000)</f>
        <v>2.3287104119229971</v>
      </c>
      <c r="AQ5" s="3">
        <f>cases!AQ5/(population_2016!$B5/1000)</f>
        <v>2.3287104119229971</v>
      </c>
      <c r="AR5" s="3">
        <f>cases!AR5/(population_2016!$B5/1000)</f>
        <v>2.535706892982819</v>
      </c>
      <c r="AS5" s="3">
        <f>cases!AS5/(population_2016!$B5/1000)</f>
        <v>2.6392051335127302</v>
      </c>
      <c r="AT5" s="3">
        <f>cases!AT5/(population_2016!$B5/1000)</f>
        <v>2.5874560132477744</v>
      </c>
      <c r="AU5" s="3">
        <f>cases!AU5/(population_2016!$B5/1000)</f>
        <v>2.5874560132477744</v>
      </c>
      <c r="AV5" t="s">
        <v>101</v>
      </c>
      <c r="AW5" s="3">
        <f>cases!AW5/(population_2016!$B5/1000)</f>
        <v>2.5874560132477744</v>
      </c>
      <c r="AX5" s="3">
        <f>cases!AX5/(population_2016!$B5/1000)</f>
        <v>2.535706892982819</v>
      </c>
      <c r="AY5" s="3">
        <f>cases!AY5/(population_2016!$B5/1000)</f>
        <v>2.5874560132477744</v>
      </c>
      <c r="AZ5" s="3">
        <f>cases!AZ5/(population_2016!$B5/1000)</f>
        <v>2.5874560132477744</v>
      </c>
      <c r="BA5" s="3">
        <f>cases!BA5/(population_2016!$B5/1000)</f>
        <v>2.6392051335127302</v>
      </c>
      <c r="BB5" s="3">
        <f>cases!BB5/(population_2016!$B5/1000)</f>
        <v>2.7944524943075963</v>
      </c>
      <c r="BC5" s="3">
        <f>cases!BC5/(population_2016!$B5/1000)</f>
        <v>2.7944524943075963</v>
      </c>
      <c r="BD5" s="3">
        <f>cases!BD5/(population_2016!$B5/1000)</f>
        <v>2.8462016145725522</v>
      </c>
      <c r="BE5" s="3">
        <f>cases!BE5/(population_2016!$B5/1000)</f>
        <v>2.8462016145725522</v>
      </c>
      <c r="BF5" s="3">
        <f>cases!BF5/(population_2016!$B5/1000)</f>
        <v>2.8462016145725522</v>
      </c>
      <c r="BG5" s="3">
        <f>cases!BG5/(population_2016!$B5/1000)</f>
        <v>2.8979507348375075</v>
      </c>
      <c r="BH5" s="3">
        <f>cases!BH5/(population_2016!$B5/1000)</f>
        <v>2.8979507348375075</v>
      </c>
      <c r="BI5" s="3">
        <f>cases!BI5/(population_2016!$B5/1000)</f>
        <v>2.9496998551024629</v>
      </c>
      <c r="BJ5" s="3">
        <f>cases!BJ5/(population_2016!$B5/1000)</f>
        <v>2.9496998551024629</v>
      </c>
      <c r="BK5" s="3">
        <f>cases!BK5/(population_2016!$B5/1000)</f>
        <v>2.9496998551024629</v>
      </c>
      <c r="BL5" s="3">
        <f>cases!BL5/(population_2016!$B5/1000)</f>
        <v>2.9496998551024629</v>
      </c>
      <c r="BM5" s="3">
        <f>cases!BM5/(population_2016!$B5/1000)</f>
        <v>2.9496998551024629</v>
      </c>
    </row>
    <row r="6" spans="1:65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101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101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  <c r="AF6" s="3" t="s">
        <v>101</v>
      </c>
      <c r="AG6" s="3" t="s">
        <v>101</v>
      </c>
      <c r="AH6" s="3">
        <f>cases!AH6/(population_2016!$B6/1000)</f>
        <v>7.3564736968532305</v>
      </c>
      <c r="AI6" s="3">
        <f>cases!AI6/(population_2016!$B6/1000)</f>
        <v>7.554648090319481</v>
      </c>
      <c r="AJ6" s="3">
        <f>cases!AJ6/(population_2016!$B6/1000)</f>
        <v>8.257266394427095</v>
      </c>
      <c r="AK6" s="3">
        <f>cases!AK6/(population_2016!$B6/1000)</f>
        <v>8.3353350948834972</v>
      </c>
      <c r="AL6" s="3">
        <f>cases!AL6/(population_2016!$B6/1000)</f>
        <v>8.5695411962527022</v>
      </c>
      <c r="AM6" s="3">
        <f>cases!AM6/(population_2016!$B6/1000)</f>
        <v>8.695652173913043</v>
      </c>
      <c r="AN6" s="3">
        <f>cases!AN6/(population_2016!$B6/1000)</f>
        <v>8.8758107134278159</v>
      </c>
      <c r="AO6" s="3">
        <f>cases!AO6/(population_2016!$B6/1000)</f>
        <v>9.079990391544559</v>
      </c>
      <c r="AP6" s="3">
        <f>cases!AP6/(population_2016!$B6/1000)</f>
        <v>9.1880855152534231</v>
      </c>
      <c r="AQ6" s="3">
        <f>cases!AQ6/(population_2016!$B6/1000)</f>
        <v>9.3622387701177026</v>
      </c>
      <c r="AR6" s="3">
        <f>cases!AR6/(population_2016!$B6/1000)</f>
        <v>9.5363920249819838</v>
      </c>
      <c r="AS6" s="3">
        <f>cases!AS6/(population_2016!$B6/1000)</f>
        <v>9.7045399951957716</v>
      </c>
      <c r="AT6" s="3">
        <f>cases!AT6/(population_2016!$B6/1000)</f>
        <v>9.8066298342541423</v>
      </c>
      <c r="AU6" s="3">
        <f>cases!AU6/(population_2016!$B6/1000)</f>
        <v>9.9627672351669467</v>
      </c>
      <c r="AV6" t="s">
        <v>101</v>
      </c>
      <c r="AW6" s="3">
        <f>cases!AW6/(population_2016!$B6/1000)</f>
        <v>10.299063175594522</v>
      </c>
      <c r="AX6" s="3">
        <f>cases!AX6/(population_2016!$B6/1000)</f>
        <v>10.521258707662742</v>
      </c>
      <c r="AY6" s="3">
        <f>cases!AY6/(population_2016!$B6/1000)</f>
        <v>10.731443670429977</v>
      </c>
      <c r="AZ6" s="3">
        <f>cases!AZ6/(population_2016!$B6/1000)</f>
        <v>10.875570502041796</v>
      </c>
      <c r="BA6" s="3">
        <f>cases!BA6/(population_2016!$B6/1000)</f>
        <v>10.95964448714869</v>
      </c>
      <c r="BB6" s="3">
        <f>cases!BB6/(population_2016!$B6/1000)</f>
        <v>11.115781888061493</v>
      </c>
      <c r="BC6" s="3">
        <f>cases!BC6/(population_2016!$B6/1000)</f>
        <v>11.18184001921691</v>
      </c>
      <c r="BD6" s="3">
        <f>cases!BD6/(population_2016!$B6/1000)</f>
        <v>11.283929858275281</v>
      </c>
      <c r="BE6" s="3">
        <f>cases!BE6/(population_2016!$B6/1000)</f>
        <v>11.416046120586115</v>
      </c>
      <c r="BF6" s="3">
        <f>cases!BF6/(population_2016!$B6/1000)</f>
        <v>11.554167667547441</v>
      </c>
      <c r="BG6" s="3">
        <f>cases!BG6/(population_2016!$B6/1000)</f>
        <v>11.620225798702858</v>
      </c>
      <c r="BH6" s="3">
        <f>cases!BH6/(population_2016!$B6/1000)</f>
        <v>11.734326207062214</v>
      </c>
      <c r="BI6" s="3">
        <f>cases!BI6/(population_2016!$B6/1000)</f>
        <v>11.842421330771078</v>
      </c>
      <c r="BJ6" s="3">
        <f>cases!BJ6/(population_2016!$B6/1000)</f>
        <v>11.962527023780927</v>
      </c>
      <c r="BK6" s="3">
        <f>cases!BK6/(population_2016!$B6/1000)</f>
        <v>12.088638001441268</v>
      </c>
      <c r="BL6" s="3">
        <f>cases!BL6/(population_2016!$B6/1000)</f>
        <v>12.190727840499639</v>
      </c>
      <c r="BM6" s="3">
        <f>cases!BM6/(population_2016!$B6/1000)</f>
        <v>12.256785971655056</v>
      </c>
    </row>
    <row r="7" spans="1:65" x14ac:dyDescent="0.35">
      <c r="A7" t="s">
        <v>104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101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101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  <c r="AF7" s="3" t="s">
        <v>101</v>
      </c>
      <c r="AG7" s="3" t="s">
        <v>101</v>
      </c>
      <c r="AH7" s="3">
        <f>cases!AH7/(population_2016!$B7/1000)</f>
        <v>10.909763313609467</v>
      </c>
      <c r="AI7" s="3">
        <f>cases!AI7/(population_2016!$B7/1000)</f>
        <v>11.310404339250493</v>
      </c>
      <c r="AJ7" s="3">
        <f>cases!AJ7/(population_2016!$B7/1000)</f>
        <v>11.556952662721894</v>
      </c>
      <c r="AK7" s="3">
        <f>cases!AK7/(population_2016!$B7/1000)</f>
        <v>11.649408284023668</v>
      </c>
      <c r="AL7" s="3">
        <f>cases!AL7/(population_2016!$B7/1000)</f>
        <v>11.895956607495069</v>
      </c>
      <c r="AM7" s="3">
        <f>cases!AM7/(population_2016!$B7/1000)</f>
        <v>11.95759368836292</v>
      </c>
      <c r="AN7" s="3">
        <f>cases!AN7/(population_2016!$B7/1000)</f>
        <v>12.019230769230768</v>
      </c>
      <c r="AO7" s="3">
        <f>cases!AO7/(population_2016!$B7/1000)</f>
        <v>12.111686390532544</v>
      </c>
      <c r="AP7" s="3">
        <f>cases!AP7/(population_2016!$B7/1000)</f>
        <v>12.234960552268245</v>
      </c>
      <c r="AQ7" s="3">
        <f>cases!AQ7/(population_2016!$B7/1000)</f>
        <v>12.32741617357002</v>
      </c>
      <c r="AR7" s="3">
        <f>cases!AR7/(population_2016!$B7/1000)</f>
        <v>12.358234714003945</v>
      </c>
      <c r="AS7" s="3">
        <f>cases!AS7/(population_2016!$B7/1000)</f>
        <v>12.481508875739644</v>
      </c>
      <c r="AT7" s="3">
        <f>cases!AT7/(population_2016!$B7/1000)</f>
        <v>12.57396449704142</v>
      </c>
      <c r="AU7" s="3">
        <f>cases!AU7/(population_2016!$B7/1000)</f>
        <v>12.69723865877712</v>
      </c>
      <c r="AV7" t="s">
        <v>101</v>
      </c>
      <c r="AW7" s="3">
        <f>cases!AW7/(population_2016!$B7/1000)</f>
        <v>12.912968441814595</v>
      </c>
      <c r="AX7" s="3">
        <f>cases!AX7/(population_2016!$B7/1000)</f>
        <v>13.097879684418146</v>
      </c>
      <c r="AY7" s="3">
        <f>cases!AY7/(population_2016!$B7/1000)</f>
        <v>13.467702169625246</v>
      </c>
      <c r="AZ7" s="3">
        <f>cases!AZ7/(population_2016!$B7/1000)</f>
        <v>13.652613412228797</v>
      </c>
      <c r="BA7" s="3">
        <f>cases!BA7/(population_2016!$B7/1000)</f>
        <v>13.837524654832347</v>
      </c>
      <c r="BB7" s="3">
        <f>cases!BB7/(population_2016!$B7/1000)</f>
        <v>14.207347140039447</v>
      </c>
      <c r="BC7" s="3">
        <f>cases!BC7/(population_2016!$B7/1000)</f>
        <v>14.453895463510849</v>
      </c>
      <c r="BD7" s="3">
        <f>cases!BD7/(population_2016!$B7/1000)</f>
        <v>14.577169625246547</v>
      </c>
      <c r="BE7" s="3">
        <f>cases!BE7/(population_2016!$B7/1000)</f>
        <v>14.731262327416173</v>
      </c>
      <c r="BF7" s="3">
        <f>cases!BF7/(population_2016!$B7/1000)</f>
        <v>14.792899408284024</v>
      </c>
      <c r="BG7" s="3">
        <f>cases!BG7/(population_2016!$B7/1000)</f>
        <v>14.823717948717949</v>
      </c>
      <c r="BH7" s="3">
        <f>cases!BH7/(population_2016!$B7/1000)</f>
        <v>14.885355029585799</v>
      </c>
      <c r="BI7" s="3">
        <f>cases!BI7/(population_2016!$B7/1000)</f>
        <v>14.916173570019724</v>
      </c>
      <c r="BJ7" s="3">
        <f>cases!BJ7/(population_2016!$B7/1000)</f>
        <v>15.039447731755423</v>
      </c>
      <c r="BK7" s="3">
        <f>cases!BK7/(population_2016!$B7/1000)</f>
        <v>15.070266272189349</v>
      </c>
      <c r="BL7" s="3">
        <f>cases!BL7/(population_2016!$B7/1000)</f>
        <v>15.070266272189349</v>
      </c>
      <c r="BM7" s="3">
        <f>cases!BM7/(population_2016!$B7/1000)</f>
        <v>15.162721893491124</v>
      </c>
    </row>
    <row r="8" spans="1:65" x14ac:dyDescent="0.35">
      <c r="A8" t="s">
        <v>105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101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101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  <c r="AF8" s="3" t="s">
        <v>101</v>
      </c>
      <c r="AG8" s="3" t="s">
        <v>101</v>
      </c>
      <c r="AH8" s="3">
        <f>cases!AH8/(population_2016!$B8/1000)</f>
        <v>3.7628581361582034</v>
      </c>
      <c r="AI8" s="3">
        <f>cases!AI8/(population_2016!$B8/1000)</f>
        <v>3.885560031902493</v>
      </c>
      <c r="AJ8" s="3">
        <f>cases!AJ8/(population_2016!$B8/1000)</f>
        <v>5.1534796212601481</v>
      </c>
      <c r="AK8" s="3">
        <f>cases!AK8/(population_2016!$B8/1000)</f>
        <v>5.2966318329618192</v>
      </c>
      <c r="AL8" s="3">
        <f>cases!AL8/(population_2016!$B8/1000)</f>
        <v>5.4806846765782531</v>
      </c>
      <c r="AM8" s="3">
        <f>cases!AM8/(population_2016!$B8/1000)</f>
        <v>5.521585308493016</v>
      </c>
      <c r="AN8" s="3">
        <f>cases!AN8/(population_2016!$B8/1000)</f>
        <v>5.5420356244503974</v>
      </c>
      <c r="AO8" s="3">
        <f>cases!AO8/(population_2016!$B8/1000)</f>
        <v>5.6033865723225427</v>
      </c>
      <c r="AP8" s="3">
        <f>cases!AP8/(population_2016!$B8/1000)</f>
        <v>5.7260884680668314</v>
      </c>
      <c r="AQ8" s="3">
        <f>cases!AQ8/(population_2016!$B8/1000)</f>
        <v>5.7669890999815943</v>
      </c>
      <c r="AR8" s="3">
        <f>cases!AR8/(population_2016!$B8/1000)</f>
        <v>5.7874394159389757</v>
      </c>
      <c r="AS8" s="3">
        <f>cases!AS8/(population_2016!$B8/1000)</f>
        <v>5.9305916276406467</v>
      </c>
      <c r="AT8" s="3">
        <f>cases!AT8/(population_2016!$B8/1000)</f>
        <v>6.3395979467882775</v>
      </c>
      <c r="AU8" s="3">
        <f>cases!AU8/(population_2016!$B8/1000)</f>
        <v>6.50320047444733</v>
      </c>
      <c r="AV8" t="s">
        <v>101</v>
      </c>
      <c r="AW8" s="3">
        <f>cases!AW8/(population_2016!$B8/1000)</f>
        <v>6.6668030021063824</v>
      </c>
      <c r="AX8" s="3">
        <f>cases!AX8/(population_2016!$B8/1000)</f>
        <v>6.7690545818932906</v>
      </c>
      <c r="AY8" s="3">
        <f>cases!AY8/(population_2016!$B8/1000)</f>
        <v>6.9326571095523422</v>
      </c>
      <c r="AZ8" s="3">
        <f>cases!AZ8/(population_2016!$B8/1000)</f>
        <v>6.9122067935949607</v>
      </c>
      <c r="BA8" s="3">
        <f>cases!BA8/(population_2016!$B8/1000)</f>
        <v>6.9326571095523422</v>
      </c>
      <c r="BB8" s="3">
        <f>cases!BB8/(population_2016!$B8/1000)</f>
        <v>6.9940080574244874</v>
      </c>
      <c r="BC8" s="3">
        <f>cases!BC8/(population_2016!$B8/1000)</f>
        <v>7.0349086893392503</v>
      </c>
      <c r="BD8" s="3">
        <f>cases!BD8/(population_2016!$B8/1000)</f>
        <v>7.4234646925294996</v>
      </c>
      <c r="BE8" s="3">
        <f>cases!BE8/(population_2016!$B8/1000)</f>
        <v>7.5461665882737883</v>
      </c>
      <c r="BF8" s="3">
        <f>cases!BF8/(population_2016!$B8/1000)</f>
        <v>7.5666169042311706</v>
      </c>
      <c r="BG8" s="3">
        <f>cases!BG8/(population_2016!$B8/1000)</f>
        <v>7.6893187999754593</v>
      </c>
      <c r="BH8" s="3">
        <f>cases!BH8/(population_2016!$B8/1000)</f>
        <v>7.8120206957197489</v>
      </c>
      <c r="BI8" s="3">
        <f>cases!BI8/(population_2016!$B8/1000)</f>
        <v>7.9551729074214199</v>
      </c>
      <c r="BJ8" s="3">
        <f>cases!BJ8/(population_2016!$B8/1000)</f>
        <v>8.0369741712509448</v>
      </c>
      <c r="BK8" s="3">
        <f>cases!BK8/(population_2016!$B8/1000)</f>
        <v>8.0369741712509448</v>
      </c>
      <c r="BL8" s="3">
        <f>cases!BL8/(population_2016!$B8/1000)</f>
        <v>8.0778748031657095</v>
      </c>
      <c r="BM8" s="3">
        <f>cases!BM8/(population_2016!$B8/1000)</f>
        <v>8.0983251191230909</v>
      </c>
    </row>
    <row r="9" spans="1:65" x14ac:dyDescent="0.35">
      <c r="A9" t="s">
        <v>115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101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101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  <c r="AF9" s="3" t="s">
        <v>101</v>
      </c>
      <c r="AG9" s="3" t="s">
        <v>101</v>
      </c>
      <c r="AH9" s="3">
        <f>cases!AH9/(population_2016!$B9/1000)</f>
        <v>5.0052687038988406</v>
      </c>
      <c r="AI9" s="3">
        <f>cases!AI9/(population_2016!$B9/1000)</f>
        <v>5.4267650158061116</v>
      </c>
      <c r="AJ9" s="3">
        <f>cases!AJ9/(population_2016!$B9/1000)</f>
        <v>6.9546891464699678</v>
      </c>
      <c r="AK9" s="3">
        <f>cases!AK9/(population_2016!$B9/1000)</f>
        <v>7.0073761854583774</v>
      </c>
      <c r="AL9" s="3">
        <f>cases!AL9/(population_2016!$B9/1000)</f>
        <v>7.1654373024236033</v>
      </c>
      <c r="AM9" s="3">
        <f>cases!AM9/(population_2016!$B9/1000)</f>
        <v>7.2181243414120129</v>
      </c>
      <c r="AN9" s="3">
        <f>cases!AN9/(population_2016!$B9/1000)</f>
        <v>7.2181243414120129</v>
      </c>
      <c r="AO9" s="3">
        <f>cases!AO9/(population_2016!$B9/1000)</f>
        <v>7.4288724973656475</v>
      </c>
      <c r="AP9" s="3">
        <f>cases!AP9/(population_2016!$B9/1000)</f>
        <v>7.639620653319283</v>
      </c>
      <c r="AQ9" s="3">
        <f>cases!AQ9/(population_2016!$B9/1000)</f>
        <v>7.639620653319283</v>
      </c>
      <c r="AR9" s="3">
        <f>cases!AR9/(population_2016!$B9/1000)</f>
        <v>7.6923076923076925</v>
      </c>
      <c r="AS9" s="3">
        <f>cases!AS9/(population_2016!$B9/1000)</f>
        <v>7.7449947312961012</v>
      </c>
      <c r="AT9" s="3">
        <f>cases!AT9/(population_2016!$B9/1000)</f>
        <v>7.9030558482613271</v>
      </c>
      <c r="AU9" s="3">
        <f>cases!AU9/(population_2016!$B9/1000)</f>
        <v>8.0084299262381453</v>
      </c>
      <c r="AV9" t="s">
        <v>101</v>
      </c>
      <c r="AW9" s="3">
        <f>cases!AW9/(population_2016!$B9/1000)</f>
        <v>8.4299262381454163</v>
      </c>
      <c r="AX9" s="3">
        <f>cases!AX9/(population_2016!$B9/1000)</f>
        <v>8.4826132771338241</v>
      </c>
      <c r="AY9" s="3">
        <f>cases!AY9/(population_2016!$B9/1000)</f>
        <v>8.5879873551106432</v>
      </c>
      <c r="AZ9" s="3">
        <f>cases!AZ9/(population_2016!$B9/1000)</f>
        <v>8.6406743940990509</v>
      </c>
      <c r="BA9" s="3">
        <f>cases!BA9/(population_2016!$B9/1000)</f>
        <v>8.6406743940990509</v>
      </c>
      <c r="BB9" s="3">
        <f>cases!BB9/(population_2016!$B9/1000)</f>
        <v>8.6406743940990509</v>
      </c>
      <c r="BC9" s="3">
        <f>cases!BC9/(population_2016!$B9/1000)</f>
        <v>8.6406743940990509</v>
      </c>
      <c r="BD9" s="3">
        <f>cases!BD9/(population_2016!$B9/1000)</f>
        <v>8.5879873551106432</v>
      </c>
      <c r="BE9" s="3">
        <f>cases!BE9/(population_2016!$B9/1000)</f>
        <v>8.6406743940990509</v>
      </c>
      <c r="BF9" s="3">
        <f>cases!BF9/(population_2016!$B9/1000)</f>
        <v>8.74604847207587</v>
      </c>
      <c r="BG9" s="3">
        <f>cases!BG9/(population_2016!$B9/1000)</f>
        <v>8.8514225500526873</v>
      </c>
      <c r="BH9" s="3">
        <f>cases!BH9/(population_2016!$B9/1000)</f>
        <v>9.0621707060063219</v>
      </c>
      <c r="BI9" s="3">
        <f>cases!BI9/(population_2016!$B9/1000)</f>
        <v>9.1148577449947314</v>
      </c>
      <c r="BJ9" s="3">
        <f>cases!BJ9/(population_2016!$B9/1000)</f>
        <v>9.1148577449947314</v>
      </c>
      <c r="BK9" s="3">
        <f>cases!BK9/(population_2016!$B9/1000)</f>
        <v>9.1675447839831392</v>
      </c>
      <c r="BL9" s="3">
        <f>cases!BL9/(population_2016!$B9/1000)</f>
        <v>9.2729188619599583</v>
      </c>
      <c r="BM9" s="3">
        <f>cases!BM9/(population_2016!$B9/1000)</f>
        <v>9.2729188619599583</v>
      </c>
    </row>
    <row r="10" spans="1:65" x14ac:dyDescent="0.35">
      <c r="A10" t="s">
        <v>114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101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101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  <c r="AF10" s="3" t="s">
        <v>101</v>
      </c>
      <c r="AG10" s="3" t="s">
        <v>101</v>
      </c>
      <c r="AH10" s="3">
        <f>cases!AH10/(population_2016!$B10/1000)</f>
        <v>5.4495912806539515</v>
      </c>
      <c r="AI10" s="3">
        <f>cases!AI10/(population_2016!$B10/1000)</f>
        <v>5.5930015775132658</v>
      </c>
      <c r="AJ10" s="3">
        <f>cases!AJ10/(population_2016!$B10/1000)</f>
        <v>5.5930015775132658</v>
      </c>
      <c r="AK10" s="3">
        <f>cases!AK10/(population_2016!$B10/1000)</f>
        <v>5.5930015775132658</v>
      </c>
      <c r="AL10" s="3">
        <f>cases!AL10/(population_2016!$B10/1000)</f>
        <v>5.8798221712318943</v>
      </c>
      <c r="AM10" s="3">
        <f>cases!AM10/(population_2016!$B10/1000)</f>
        <v>6.0232324680912095</v>
      </c>
      <c r="AN10" s="3">
        <f>cases!AN10/(population_2016!$B10/1000)</f>
        <v>6.0232324680912095</v>
      </c>
      <c r="AO10" s="3">
        <f>cases!AO10/(population_2016!$B10/1000)</f>
        <v>6.0232324680912095</v>
      </c>
      <c r="AP10" s="3">
        <f>cases!AP10/(population_2016!$B10/1000)</f>
        <v>6.5968736555284675</v>
      </c>
      <c r="AQ10" s="3">
        <f>cases!AQ10/(population_2016!$B10/1000)</f>
        <v>6.8836942492470961</v>
      </c>
      <c r="AR10" s="3">
        <f>cases!AR10/(population_2016!$B10/1000)</f>
        <v>6.8836942492470961</v>
      </c>
      <c r="AS10" s="3">
        <f>cases!AS10/(population_2016!$B10/1000)</f>
        <v>6.8836942492470961</v>
      </c>
      <c r="AT10" s="3">
        <f>cases!AT10/(population_2016!$B10/1000)</f>
        <v>6.8836942492470961</v>
      </c>
      <c r="AU10" s="3">
        <f>cases!AU10/(population_2016!$B10/1000)</f>
        <v>6.8836942492470961</v>
      </c>
      <c r="AV10" t="s">
        <v>101</v>
      </c>
      <c r="AW10" s="3">
        <f>cases!AW10/(population_2016!$B10/1000)</f>
        <v>6.8836942492470961</v>
      </c>
      <c r="AX10" s="3">
        <f>cases!AX10/(population_2016!$B10/1000)</f>
        <v>7.1705148429657255</v>
      </c>
      <c r="AY10" s="3">
        <f>cases!AY10/(population_2016!$B10/1000)</f>
        <v>7.1705148429657255</v>
      </c>
      <c r="AZ10" s="3">
        <f>cases!AZ10/(population_2016!$B10/1000)</f>
        <v>7.6007457335436683</v>
      </c>
      <c r="BA10" s="3">
        <f>cases!BA10/(population_2016!$B10/1000)</f>
        <v>7.6007457335436683</v>
      </c>
      <c r="BB10" s="3">
        <f>cases!BB10/(population_2016!$B10/1000)</f>
        <v>7.7441560304029835</v>
      </c>
      <c r="BC10" s="3">
        <f>cases!BC10/(population_2016!$B10/1000)</f>
        <v>7.7441560304029835</v>
      </c>
      <c r="BD10" s="3">
        <f>cases!BD10/(population_2016!$B10/1000)</f>
        <v>7.6007457335436683</v>
      </c>
      <c r="BE10" s="3">
        <f>cases!BE10/(population_2016!$B10/1000)</f>
        <v>7.4573354366843541</v>
      </c>
      <c r="BF10" s="3">
        <f>cases!BF10/(population_2016!$B10/1000)</f>
        <v>7.4573354366843541</v>
      </c>
      <c r="BG10" s="3">
        <f>cases!BG10/(population_2016!$B10/1000)</f>
        <v>7.4573354366843541</v>
      </c>
      <c r="BH10" s="3">
        <f>cases!BH10/(population_2016!$B10/1000)</f>
        <v>7.4573354366843541</v>
      </c>
      <c r="BI10" s="3">
        <f>cases!BI10/(population_2016!$B10/1000)</f>
        <v>7.4573354366843541</v>
      </c>
      <c r="BJ10" s="3">
        <f>cases!BJ10/(population_2016!$B10/1000)</f>
        <v>7.4573354366843541</v>
      </c>
      <c r="BK10" s="3">
        <f>cases!BK10/(population_2016!$B10/1000)</f>
        <v>7.4573354366843541</v>
      </c>
      <c r="BL10" s="3">
        <f>cases!BL10/(population_2016!$B10/1000)</f>
        <v>7.6007457335436683</v>
      </c>
      <c r="BM10" s="3">
        <f>cases!BM10/(population_2016!$B10/1000)</f>
        <v>7.6007457335436683</v>
      </c>
    </row>
    <row r="11" spans="1:65" x14ac:dyDescent="0.35">
      <c r="A11" t="s">
        <v>113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101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101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  <c r="AF11" s="3" t="s">
        <v>101</v>
      </c>
      <c r="AG11" s="3" t="s">
        <v>101</v>
      </c>
      <c r="AH11" s="3">
        <f>cases!AH11/(population_2016!$B11/1000)</f>
        <v>2.5805170959257606</v>
      </c>
      <c r="AI11" s="3">
        <f>cases!AI11/(population_2016!$B11/1000)</f>
        <v>2.6797677534613666</v>
      </c>
      <c r="AJ11" s="3">
        <f>cases!AJ11/(population_2016!$B11/1000)</f>
        <v>3.4737730137462162</v>
      </c>
      <c r="AK11" s="3">
        <f>cases!AK11/(population_2016!$B11/1000)</f>
        <v>3.4737730137462162</v>
      </c>
      <c r="AL11" s="3">
        <f>cases!AL11/(population_2016!$B11/1000)</f>
        <v>3.5730236712818222</v>
      </c>
      <c r="AM11" s="3">
        <f>cases!AM11/(population_2016!$B11/1000)</f>
        <v>3.7218996575852317</v>
      </c>
      <c r="AN11" s="3">
        <f>cases!AN11/(population_2016!$B11/1000)</f>
        <v>3.8211503151208377</v>
      </c>
      <c r="AO11" s="3">
        <f>cases!AO11/(population_2016!$B11/1000)</f>
        <v>3.8211503151208377</v>
      </c>
      <c r="AP11" s="3">
        <f>cases!AP11/(population_2016!$B11/1000)</f>
        <v>4.0196516301920502</v>
      </c>
      <c r="AQ11" s="3">
        <f>cases!AQ11/(population_2016!$B11/1000)</f>
        <v>4.0692769589598532</v>
      </c>
      <c r="AR11" s="3">
        <f>cases!AR11/(population_2016!$B11/1000)</f>
        <v>4.1189022877276562</v>
      </c>
      <c r="AS11" s="3">
        <f>cases!AS11/(population_2016!$B11/1000)</f>
        <v>4.2181529452632622</v>
      </c>
      <c r="AT11" s="3">
        <f>cases!AT11/(population_2016!$B11/1000)</f>
        <v>4.3670289315666713</v>
      </c>
      <c r="AU11" s="3">
        <f>cases!AU11/(population_2016!$B11/1000)</f>
        <v>4.4166542603344752</v>
      </c>
      <c r="AV11" t="s">
        <v>101</v>
      </c>
      <c r="AW11" s="3">
        <f>cases!AW11/(population_2016!$B11/1000)</f>
        <v>4.5655302466378842</v>
      </c>
      <c r="AX11" s="3">
        <f>cases!AX11/(population_2016!$B11/1000)</f>
        <v>4.5655302466378842</v>
      </c>
      <c r="AY11" s="3">
        <f>cases!AY11/(population_2016!$B11/1000)</f>
        <v>4.6151555754056872</v>
      </c>
      <c r="AZ11" s="3">
        <f>cases!AZ11/(population_2016!$B11/1000)</f>
        <v>4.6151555754056872</v>
      </c>
      <c r="BA11" s="3">
        <f>cases!BA11/(population_2016!$B11/1000)</f>
        <v>4.6647809041734902</v>
      </c>
      <c r="BB11" s="3">
        <f>cases!BB11/(population_2016!$B11/1000)</f>
        <v>4.7144062329412932</v>
      </c>
      <c r="BC11" s="3">
        <f>cases!BC11/(population_2016!$B11/1000)</f>
        <v>4.7144062329412932</v>
      </c>
      <c r="BD11" s="3">
        <f>cases!BD11/(population_2016!$B11/1000)</f>
        <v>4.7640315617090963</v>
      </c>
      <c r="BE11" s="3">
        <f>cases!BE11/(population_2016!$B11/1000)</f>
        <v>4.7640315617090963</v>
      </c>
      <c r="BF11" s="3">
        <f>cases!BF11/(population_2016!$B11/1000)</f>
        <v>4.8136568904768993</v>
      </c>
      <c r="BG11" s="3">
        <f>cases!BG11/(population_2016!$B11/1000)</f>
        <v>4.7640315617090963</v>
      </c>
      <c r="BH11" s="3">
        <f>cases!BH11/(population_2016!$B11/1000)</f>
        <v>4.8136568904768993</v>
      </c>
      <c r="BI11" s="3">
        <f>cases!BI11/(population_2016!$B11/1000)</f>
        <v>4.8136568904768993</v>
      </c>
      <c r="BJ11" s="3">
        <f>cases!BJ11/(population_2016!$B11/1000)</f>
        <v>4.8632822192447023</v>
      </c>
      <c r="BK11" s="3">
        <f>cases!BK11/(population_2016!$B11/1000)</f>
        <v>5.0121582055481122</v>
      </c>
      <c r="BL11" s="3">
        <f>cases!BL11/(population_2016!$B11/1000)</f>
        <v>5.1114088630837182</v>
      </c>
      <c r="BM11" s="3">
        <f>cases!BM11/(population_2016!$B11/1000)</f>
        <v>5.1114088630837182</v>
      </c>
    </row>
    <row r="12" spans="1:65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101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101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  <c r="AF12" s="3" t="s">
        <v>101</v>
      </c>
      <c r="AG12" s="3" t="s">
        <v>101</v>
      </c>
      <c r="AH12" s="3">
        <f>cases!AH12/(population_2016!$B12/1000)</f>
        <v>4.1808087392389135</v>
      </c>
      <c r="AI12" s="3">
        <f>cases!AI12/(population_2016!$B12/1000)</f>
        <v>4.6977904650587785</v>
      </c>
      <c r="AJ12" s="3">
        <f>cases!AJ12/(population_2016!$B12/1000)</f>
        <v>7.4849962912180548</v>
      </c>
      <c r="AK12" s="3">
        <f>cases!AK12/(population_2016!$B12/1000)</f>
        <v>7.5524286902380364</v>
      </c>
      <c r="AL12" s="3">
        <f>cases!AL12/(population_2016!$B12/1000)</f>
        <v>7.709770954617996</v>
      </c>
      <c r="AM12" s="3">
        <f>cases!AM12/(population_2016!$B12/1000)</f>
        <v>7.9570230843579317</v>
      </c>
      <c r="AN12" s="3">
        <f>cases!AN12/(population_2016!$B12/1000)</f>
        <v>8.4964822765177921</v>
      </c>
      <c r="AO12" s="3">
        <f>cases!AO12/(population_2016!$B12/1000)</f>
        <v>8.6763020072377444</v>
      </c>
      <c r="AP12" s="3">
        <f>cases!AP12/(population_2016!$B12/1000)</f>
        <v>8.968509069657669</v>
      </c>
      <c r="AQ12" s="3">
        <f>cases!AQ12/(population_2016!$B12/1000)</f>
        <v>9.1483288003776213</v>
      </c>
      <c r="AR12" s="3">
        <f>cases!AR12/(population_2016!$B12/1000)</f>
        <v>9.1932837330576103</v>
      </c>
      <c r="AS12" s="3">
        <f>cases!AS12/(population_2016!$B12/1000)</f>
        <v>9.3731034637775643</v>
      </c>
      <c r="AT12" s="3">
        <f>cases!AT12/(population_2016!$B12/1000)</f>
        <v>9.7327429252174706</v>
      </c>
      <c r="AU12" s="3">
        <f>cases!AU12/(population_2016!$B12/1000)</f>
        <v>9.8451302569174413</v>
      </c>
      <c r="AV12" t="s">
        <v>101</v>
      </c>
      <c r="AW12" s="3">
        <f>cases!AW12/(population_2016!$B12/1000)</f>
        <v>10.182292252017353</v>
      </c>
      <c r="AX12" s="3">
        <f>cases!AX12/(population_2016!$B12/1000)</f>
        <v>10.227247184697342</v>
      </c>
      <c r="AY12" s="3">
        <f>cases!AY12/(population_2016!$B12/1000)</f>
        <v>10.452021848097283</v>
      </c>
      <c r="AZ12" s="3">
        <f>cases!AZ12/(population_2016!$B12/1000)</f>
        <v>10.564409179797254</v>
      </c>
      <c r="BA12" s="3">
        <f>cases!BA12/(population_2016!$B12/1000)</f>
        <v>10.609364112477243</v>
      </c>
      <c r="BB12" s="3">
        <f>cases!BB12/(population_2016!$B12/1000)</f>
        <v>10.856616242217179</v>
      </c>
      <c r="BC12" s="3">
        <f>cases!BC12/(population_2016!$B12/1000)</f>
        <v>11.35112050169705</v>
      </c>
      <c r="BD12" s="3">
        <f>cases!BD12/(population_2016!$B12/1000)</f>
        <v>11.463507833397021</v>
      </c>
      <c r="BE12" s="3">
        <f>cases!BE12/(population_2016!$B12/1000)</f>
        <v>11.575895165096991</v>
      </c>
      <c r="BF12" s="3">
        <f>cases!BF12/(population_2016!$B12/1000)</f>
        <v>11.665805030456967</v>
      </c>
      <c r="BG12" s="3">
        <f>cases!BG12/(population_2016!$B12/1000)</f>
        <v>11.845624761176921</v>
      </c>
      <c r="BH12" s="3">
        <f>cases!BH12/(population_2016!$B12/1000)</f>
        <v>11.913057160196903</v>
      </c>
      <c r="BI12" s="3">
        <f>cases!BI12/(population_2016!$B12/1000)</f>
        <v>11.980489559216887</v>
      </c>
      <c r="BJ12" s="3">
        <f>cases!BJ12/(population_2016!$B12/1000)</f>
        <v>12.182786756276833</v>
      </c>
      <c r="BK12" s="3">
        <f>cases!BK12/(population_2016!$B12/1000)</f>
        <v>12.272696621636809</v>
      </c>
      <c r="BL12" s="3">
        <f>cases!BL12/(population_2016!$B12/1000)</f>
        <v>12.452516352356763</v>
      </c>
      <c r="BM12" s="3">
        <f>cases!BM12/(population_2016!$B12/1000)</f>
        <v>12.474993818696758</v>
      </c>
    </row>
    <row r="13" spans="1:65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101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101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  <c r="AF13" s="3" t="s">
        <v>101</v>
      </c>
      <c r="AG13" s="3" t="s">
        <v>101</v>
      </c>
      <c r="AH13" s="3">
        <f>cases!AH13/(population_2016!$B13/1000)</f>
        <v>7.2996499811328128</v>
      </c>
      <c r="AI13" s="3">
        <f>cases!AI13/(population_2016!$B13/1000)</f>
        <v>7.6249463261030801</v>
      </c>
      <c r="AJ13" s="3">
        <f>cases!AJ13/(population_2016!$B13/1000)</f>
        <v>10.786826799214085</v>
      </c>
      <c r="AK13" s="3">
        <f>cases!AK13/(population_2016!$B13/1000)</f>
        <v>10.903933483403382</v>
      </c>
      <c r="AL13" s="3">
        <f>cases!AL13/(population_2016!$B13/1000)</f>
        <v>11.086099436586732</v>
      </c>
      <c r="AM13" s="3">
        <f>cases!AM13/(population_2016!$B13/1000)</f>
        <v>11.307300951166514</v>
      </c>
      <c r="AN13" s="3">
        <f>cases!AN13/(population_2016!$B13/1000)</f>
        <v>11.554526173343918</v>
      </c>
      <c r="AO13" s="3">
        <f>cases!AO13/(population_2016!$B13/1000)</f>
        <v>11.736692126527267</v>
      </c>
      <c r="AP13" s="3">
        <f>cases!AP13/(population_2016!$B13/1000)</f>
        <v>11.892834372112995</v>
      </c>
      <c r="AQ13" s="3">
        <f>cases!AQ13/(population_2016!$B13/1000)</f>
        <v>12.061988471497536</v>
      </c>
      <c r="AR13" s="3">
        <f>cases!AR13/(population_2016!$B13/1000)</f>
        <v>12.205118863284453</v>
      </c>
      <c r="AS13" s="3">
        <f>cases!AS13/(population_2016!$B13/1000)</f>
        <v>12.309213693674939</v>
      </c>
      <c r="AT13" s="3">
        <f>cases!AT13/(population_2016!$B13/1000)</f>
        <v>12.400296670266615</v>
      </c>
      <c r="AU13" s="3">
        <f>cases!AU13/(population_2016!$B13/1000)</f>
        <v>12.543427062053532</v>
      </c>
      <c r="AV13" t="s">
        <v>101</v>
      </c>
      <c r="AW13" s="3">
        <f>cases!AW13/(population_2016!$B13/1000)</f>
        <v>12.816675991828557</v>
      </c>
      <c r="AX13" s="3">
        <f>cases!AX13/(population_2016!$B13/1000)</f>
        <v>12.868723407023799</v>
      </c>
      <c r="AY13" s="3">
        <f>cases!AY13/(population_2016!$B13/1000)</f>
        <v>12.959806383615474</v>
      </c>
      <c r="AZ13" s="3">
        <f>cases!AZ13/(population_2016!$B13/1000)</f>
        <v>13.037877506408339</v>
      </c>
      <c r="BA13" s="3">
        <f>cases!BA13/(population_2016!$B13/1000)</f>
        <v>13.063901214005961</v>
      </c>
      <c r="BB13" s="3">
        <f>cases!BB13/(population_2016!$B13/1000)</f>
        <v>13.154984190597636</v>
      </c>
      <c r="BC13" s="3">
        <f>cases!BC13/(population_2016!$B13/1000)</f>
        <v>13.324138289982175</v>
      </c>
      <c r="BD13" s="3">
        <f>cases!BD13/(population_2016!$B13/1000)</f>
        <v>13.389197558976228</v>
      </c>
      <c r="BE13" s="3">
        <f>cases!BE13/(population_2016!$B13/1000)</f>
        <v>13.480280535567903</v>
      </c>
      <c r="BF13" s="3">
        <f>cases!BF13/(population_2016!$B13/1000)</f>
        <v>13.571363512159579</v>
      </c>
      <c r="BG13" s="3">
        <f>cases!BG13/(population_2016!$B13/1000)</f>
        <v>13.714493903946495</v>
      </c>
      <c r="BH13" s="3">
        <f>cases!BH13/(population_2016!$B13/1000)</f>
        <v>13.766541319141739</v>
      </c>
      <c r="BI13" s="3">
        <f>cases!BI13/(population_2016!$B13/1000)</f>
        <v>13.805576880538171</v>
      </c>
      <c r="BJ13" s="3">
        <f>cases!BJ13/(population_2016!$B13/1000)</f>
        <v>13.974730979922711</v>
      </c>
      <c r="BK13" s="3">
        <f>cases!BK13/(population_2016!$B13/1000)</f>
        <v>14.091837664112006</v>
      </c>
      <c r="BL13" s="3">
        <f>cases!BL13/(population_2016!$B13/1000)</f>
        <v>14.13087322550844</v>
      </c>
      <c r="BM13" s="3">
        <f>cases!BM13/(population_2016!$B13/1000)</f>
        <v>14.14388507930725</v>
      </c>
    </row>
    <row r="14" spans="1:65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101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101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  <c r="AF14" s="3" t="s">
        <v>101</v>
      </c>
      <c r="AG14" s="3" t="s">
        <v>101</v>
      </c>
      <c r="AH14" s="3">
        <f>cases!AH14/(population_2016!$B14/1000)</f>
        <v>4.1275186009884317</v>
      </c>
      <c r="AI14" s="3">
        <f>cases!AI14/(population_2016!$B14/1000)</f>
        <v>4.7792320643023949</v>
      </c>
      <c r="AJ14" s="3">
        <f>cases!AJ14/(population_2016!$B14/1000)</f>
        <v>6.2998968120349748</v>
      </c>
      <c r="AK14" s="3">
        <f>cases!AK14/(population_2016!$B14/1000)</f>
        <v>6.4085157225873024</v>
      </c>
      <c r="AL14" s="3">
        <f>cases!AL14/(population_2016!$B14/1000)</f>
        <v>6.2455873567588114</v>
      </c>
      <c r="AM14" s="3">
        <f>cases!AM14/(population_2016!$B14/1000)</f>
        <v>6.4085157225873024</v>
      </c>
      <c r="AN14" s="3">
        <f>cases!AN14/(population_2016!$B14/1000)</f>
        <v>6.4085157225873024</v>
      </c>
      <c r="AO14" s="3">
        <f>cases!AO14/(population_2016!$B14/1000)</f>
        <v>6.7886819095204478</v>
      </c>
      <c r="AP14" s="3">
        <f>cases!AP14/(population_2016!$B14/1000)</f>
        <v>7.1688480964535923</v>
      </c>
      <c r="AQ14" s="3">
        <f>cases!AQ14/(population_2016!$B14/1000)</f>
        <v>7.3860859175582467</v>
      </c>
      <c r="AR14" s="3">
        <f>cases!AR14/(population_2016!$B14/1000)</f>
        <v>7.5490142833867377</v>
      </c>
      <c r="AS14" s="3">
        <f>cases!AS14/(population_2016!$B14/1000)</f>
        <v>7.7662521044913921</v>
      </c>
      <c r="AT14" s="3">
        <f>cases!AT14/(population_2016!$B14/1000)</f>
        <v>8.3636561125291919</v>
      </c>
      <c r="AU14" s="3">
        <f>cases!AU14/(population_2016!$B14/1000)</f>
        <v>8.4722750230815187</v>
      </c>
      <c r="AV14" t="s">
        <v>101</v>
      </c>
      <c r="AW14" s="3">
        <f>cases!AW14/(population_2016!$B14/1000)</f>
        <v>9.0153695758431542</v>
      </c>
      <c r="AX14" s="3">
        <f>cases!AX14/(population_2016!$B14/1000)</f>
        <v>9.1782979416716444</v>
      </c>
      <c r="AY14" s="3">
        <f>cases!AY14/(population_2016!$B14/1000)</f>
        <v>9.3412263075001363</v>
      </c>
      <c r="AZ14" s="3">
        <f>cases!AZ14/(population_2016!$B14/1000)</f>
        <v>9.3955357627762996</v>
      </c>
      <c r="BA14" s="3">
        <f>cases!BA14/(population_2016!$B14/1000)</f>
        <v>9.3955357627762996</v>
      </c>
      <c r="BB14" s="3">
        <f>cases!BB14/(population_2016!$B14/1000)</f>
        <v>9.6127735838809532</v>
      </c>
      <c r="BC14" s="3">
        <f>cases!BC14/(population_2016!$B14/1000)</f>
        <v>9.7213924944332799</v>
      </c>
      <c r="BD14" s="3">
        <f>cases!BD14/(population_2016!$B14/1000)</f>
        <v>9.6670830391571165</v>
      </c>
      <c r="BE14" s="3">
        <f>cases!BE14/(population_2016!$B14/1000)</f>
        <v>9.7213924944332799</v>
      </c>
      <c r="BF14" s="3">
        <f>cases!BF14/(population_2016!$B14/1000)</f>
        <v>9.7757019497094451</v>
      </c>
      <c r="BG14" s="3">
        <f>cases!BG14/(population_2016!$B14/1000)</f>
        <v>9.7757019497094451</v>
      </c>
      <c r="BH14" s="3">
        <f>cases!BH14/(population_2016!$B14/1000)</f>
        <v>9.8843208602617718</v>
      </c>
      <c r="BI14" s="3">
        <f>cases!BI14/(population_2016!$B14/1000)</f>
        <v>9.9386303155379352</v>
      </c>
      <c r="BJ14" s="3">
        <f>cases!BJ14/(population_2016!$B14/1000)</f>
        <v>10.101558681366425</v>
      </c>
      <c r="BK14" s="3">
        <f>cases!BK14/(population_2016!$B14/1000)</f>
        <v>10.047249226090262</v>
      </c>
      <c r="BL14" s="3">
        <f>cases!BL14/(population_2016!$B14/1000)</f>
        <v>10.210177591918752</v>
      </c>
      <c r="BM14" s="3">
        <f>cases!BM14/(population_2016!$B14/1000)</f>
        <v>10.318796502471081</v>
      </c>
    </row>
    <row r="15" spans="1:65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101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101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  <c r="AF15" s="3" t="s">
        <v>101</v>
      </c>
      <c r="AG15" s="3" t="s">
        <v>101</v>
      </c>
      <c r="AH15" s="3">
        <f>cases!AH15/(population_2016!$B15/1000)</f>
        <v>7.45456684114568</v>
      </c>
      <c r="AI15" s="3">
        <f>cases!AI15/(population_2016!$B15/1000)</f>
        <v>7.9030171146268309</v>
      </c>
      <c r="AJ15" s="3">
        <f>cases!AJ15/(population_2016!$B15/1000)</f>
        <v>8.4543904016938178</v>
      </c>
      <c r="AK15" s="3">
        <f>cases!AK15/(population_2016!$B15/1000)</f>
        <v>8.7116979356584139</v>
      </c>
      <c r="AL15" s="3">
        <f>cases!AL15/(population_2016!$B15/1000)</f>
        <v>9.0131153325883666</v>
      </c>
      <c r="AM15" s="3">
        <f>cases!AM15/(population_2016!$B15/1000)</f>
        <v>9.4689172498970766</v>
      </c>
      <c r="AN15" s="3">
        <f>cases!AN15/(population_2016!$B15/1000)</f>
        <v>9.858554372757748</v>
      </c>
      <c r="AO15" s="3">
        <f>cases!AO15/(population_2016!$B15/1000)</f>
        <v>10.3070046462389</v>
      </c>
      <c r="AP15" s="3">
        <f>cases!AP15/(population_2016!$B15/1000)</f>
        <v>10.527553961065694</v>
      </c>
      <c r="AQ15" s="3">
        <f>cases!AQ15/(population_2016!$B15/1000)</f>
        <v>10.75545491972005</v>
      </c>
      <c r="AR15" s="3">
        <f>cases!AR15/(population_2016!$B15/1000)</f>
        <v>11.042169028994882</v>
      </c>
      <c r="AS15" s="3">
        <f>cases!AS15/(population_2016!$B15/1000)</f>
        <v>11.409751220372875</v>
      </c>
      <c r="AT15" s="3">
        <f>cases!AT15/(population_2016!$B15/1000)</f>
        <v>14.343057107569253</v>
      </c>
      <c r="AU15" s="3">
        <f>cases!AU15/(population_2016!$B15/1000)</f>
        <v>12.093454096335941</v>
      </c>
      <c r="AV15" t="s">
        <v>101</v>
      </c>
      <c r="AW15" s="3">
        <f>cases!AW15/(population_2016!$B15/1000)</f>
        <v>12.769805328471445</v>
      </c>
      <c r="AX15" s="3">
        <f>cases!AX15/(population_2016!$B15/1000)</f>
        <v>13.07857436922896</v>
      </c>
      <c r="AY15" s="3">
        <f>cases!AY15/(population_2016!$B15/1000)</f>
        <v>13.416749985296713</v>
      </c>
      <c r="AZ15" s="3">
        <f>cases!AZ15/(population_2016!$B15/1000)</f>
        <v>13.55643121802035</v>
      </c>
      <c r="BA15" s="3">
        <f>cases!BA15/(population_2016!$B15/1000)</f>
        <v>13.872551902605423</v>
      </c>
      <c r="BB15" s="3">
        <f>cases!BB15/(population_2016!$B15/1000)</f>
        <v>14.144562724225137</v>
      </c>
      <c r="BC15" s="3">
        <f>cases!BC15/(population_2016!$B15/1000)</f>
        <v>14.298947244603893</v>
      </c>
      <c r="BD15" s="3">
        <f>cases!BD15/(population_2016!$B15/1000)</f>
        <v>14.490089984120448</v>
      </c>
      <c r="BE15" s="3">
        <f>cases!BE15/(population_2016!$B15/1000)</f>
        <v>14.637122860671646</v>
      </c>
      <c r="BF15" s="3">
        <f>cases!BF15/(population_2016!$B15/1000)</f>
        <v>14.806210668705523</v>
      </c>
      <c r="BG15" s="3">
        <f>cases!BG15/(population_2016!$B15/1000)</f>
        <v>14.990001764394519</v>
      </c>
      <c r="BH15" s="3">
        <f>cases!BH15/(population_2016!$B15/1000)</f>
        <v>15.122331353290596</v>
      </c>
      <c r="BI15" s="3">
        <f>cases!BI15/(population_2016!$B15/1000)</f>
        <v>15.239957654531553</v>
      </c>
      <c r="BJ15" s="3">
        <f>cases!BJ15/(population_2016!$B15/1000)</f>
        <v>15.328177380462272</v>
      </c>
      <c r="BK15" s="3">
        <f>cases!BK15/(population_2016!$B15/1000)</f>
        <v>15.460506969358349</v>
      </c>
      <c r="BL15" s="3">
        <f>cases!BL15/(population_2016!$B15/1000)</f>
        <v>15.651649708874904</v>
      </c>
      <c r="BM15" s="3">
        <f>cases!BM15/(population_2016!$B15/1000)</f>
        <v>15.717814503322943</v>
      </c>
    </row>
    <row r="16" spans="1:65" x14ac:dyDescent="0.35">
      <c r="A16" t="s">
        <v>112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101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101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  <c r="AF16" s="3" t="s">
        <v>101</v>
      </c>
      <c r="AG16" s="3" t="s">
        <v>101</v>
      </c>
      <c r="AH16" s="3">
        <f>cases!AH16/(population_2016!$B16/1000)</f>
        <v>4.6753246753246751</v>
      </c>
      <c r="AI16" s="3">
        <f>cases!AI16/(population_2016!$B16/1000)</f>
        <v>5.4545454545454541</v>
      </c>
      <c r="AJ16" s="3">
        <f>cases!AJ16/(population_2016!$B16/1000)</f>
        <v>5.7142857142857144</v>
      </c>
      <c r="AK16" s="3">
        <f>cases!AK16/(population_2016!$B16/1000)</f>
        <v>5.7142857142857144</v>
      </c>
      <c r="AL16" s="3">
        <f>cases!AL16/(population_2016!$B16/1000)</f>
        <v>5.9740259740259738</v>
      </c>
      <c r="AM16" s="3">
        <f>cases!AM16/(population_2016!$B16/1000)</f>
        <v>5.9740259740259738</v>
      </c>
      <c r="AN16" s="3">
        <f>cases!AN16/(population_2016!$B16/1000)</f>
        <v>6.2337662337662341</v>
      </c>
      <c r="AO16" s="3">
        <f>cases!AO16/(population_2016!$B16/1000)</f>
        <v>6.2337662337662341</v>
      </c>
      <c r="AP16" s="3">
        <f>cases!AP16/(population_2016!$B16/1000)</f>
        <v>6.7532467532467528</v>
      </c>
      <c r="AQ16" s="3">
        <f>cases!AQ16/(population_2016!$B16/1000)</f>
        <v>6.7532467532467528</v>
      </c>
      <c r="AR16" s="3">
        <f>cases!AR16/(population_2016!$B16/1000)</f>
        <v>6.4935064935064934</v>
      </c>
      <c r="AS16" s="3">
        <f>cases!AS16/(population_2016!$B16/1000)</f>
        <v>7.0129870129870131</v>
      </c>
      <c r="AT16" s="3">
        <f>cases!AT16/(population_2016!$B16/1000)</f>
        <v>7.2727272727272725</v>
      </c>
      <c r="AU16" s="3">
        <f>cases!AU16/(population_2016!$B16/1000)</f>
        <v>7.0129870129870131</v>
      </c>
      <c r="AV16" t="s">
        <v>101</v>
      </c>
      <c r="AW16" s="3">
        <f>cases!AW16/(population_2016!$B16/1000)</f>
        <v>7.7922077922077921</v>
      </c>
      <c r="AX16" s="3">
        <f>cases!AX16/(population_2016!$B16/1000)</f>
        <v>8.0519480519480524</v>
      </c>
      <c r="AY16" s="3">
        <f>cases!AY16/(population_2016!$B16/1000)</f>
        <v>8.3116883116883109</v>
      </c>
      <c r="AZ16" s="3">
        <f>cases!AZ16/(population_2016!$B16/1000)</f>
        <v>8.3116883116883109</v>
      </c>
      <c r="BA16" s="3">
        <f>cases!BA16/(population_2016!$B16/1000)</f>
        <v>8.3116883116883109</v>
      </c>
      <c r="BB16" s="3">
        <f>cases!BB16/(population_2016!$B16/1000)</f>
        <v>8.5714285714285712</v>
      </c>
      <c r="BC16" s="3">
        <f>cases!BC16/(population_2016!$B16/1000)</f>
        <v>8.8311688311688314</v>
      </c>
      <c r="BD16" s="3">
        <f>cases!BD16/(population_2016!$B16/1000)</f>
        <v>8.8311688311688314</v>
      </c>
      <c r="BE16" s="3">
        <f>cases!BE16/(population_2016!$B16/1000)</f>
        <v>9.0909090909090899</v>
      </c>
      <c r="BF16" s="3">
        <f>cases!BF16/(population_2016!$B16/1000)</f>
        <v>9.0909090909090899</v>
      </c>
      <c r="BG16" s="3">
        <f>cases!BG16/(population_2016!$B16/1000)</f>
        <v>9.0909090909090899</v>
      </c>
      <c r="BH16" s="3">
        <f>cases!BH16/(population_2016!$B16/1000)</f>
        <v>9.3506493506493502</v>
      </c>
      <c r="BI16" s="3">
        <f>cases!BI16/(population_2016!$B16/1000)</f>
        <v>9.6103896103896105</v>
      </c>
      <c r="BJ16" s="3">
        <f>cases!BJ16/(population_2016!$B16/1000)</f>
        <v>9.6103896103896105</v>
      </c>
      <c r="BK16" s="3">
        <f>cases!BK16/(population_2016!$B16/1000)</f>
        <v>9.6103896103896105</v>
      </c>
      <c r="BL16" s="3">
        <f>cases!BL16/(population_2016!$B16/1000)</f>
        <v>9.8701298701298708</v>
      </c>
      <c r="BM16" s="3">
        <f>cases!BM16/(population_2016!$B16/1000)</f>
        <v>10.129870129870129</v>
      </c>
    </row>
    <row r="17" spans="1:65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101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101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  <c r="AF17" s="3" t="s">
        <v>101</v>
      </c>
      <c r="AG17" s="3" t="s">
        <v>101</v>
      </c>
      <c r="AH17" s="3">
        <f>cases!AH17/(population_2016!$B17/1000)</f>
        <v>15.623145048317783</v>
      </c>
      <c r="AI17" s="3">
        <f>cases!AI17/(population_2016!$B17/1000)</f>
        <v>16.347318185055915</v>
      </c>
      <c r="AJ17" s="3">
        <f>cases!AJ17/(population_2016!$B17/1000)</f>
        <v>16.893415960301066</v>
      </c>
      <c r="AK17" s="3">
        <f>cases!AK17/(population_2016!$B17/1000)</f>
        <v>17.297053446351832</v>
      </c>
      <c r="AL17" s="3">
        <f>cases!AL17/(population_2016!$B17/1000)</f>
        <v>17.819407840064581</v>
      </c>
      <c r="AM17" s="3">
        <f>cases!AM17/(population_2016!$B17/1000)</f>
        <v>18.329890543011135</v>
      </c>
      <c r="AN17" s="3">
        <f>cases!AN17/(population_2016!$B17/1000)</f>
        <v>19.17278058741126</v>
      </c>
      <c r="AO17" s="3">
        <f>cases!AO17/(population_2016!$B17/1000)</f>
        <v>19.896953724149395</v>
      </c>
      <c r="AP17" s="3">
        <f>cases!AP17/(population_2016!$B17/1000)</f>
        <v>20.526153334757936</v>
      </c>
      <c r="AQ17" s="3">
        <f>cases!AQ17/(population_2016!$B17/1000)</f>
        <v>20.917919130042502</v>
      </c>
      <c r="AR17" s="3">
        <f>cases!AR17/(population_2016!$B17/1000)</f>
        <v>21.262198162262269</v>
      </c>
      <c r="AS17" s="3">
        <f>cases!AS17/(population_2016!$B17/1000)</f>
        <v>21.606477194482039</v>
      </c>
      <c r="AT17" s="3">
        <f>cases!AT17/(population_2016!$B17/1000)</f>
        <v>22.045729752831399</v>
      </c>
      <c r="AU17" s="3">
        <f>cases!AU17/(population_2016!$B17/1000)</f>
        <v>22.484982311180758</v>
      </c>
      <c r="AV17" t="s">
        <v>101</v>
      </c>
      <c r="AW17" s="3">
        <f>cases!AW17/(population_2016!$B17/1000)</f>
        <v>23.494076026307667</v>
      </c>
      <c r="AX17" s="3">
        <f>cases!AX17/(population_2016!$B17/1000)</f>
        <v>23.790868295462641</v>
      </c>
      <c r="AY17" s="3">
        <f>cases!AY17/(population_2016!$B17/1000)</f>
        <v>24.075788873851415</v>
      </c>
      <c r="AZ17" s="3">
        <f>cases!AZ17/(population_2016!$B17/1000)</f>
        <v>24.36070945224019</v>
      </c>
      <c r="BA17" s="3">
        <f>cases!BA17/(population_2016!$B17/1000)</f>
        <v>24.978037372082532</v>
      </c>
      <c r="BB17" s="3">
        <f>cases!BB17/(population_2016!$B17/1000)</f>
        <v>25.393546548899497</v>
      </c>
      <c r="BC17" s="3">
        <f>cases!BC17/(population_2016!$B17/1000)</f>
        <v>25.927772633378446</v>
      </c>
      <c r="BD17" s="3">
        <f>cases!BD17/(population_2016!$B17/1000)</f>
        <v>26.260179974832017</v>
      </c>
      <c r="BE17" s="3">
        <f>cases!BE17/(population_2016!$B17/1000)</f>
        <v>26.438255336325</v>
      </c>
      <c r="BF17" s="3">
        <f>cases!BF17/(population_2016!$B17/1000)</f>
        <v>26.628202388584185</v>
      </c>
      <c r="BG17" s="3">
        <f>cases!BG17/(population_2016!$B17/1000)</f>
        <v>26.865636203908164</v>
      </c>
      <c r="BH17" s="3">
        <f>cases!BH17/(population_2016!$B17/1000)</f>
        <v>27.150556782296935</v>
      </c>
      <c r="BI17" s="3">
        <f>cases!BI17/(population_2016!$B17/1000)</f>
        <v>27.530450886815302</v>
      </c>
      <c r="BJ17" s="3">
        <f>cases!BJ17/(population_2016!$B17/1000)</f>
        <v>27.708526248308285</v>
      </c>
      <c r="BK17" s="3">
        <f>cases!BK17/(population_2016!$B17/1000)</f>
        <v>27.77975639290548</v>
      </c>
      <c r="BL17" s="3">
        <f>cases!BL17/(population_2016!$B17/1000)</f>
        <v>27.945960063632263</v>
      </c>
      <c r="BM17" s="3">
        <f>cases!BM17/(population_2016!$B17/1000)</f>
        <v>28.100292043592852</v>
      </c>
    </row>
    <row r="18" spans="1:65" x14ac:dyDescent="0.35">
      <c r="A18" t="s">
        <v>111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101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101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  <c r="AF18" s="3" t="s">
        <v>101</v>
      </c>
      <c r="AG18" s="3" t="s">
        <v>101</v>
      </c>
      <c r="AH18" s="3">
        <f>cases!AH18/(population_2016!$B18/1000)</f>
        <v>2.1782178217821784</v>
      </c>
      <c r="AI18" s="3">
        <f>cases!AI18/(population_2016!$B18/1000)</f>
        <v>2.1782178217821784</v>
      </c>
      <c r="AJ18" s="3">
        <f>cases!AJ18/(population_2016!$B18/1000)</f>
        <v>2.7722772277227725</v>
      </c>
      <c r="AK18" s="3">
        <f>cases!AK18/(population_2016!$B18/1000)</f>
        <v>2.7722772277227725</v>
      </c>
      <c r="AL18" s="3">
        <f>cases!AL18/(population_2016!$B18/1000)</f>
        <v>2.7722772277227725</v>
      </c>
      <c r="AM18" s="3">
        <f>cases!AM18/(population_2016!$B18/1000)</f>
        <v>2.7722772277227725</v>
      </c>
      <c r="AN18" s="3">
        <f>cases!AN18/(population_2016!$B18/1000)</f>
        <v>2.7722772277227725</v>
      </c>
      <c r="AO18" s="3">
        <f>cases!AO18/(population_2016!$B18/1000)</f>
        <v>2.9702970297029703</v>
      </c>
      <c r="AP18" s="3">
        <f>cases!AP18/(population_2016!$B18/1000)</f>
        <v>2.9702970297029703</v>
      </c>
      <c r="AQ18" s="3">
        <f>cases!AQ18/(population_2016!$B18/1000)</f>
        <v>3.1683168316831685</v>
      </c>
      <c r="AR18" s="3">
        <f>cases!AR18/(population_2016!$B18/1000)</f>
        <v>3.1683168316831685</v>
      </c>
      <c r="AS18" s="3">
        <f>cases!AS18/(population_2016!$B18/1000)</f>
        <v>3.1683168316831685</v>
      </c>
      <c r="AT18" s="3">
        <f>cases!AT18/(population_2016!$B18/1000)</f>
        <v>3.3663366336633667</v>
      </c>
      <c r="AU18" s="3">
        <f>cases!AU18/(population_2016!$B18/1000)</f>
        <v>3.5643564356435644</v>
      </c>
      <c r="AV18" t="s">
        <v>101</v>
      </c>
      <c r="AW18" s="3">
        <f>cases!AW18/(population_2016!$B18/1000)</f>
        <v>3.3663366336633667</v>
      </c>
      <c r="AX18" s="3">
        <f>cases!AX18/(population_2016!$B18/1000)</f>
        <v>3.3663366336633667</v>
      </c>
      <c r="AY18" s="3">
        <f>cases!AY18/(population_2016!$B18/1000)</f>
        <v>3.3663366336633667</v>
      </c>
      <c r="AZ18" s="3">
        <f>cases!AZ18/(population_2016!$B18/1000)</f>
        <v>3.3663366336633667</v>
      </c>
      <c r="BA18" s="3">
        <f>cases!BA18/(population_2016!$B18/1000)</f>
        <v>3.3663366336633667</v>
      </c>
      <c r="BB18" s="3">
        <f>cases!BB18/(population_2016!$B18/1000)</f>
        <v>3.3663366336633667</v>
      </c>
      <c r="BC18" s="3">
        <f>cases!BC18/(population_2016!$B18/1000)</f>
        <v>3.5643564356435644</v>
      </c>
      <c r="BD18" s="3">
        <f>cases!BD18/(population_2016!$B18/1000)</f>
        <v>3.7623762376237626</v>
      </c>
      <c r="BE18" s="3">
        <f>cases!BE18/(population_2016!$B18/1000)</f>
        <v>3.5643564356435644</v>
      </c>
      <c r="BF18" s="3">
        <f>cases!BF18/(population_2016!$B18/1000)</f>
        <v>3.5643564356435644</v>
      </c>
      <c r="BG18" s="3">
        <f>cases!BG18/(population_2016!$B18/1000)</f>
        <v>3.5643564356435644</v>
      </c>
      <c r="BH18" s="3">
        <f>cases!BH18/(population_2016!$B18/1000)</f>
        <v>3.5643564356435644</v>
      </c>
      <c r="BI18" s="3">
        <f>cases!BI18/(population_2016!$B18/1000)</f>
        <v>3.5643564356435644</v>
      </c>
      <c r="BJ18" s="3">
        <f>cases!BJ18/(population_2016!$B18/1000)</f>
        <v>3.5643564356435644</v>
      </c>
      <c r="BK18" s="3">
        <f>cases!BK18/(population_2016!$B18/1000)</f>
        <v>3.5643564356435644</v>
      </c>
      <c r="BL18" s="3">
        <f>cases!BL18/(population_2016!$B18/1000)</f>
        <v>3.5643564356435644</v>
      </c>
      <c r="BM18" s="3">
        <f>cases!BM18/(population_2016!$B18/1000)</f>
        <v>3.7623762376237626</v>
      </c>
    </row>
    <row r="19" spans="1:65" x14ac:dyDescent="0.35">
      <c r="A19" t="s">
        <v>110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101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101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  <c r="AF19" s="3" t="s">
        <v>101</v>
      </c>
      <c r="AG19" s="3" t="s">
        <v>101</v>
      </c>
      <c r="AH19" s="3">
        <f>cases!AH19/(population_2016!$B19/1000)</f>
        <v>6.1649240481357266</v>
      </c>
      <c r="AI19" s="3">
        <f>cases!AI19/(population_2016!$B19/1000)</f>
        <v>6.5594791872164135</v>
      </c>
      <c r="AJ19" s="3">
        <f>cases!AJ19/(population_2016!$B19/1000)</f>
        <v>9.1734069836259611</v>
      </c>
      <c r="AK19" s="3">
        <f>cases!AK19/(population_2016!$B19/1000)</f>
        <v>9.3706845531663046</v>
      </c>
      <c r="AL19" s="3">
        <f>cases!AL19/(population_2016!$B19/1000)</f>
        <v>9.4693233379364763</v>
      </c>
      <c r="AM19" s="3">
        <f>cases!AM19/(population_2016!$B19/1000)</f>
        <v>9.7159202998619065</v>
      </c>
      <c r="AN19" s="3">
        <f>cases!AN19/(population_2016!$B19/1000)</f>
        <v>9.962517261787335</v>
      </c>
      <c r="AO19" s="3">
        <f>cases!AO19/(population_2016!$B19/1000)</f>
        <v>10.209114223712763</v>
      </c>
      <c r="AP19" s="3">
        <f>cases!AP19/(population_2016!$B19/1000)</f>
        <v>10.60366936279345</v>
      </c>
      <c r="AQ19" s="3">
        <f>cases!AQ19/(population_2016!$B19/1000)</f>
        <v>10.948905109489051</v>
      </c>
      <c r="AR19" s="3">
        <f>cases!AR19/(population_2016!$B19/1000)</f>
        <v>11.096863286644309</v>
      </c>
      <c r="AS19" s="3">
        <f>cases!AS19/(population_2016!$B19/1000)</f>
        <v>11.146182679029394</v>
      </c>
      <c r="AT19" s="3">
        <f>cases!AT19/(population_2016!$B19/1000)</f>
        <v>11.294140856184653</v>
      </c>
      <c r="AU19" s="3">
        <f>cases!AU19/(population_2016!$B19/1000)</f>
        <v>11.343460248569738</v>
      </c>
      <c r="AV19" t="s">
        <v>101</v>
      </c>
      <c r="AW19" s="3">
        <f>cases!AW19/(population_2016!$B19/1000)</f>
        <v>11.392779640954824</v>
      </c>
      <c r="AX19" s="3">
        <f>cases!AX19/(population_2016!$B19/1000)</f>
        <v>11.392779640954824</v>
      </c>
      <c r="AY19" s="3">
        <f>cases!AY19/(population_2016!$B19/1000)</f>
        <v>11.442099033339909</v>
      </c>
      <c r="AZ19" s="3">
        <f>cases!AZ19/(population_2016!$B19/1000)</f>
        <v>11.540737818110081</v>
      </c>
      <c r="BA19" s="3">
        <f>cases!BA19/(population_2016!$B19/1000)</f>
        <v>11.590057210495166</v>
      </c>
      <c r="BB19" s="3">
        <f>cases!BB19/(population_2016!$B19/1000)</f>
        <v>11.787334780035509</v>
      </c>
      <c r="BC19" s="3">
        <f>cases!BC19/(population_2016!$B19/1000)</f>
        <v>11.935292957190768</v>
      </c>
      <c r="BD19" s="3">
        <f>cases!BD19/(population_2016!$B19/1000)</f>
        <v>11.935292957190768</v>
      </c>
      <c r="BE19" s="3">
        <f>cases!BE19/(population_2016!$B19/1000)</f>
        <v>11.984612349575853</v>
      </c>
      <c r="BF19" s="3">
        <f>cases!BF19/(population_2016!$B19/1000)</f>
        <v>12.03393174196094</v>
      </c>
      <c r="BG19" s="3">
        <f>cases!BG19/(population_2016!$B19/1000)</f>
        <v>12.083251134346025</v>
      </c>
      <c r="BH19" s="3">
        <f>cases!BH19/(population_2016!$B19/1000)</f>
        <v>12.181889919116196</v>
      </c>
      <c r="BI19" s="3">
        <f>cases!BI19/(population_2016!$B19/1000)</f>
        <v>12.231209311501283</v>
      </c>
      <c r="BJ19" s="3">
        <f>cases!BJ19/(population_2016!$B19/1000)</f>
        <v>12.231209311501283</v>
      </c>
      <c r="BK19" s="3">
        <f>cases!BK19/(population_2016!$B19/1000)</f>
        <v>12.280528703886368</v>
      </c>
      <c r="BL19" s="3">
        <f>cases!BL19/(population_2016!$B19/1000)</f>
        <v>12.329848096271453</v>
      </c>
      <c r="BM19" s="3">
        <f>cases!BM19/(population_2016!$B19/1000)</f>
        <v>12.329848096271453</v>
      </c>
    </row>
    <row r="20" spans="1:65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101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101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  <c r="AF20" s="3" t="s">
        <v>101</v>
      </c>
      <c r="AG20" s="3" t="s">
        <v>101</v>
      </c>
      <c r="AH20" s="3">
        <f>cases!AH20/(population_2016!$B20/1000)</f>
        <v>8.0988561409367961</v>
      </c>
      <c r="AI20" s="3">
        <f>cases!AI20/(population_2016!$B20/1000)</f>
        <v>8.1823495032144944</v>
      </c>
      <c r="AJ20" s="3">
        <f>cases!AJ20/(population_2016!$B20/1000)</f>
        <v>8.7250563580195379</v>
      </c>
      <c r="AK20" s="3">
        <f>cases!AK20/(population_2016!$B20/1000)</f>
        <v>8.7250563580195379</v>
      </c>
      <c r="AL20" s="3">
        <f>cases!AL20/(population_2016!$B20/1000)</f>
        <v>8.8085497202972363</v>
      </c>
      <c r="AM20" s="3">
        <f>cases!AM20/(population_2016!$B20/1000)</f>
        <v>8.8920430825749346</v>
      </c>
      <c r="AN20" s="3">
        <f>cases!AN20/(population_2016!$B20/1000)</f>
        <v>8.9755364448526347</v>
      </c>
      <c r="AO20" s="3">
        <f>cases!AO20/(population_2016!$B20/1000)</f>
        <v>9.059029807130333</v>
      </c>
      <c r="AP20" s="3">
        <f>cases!AP20/(population_2016!$B20/1000)</f>
        <v>9.1842698505468814</v>
      </c>
      <c r="AQ20" s="3">
        <f>cases!AQ20/(population_2016!$B20/1000)</f>
        <v>9.2260165316857314</v>
      </c>
      <c r="AR20" s="3">
        <f>cases!AR20/(population_2016!$B20/1000)</f>
        <v>9.1842698505468814</v>
      </c>
      <c r="AS20" s="3">
        <f>cases!AS20/(population_2016!$B20/1000)</f>
        <v>9.2677632128245797</v>
      </c>
      <c r="AT20" s="3">
        <f>cases!AT20/(population_2016!$B20/1000)</f>
        <v>9.3512565751022798</v>
      </c>
      <c r="AU20" s="3">
        <f>cases!AU20/(population_2016!$B20/1000)</f>
        <v>9.3930032562411281</v>
      </c>
      <c r="AV20" t="s">
        <v>101</v>
      </c>
      <c r="AW20" s="3">
        <f>cases!AW20/(population_2016!$B20/1000)</f>
        <v>9.7269767053519249</v>
      </c>
      <c r="AX20" s="3">
        <f>cases!AX20/(population_2016!$B20/1000)</f>
        <v>9.8104700676296233</v>
      </c>
      <c r="AY20" s="3">
        <f>cases!AY20/(population_2016!$B20/1000)</f>
        <v>9.8104700676296233</v>
      </c>
      <c r="AZ20" s="3">
        <f>cases!AZ20/(population_2016!$B20/1000)</f>
        <v>9.8104700676296233</v>
      </c>
      <c r="BA20" s="3">
        <f>cases!BA20/(population_2016!$B20/1000)</f>
        <v>9.8522167487684733</v>
      </c>
      <c r="BB20" s="3">
        <f>cases!BB20/(population_2016!$B20/1000)</f>
        <v>9.8939634299073216</v>
      </c>
      <c r="BC20" s="3">
        <f>cases!BC20/(population_2016!$B20/1000)</f>
        <v>9.9357101110461716</v>
      </c>
      <c r="BD20" s="3">
        <f>cases!BD20/(population_2016!$B20/1000)</f>
        <v>10.06095015446272</v>
      </c>
      <c r="BE20" s="3">
        <f>cases!BE20/(population_2016!$B20/1000)</f>
        <v>10.10269683560157</v>
      </c>
      <c r="BF20" s="3">
        <f>cases!BF20/(population_2016!$B20/1000)</f>
        <v>10.144443516740418</v>
      </c>
      <c r="BG20" s="3">
        <f>cases!BG20/(population_2016!$B20/1000)</f>
        <v>10.186190197879268</v>
      </c>
      <c r="BH20" s="3">
        <f>cases!BH20/(population_2016!$B20/1000)</f>
        <v>10.311430241295817</v>
      </c>
      <c r="BI20" s="3">
        <f>cases!BI20/(population_2016!$B20/1000)</f>
        <v>10.269683560156967</v>
      </c>
      <c r="BJ20" s="3">
        <f>cases!BJ20/(population_2016!$B20/1000)</f>
        <v>10.311430241295817</v>
      </c>
      <c r="BK20" s="3">
        <f>cases!BK20/(population_2016!$B20/1000)</f>
        <v>10.353176922434667</v>
      </c>
      <c r="BL20" s="3">
        <f>cases!BL20/(population_2016!$B20/1000)</f>
        <v>10.353176922434667</v>
      </c>
      <c r="BM20" s="3">
        <f>cases!BM20/(population_2016!$B20/1000)</f>
        <v>10.353176922434667</v>
      </c>
    </row>
    <row r="21" spans="1:65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101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101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  <c r="AF21" s="3" t="s">
        <v>101</v>
      </c>
      <c r="AG21" s="3" t="s">
        <v>101</v>
      </c>
      <c r="AH21" s="3">
        <f>cases!AH21/(population_2016!$B21/1000)</f>
        <v>2.7706827135373828</v>
      </c>
      <c r="AI21" s="3">
        <f>cases!AI21/(population_2016!$B21/1000)</f>
        <v>2.9005584657344476</v>
      </c>
      <c r="AJ21" s="3">
        <f>cases!AJ21/(population_2016!$B21/1000)</f>
        <v>4.1415934311730664</v>
      </c>
      <c r="AK21" s="3">
        <f>cases!AK21/(population_2016!$B21/1000)</f>
        <v>4.2426079051041174</v>
      </c>
      <c r="AL21" s="3">
        <f>cases!AL21/(population_2016!$B21/1000)</f>
        <v>4.2858998225031391</v>
      </c>
      <c r="AM21" s="3">
        <f>cases!AM21/(population_2016!$B21/1000)</f>
        <v>4.516790048631254</v>
      </c>
      <c r="AN21" s="3">
        <f>cases!AN21/(population_2016!$B21/1000)</f>
        <v>4.6755270790943335</v>
      </c>
      <c r="AO21" s="3">
        <f>cases!AO21/(population_2016!$B21/1000)</f>
        <v>4.8631253878234268</v>
      </c>
      <c r="AP21" s="3">
        <f>cases!AP21/(population_2016!$B21/1000)</f>
        <v>5.0795849748185349</v>
      </c>
      <c r="AQ21" s="3">
        <f>cases!AQ21/(population_2016!$B21/1000)</f>
        <v>5.1517381704835712</v>
      </c>
      <c r="AR21" s="3">
        <f>cases!AR21/(population_2016!$B21/1000)</f>
        <v>5.3104752009466498</v>
      </c>
      <c r="AS21" s="3">
        <f>cases!AS21/(population_2016!$B21/1000)</f>
        <v>5.4403509531437146</v>
      </c>
      <c r="AT21" s="3">
        <f>cases!AT21/(population_2016!$B21/1000)</f>
        <v>5.5846573444737873</v>
      </c>
      <c r="AU21" s="3">
        <f>cases!AU21/(population_2016!$B21/1000)</f>
        <v>5.7722556532028806</v>
      </c>
      <c r="AV21" t="s">
        <v>101</v>
      </c>
      <c r="AW21" s="3">
        <f>cases!AW21/(population_2016!$B21/1000)</f>
        <v>6.0897297141290387</v>
      </c>
      <c r="AX21" s="3">
        <f>cases!AX21/(population_2016!$B21/1000)</f>
        <v>6.2484667445921183</v>
      </c>
      <c r="AY21" s="3">
        <f>cases!AY21/(population_2016!$B21/1000)</f>
        <v>6.3350505793901615</v>
      </c>
      <c r="AZ21" s="3">
        <f>cases!AZ21/(population_2016!$B21/1000)</f>
        <v>6.39277313592219</v>
      </c>
      <c r="BA21" s="3">
        <f>cases!BA21/(population_2016!$B21/1000)</f>
        <v>6.5515101663852695</v>
      </c>
      <c r="BB21" s="3">
        <f>cases!BB21/(population_2016!$B21/1000)</f>
        <v>6.6525246403163196</v>
      </c>
      <c r="BC21" s="3">
        <f>cases!BC21/(population_2016!$B21/1000)</f>
        <v>6.8401229490454138</v>
      </c>
      <c r="BD21" s="3">
        <f>cases!BD21/(population_2016!$B21/1000)</f>
        <v>6.8401229490454138</v>
      </c>
      <c r="BE21" s="3">
        <f>cases!BE21/(population_2016!$B21/1000)</f>
        <v>6.8978455055774424</v>
      </c>
      <c r="BF21" s="3">
        <f>cases!BF21/(population_2016!$B21/1000)</f>
        <v>6.9699987012424787</v>
      </c>
      <c r="BG21" s="3">
        <f>cases!BG21/(population_2016!$B21/1000)</f>
        <v>7.0421518969075141</v>
      </c>
      <c r="BH21" s="3">
        <f>cases!BH21/(population_2016!$B21/1000)</f>
        <v>7.1143050925725504</v>
      </c>
      <c r="BI21" s="3">
        <f>cases!BI21/(population_2016!$B21/1000)</f>
        <v>7.2153195665036005</v>
      </c>
      <c r="BJ21" s="3">
        <f>cases!BJ21/(population_2016!$B21/1000)</f>
        <v>7.2441808447696152</v>
      </c>
      <c r="BK21" s="3">
        <f>cases!BK21/(population_2016!$B21/1000)</f>
        <v>7.2730421230356299</v>
      </c>
      <c r="BL21" s="3">
        <f>cases!BL21/(population_2016!$B21/1000)</f>
        <v>7.2586114839026221</v>
      </c>
      <c r="BM21" s="3">
        <f>cases!BM21/(population_2016!$B21/1000)</f>
        <v>7.3163340404346515</v>
      </c>
    </row>
    <row r="22" spans="1:65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101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101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  <c r="AF22" s="3" t="s">
        <v>101</v>
      </c>
      <c r="AG22" s="3" t="s">
        <v>101</v>
      </c>
      <c r="AH22" s="3">
        <f>cases!AH22/(population_2016!$B22/1000)</f>
        <v>5.4423076923076925</v>
      </c>
      <c r="AI22" s="3">
        <f>cases!AI22/(population_2016!$B22/1000)</f>
        <v>5.5673076923076925</v>
      </c>
      <c r="AJ22" s="3">
        <f>cases!AJ22/(population_2016!$B22/1000)</f>
        <v>5.8557692307692308</v>
      </c>
      <c r="AK22" s="3">
        <f>cases!AK22/(population_2016!$B22/1000)</f>
        <v>5.9230769230769234</v>
      </c>
      <c r="AL22" s="3">
        <f>cases!AL22/(population_2016!$B22/1000)</f>
        <v>5.9711538461538458</v>
      </c>
      <c r="AM22" s="3">
        <f>cases!AM22/(population_2016!$B22/1000)</f>
        <v>6.0673076923076925</v>
      </c>
      <c r="AN22" s="3">
        <f>cases!AN22/(population_2016!$B22/1000)</f>
        <v>6.240384615384615</v>
      </c>
      <c r="AO22" s="3">
        <f>cases!AO22/(population_2016!$B22/1000)</f>
        <v>6.3173076923076925</v>
      </c>
      <c r="AP22" s="3">
        <f>cases!AP22/(population_2016!$B22/1000)</f>
        <v>6.4615384615384617</v>
      </c>
      <c r="AQ22" s="3">
        <f>cases!AQ22/(population_2016!$B22/1000)</f>
        <v>6.5865384615384617</v>
      </c>
      <c r="AR22" s="3">
        <f>cases!AR22/(population_2016!$B22/1000)</f>
        <v>6.6923076923076925</v>
      </c>
      <c r="AS22" s="3">
        <f>cases!AS22/(population_2016!$B22/1000)</f>
        <v>6.8269230769230766</v>
      </c>
      <c r="AT22" s="3">
        <f>cases!AT22/(population_2016!$B22/1000)</f>
        <v>6.9326923076923075</v>
      </c>
      <c r="AU22" s="3">
        <f>cases!AU22/(population_2016!$B22/1000)</f>
        <v>7.0384615384615383</v>
      </c>
      <c r="AV22" t="s">
        <v>101</v>
      </c>
      <c r="AW22" s="3">
        <f>cases!AW22/(population_2016!$B22/1000)</f>
        <v>7.2115384615384617</v>
      </c>
      <c r="AX22" s="3">
        <f>cases!AX22/(population_2016!$B22/1000)</f>
        <v>7.3269230769230766</v>
      </c>
      <c r="AY22" s="3">
        <f>cases!AY22/(population_2016!$B22/1000)</f>
        <v>7.3557692307692308</v>
      </c>
      <c r="AZ22" s="3">
        <f>cases!AZ22/(population_2016!$B22/1000)</f>
        <v>7.4615384615384617</v>
      </c>
      <c r="BA22" s="3">
        <f>cases!BA22/(population_2016!$B22/1000)</f>
        <v>7.4711538461538458</v>
      </c>
      <c r="BB22" s="3">
        <f>cases!BB22/(population_2016!$B22/1000)</f>
        <v>7.5288461538461542</v>
      </c>
      <c r="BC22" s="3">
        <f>cases!BC22/(population_2016!$B22/1000)</f>
        <v>7.634615384615385</v>
      </c>
      <c r="BD22" s="3">
        <f>cases!BD22/(population_2016!$B22/1000)</f>
        <v>7.6730769230769234</v>
      </c>
      <c r="BE22" s="3">
        <f>cases!BE22/(population_2016!$B22/1000)</f>
        <v>7.740384615384615</v>
      </c>
      <c r="BF22" s="3">
        <f>cases!BF22/(population_2016!$B22/1000)</f>
        <v>7.7788461538461542</v>
      </c>
      <c r="BG22" s="3">
        <f>cases!BG22/(population_2016!$B22/1000)</f>
        <v>7.884615384615385</v>
      </c>
      <c r="BH22" s="3">
        <f>cases!BH22/(population_2016!$B22/1000)</f>
        <v>7.9134615384615383</v>
      </c>
      <c r="BI22" s="3">
        <f>cases!BI22/(population_2016!$B22/1000)</f>
        <v>7.9326923076923075</v>
      </c>
      <c r="BJ22" s="3">
        <f>cases!BJ22/(population_2016!$B22/1000)</f>
        <v>7.9519230769230766</v>
      </c>
      <c r="BK22" s="3">
        <f>cases!BK22/(population_2016!$B22/1000)</f>
        <v>7.9807692307692308</v>
      </c>
      <c r="BL22" s="3">
        <f>cases!BL22/(population_2016!$B22/1000)</f>
        <v>8.0673076923076916</v>
      </c>
      <c r="BM22" s="3">
        <f>cases!BM22/(population_2016!$B22/1000)</f>
        <v>8.0865384615384617</v>
      </c>
    </row>
    <row r="23" spans="1:65" x14ac:dyDescent="0.35">
      <c r="A23" t="s">
        <v>109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101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101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  <c r="AF23" s="3" t="s">
        <v>101</v>
      </c>
      <c r="AG23" s="3" t="s">
        <v>101</v>
      </c>
      <c r="AH23" s="3">
        <f>cases!AH23/(population_2016!$B23/1000)</f>
        <v>2.6449968132568515</v>
      </c>
      <c r="AI23" s="3">
        <f>cases!AI23/(population_2016!$B23/1000)</f>
        <v>2.772466539196941</v>
      </c>
      <c r="AJ23" s="3">
        <f>cases!AJ23/(population_2016!$B23/1000)</f>
        <v>4.0152963671128106</v>
      </c>
      <c r="AK23" s="3">
        <f>cases!AK23/(population_2016!$B23/1000)</f>
        <v>4.0152963671128106</v>
      </c>
      <c r="AL23" s="3">
        <f>cases!AL23/(population_2016!$B23/1000)</f>
        <v>4.1108986615678775</v>
      </c>
      <c r="AM23" s="3">
        <f>cases!AM23/(population_2016!$B23/1000)</f>
        <v>4.4295729764181004</v>
      </c>
      <c r="AN23" s="3">
        <f>cases!AN23/(population_2016!$B23/1000)</f>
        <v>4.5251752708731674</v>
      </c>
      <c r="AO23" s="3">
        <f>cases!AO23/(population_2016!$B23/1000)</f>
        <v>4.5251752708731674</v>
      </c>
      <c r="AP23" s="3">
        <f>cases!AP23/(population_2016!$B23/1000)</f>
        <v>4.4614404079031234</v>
      </c>
      <c r="AQ23" s="3">
        <f>cases!AQ23/(population_2016!$B23/1000)</f>
        <v>4.5570427023581903</v>
      </c>
      <c r="AR23" s="3">
        <f>cases!AR23/(population_2016!$B23/1000)</f>
        <v>4.5570427023581903</v>
      </c>
      <c r="AS23" s="3">
        <f>cases!AS23/(population_2016!$B23/1000)</f>
        <v>4.6207775653282344</v>
      </c>
      <c r="AT23" s="3">
        <f>cases!AT23/(population_2016!$B23/1000)</f>
        <v>4.7163798597833013</v>
      </c>
      <c r="AU23" s="3">
        <f>cases!AU23/(population_2016!$B23/1000)</f>
        <v>4.8757170172084132</v>
      </c>
      <c r="AV23" t="s">
        <v>101</v>
      </c>
      <c r="AW23" s="3">
        <f>cases!AW23/(population_2016!$B23/1000)</f>
        <v>5.0669216061185471</v>
      </c>
      <c r="AX23" s="3">
        <f>cases!AX23/(population_2016!$B23/1000)</f>
        <v>5.2262587635436581</v>
      </c>
      <c r="AY23" s="3">
        <f>cases!AY23/(population_2016!$B23/1000)</f>
        <v>5.2899936265137031</v>
      </c>
      <c r="AZ23" s="3">
        <f>cases!AZ23/(population_2016!$B23/1000)</f>
        <v>5.449330783938815</v>
      </c>
      <c r="BA23" s="3">
        <f>cases!BA23/(population_2016!$B23/1000)</f>
        <v>5.5449330783938819</v>
      </c>
      <c r="BB23" s="3">
        <f>cases!BB23/(population_2016!$B23/1000)</f>
        <v>5.7998725302740599</v>
      </c>
      <c r="BC23" s="3">
        <f>cases!BC23/(population_2016!$B23/1000)</f>
        <v>5.8954748247291269</v>
      </c>
      <c r="BD23" s="3">
        <f>cases!BD23/(population_2016!$B23/1000)</f>
        <v>5.8636073932441048</v>
      </c>
      <c r="BE23" s="3">
        <f>cases!BE23/(population_2016!$B23/1000)</f>
        <v>5.8636073932441048</v>
      </c>
      <c r="BF23" s="3">
        <f>cases!BF23/(population_2016!$B23/1000)</f>
        <v>6.0548119821542388</v>
      </c>
      <c r="BG23" s="3">
        <f>cases!BG23/(population_2016!$B23/1000)</f>
        <v>6.2460165710643727</v>
      </c>
      <c r="BH23" s="3">
        <f>cases!BH23/(population_2016!$B23/1000)</f>
        <v>6.4372211599745066</v>
      </c>
      <c r="BI23" s="3">
        <f>cases!BI23/(population_2016!$B23/1000)</f>
        <v>6.5009560229445507</v>
      </c>
      <c r="BJ23" s="3">
        <f>cases!BJ23/(population_2016!$B23/1000)</f>
        <v>6.5965583173996176</v>
      </c>
      <c r="BK23" s="3">
        <f>cases!BK23/(population_2016!$B23/1000)</f>
        <v>6.6284257488846405</v>
      </c>
      <c r="BL23" s="3">
        <f>cases!BL23/(population_2016!$B23/1000)</f>
        <v>6.6602931803696626</v>
      </c>
      <c r="BM23" s="3">
        <f>cases!BM23/(population_2016!$B23/1000)</f>
        <v>6.6602931803696626</v>
      </c>
    </row>
    <row r="24" spans="1:65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101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101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  <c r="AF24" s="3" t="s">
        <v>101</v>
      </c>
      <c r="AG24" s="3" t="s">
        <v>101</v>
      </c>
      <c r="AH24" s="3">
        <f>cases!AH24/(population_2016!$B24/1000)</f>
        <v>9.6399763918945514</v>
      </c>
      <c r="AI24" s="3">
        <f>cases!AI24/(population_2016!$B24/1000)</f>
        <v>10.108391182559981</v>
      </c>
      <c r="AJ24" s="3">
        <f>cases!AJ24/(population_2016!$B24/1000)</f>
        <v>10.58617426903872</v>
      </c>
      <c r="AK24" s="3">
        <f>cases!AK24/(population_2016!$B24/1000)</f>
        <v>11.035852468077533</v>
      </c>
      <c r="AL24" s="3">
        <f>cases!AL24/(population_2016!$B24/1000)</f>
        <v>11.25132327178363</v>
      </c>
      <c r="AM24" s="3">
        <f>cases!AM24/(population_2016!$B24/1000)</f>
        <v>11.682264879195825</v>
      </c>
      <c r="AN24" s="3">
        <f>cases!AN24/(population_2016!$B24/1000)</f>
        <v>12.178784557301181</v>
      </c>
      <c r="AO24" s="3">
        <f>cases!AO24/(population_2016!$B24/1000)</f>
        <v>12.750250601913006</v>
      </c>
      <c r="AP24" s="3">
        <f>cases!AP24/(population_2016!$B24/1000)</f>
        <v>13.181192209325202</v>
      </c>
      <c r="AQ24" s="3">
        <f>cases!AQ24/(population_2016!$B24/1000)</f>
        <v>13.518450858604313</v>
      </c>
      <c r="AR24" s="3">
        <f>cases!AR24/(population_2016!$B24/1000)</f>
        <v>13.73392166231041</v>
      </c>
      <c r="AS24" s="3">
        <f>cases!AS24/(population_2016!$B24/1000)</f>
        <v>14.286651115295617</v>
      </c>
      <c r="AT24" s="3">
        <f>cases!AT24/(population_2016!$B24/1000)</f>
        <v>14.623909764574726</v>
      </c>
      <c r="AU24" s="3">
        <f>cases!AU24/(population_2016!$B24/1000)</f>
        <v>15.045483076173614</v>
      </c>
      <c r="AV24" t="s">
        <v>101</v>
      </c>
      <c r="AW24" s="3">
        <f>cases!AW24/(population_2016!$B24/1000)</f>
        <v>15.832419924491537</v>
      </c>
      <c r="AX24" s="3">
        <f>cases!AX24/(population_2016!$B24/1000)</f>
        <v>15.972944361691166</v>
      </c>
      <c r="AY24" s="3">
        <f>cases!AY24/(population_2016!$B24/1000)</f>
        <v>16.20715175702388</v>
      </c>
      <c r="AZ24" s="3">
        <f>cases!AZ24/(population_2016!$B24/1000)</f>
        <v>16.441359152356597</v>
      </c>
      <c r="BA24" s="3">
        <f>cases!BA24/(population_2016!$B24/1000)</f>
        <v>16.591251885369534</v>
      </c>
      <c r="BB24" s="3">
        <f>cases!BB24/(population_2016!$B24/1000)</f>
        <v>16.965983717901878</v>
      </c>
      <c r="BC24" s="3">
        <f>cases!BC24/(population_2016!$B24/1000)</f>
        <v>17.415661916940689</v>
      </c>
      <c r="BD24" s="3">
        <f>cases!BD24/(population_2016!$B24/1000)</f>
        <v>17.621764424833479</v>
      </c>
      <c r="BE24" s="3">
        <f>cases!BE24/(population_2016!$B24/1000)</f>
        <v>17.81849863691296</v>
      </c>
      <c r="BF24" s="3">
        <f>cases!BF24/(population_2016!$B24/1000)</f>
        <v>17.921549890859353</v>
      </c>
      <c r="BG24" s="3">
        <f>cases!BG24/(population_2016!$B24/1000)</f>
        <v>18.118284102938834</v>
      </c>
      <c r="BH24" s="3">
        <f>cases!BH24/(population_2016!$B24/1000)</f>
        <v>18.258808540138464</v>
      </c>
      <c r="BI24" s="3">
        <f>cases!BI24/(population_2016!$B24/1000)</f>
        <v>18.436806160591328</v>
      </c>
      <c r="BJ24" s="3">
        <f>cases!BJ24/(population_2016!$B24/1000)</f>
        <v>18.530489118724415</v>
      </c>
      <c r="BK24" s="3">
        <f>cases!BK24/(population_2016!$B24/1000)</f>
        <v>18.642908668484118</v>
      </c>
      <c r="BL24" s="3">
        <f>cases!BL24/(population_2016!$B24/1000)</f>
        <v>18.839642880563598</v>
      </c>
      <c r="BM24" s="3">
        <f>cases!BM24/(population_2016!$B24/1000)</f>
        <v>18.961430726136609</v>
      </c>
    </row>
    <row r="25" spans="1:65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101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101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  <c r="AF25" s="3" t="s">
        <v>101</v>
      </c>
      <c r="AG25" s="3" t="s">
        <v>101</v>
      </c>
      <c r="AH25" s="3">
        <f>cases!AH25/(population_2016!$B25/1000)</f>
        <v>5.566301310982162</v>
      </c>
      <c r="AI25" s="3">
        <f>cases!AI25/(population_2016!$B25/1000)</f>
        <v>5.9961315280464218</v>
      </c>
      <c r="AJ25" s="3">
        <f>cases!AJ25/(population_2016!$B25/1000)</f>
        <v>6.3399957016978288</v>
      </c>
      <c r="AK25" s="3">
        <f>cases!AK25/(population_2016!$B25/1000)</f>
        <v>6.5405831363278173</v>
      </c>
      <c r="AL25" s="3">
        <f>cases!AL25/(population_2016!$B25/1000)</f>
        <v>6.6695322014470948</v>
      </c>
      <c r="AM25" s="3">
        <f>cases!AM25/(population_2016!$B25/1000)</f>
        <v>6.8629557991260119</v>
      </c>
      <c r="AN25" s="3">
        <f>cases!AN25/(population_2016!$B25/1000)</f>
        <v>7.0062325381474313</v>
      </c>
      <c r="AO25" s="3">
        <f>cases!AO25/(population_2016!$B25/1000)</f>
        <v>7.278458342288129</v>
      </c>
      <c r="AP25" s="3">
        <f>cases!AP25/(population_2016!$B25/1000)</f>
        <v>7.5148649616734717</v>
      </c>
      <c r="AQ25" s="3">
        <f>cases!AQ25/(population_2016!$B25/1000)</f>
        <v>7.7011247224013184</v>
      </c>
      <c r="AR25" s="3">
        <f>cases!AR25/(population_2016!$B25/1000)</f>
        <v>7.8229099505695245</v>
      </c>
      <c r="AS25" s="3">
        <f>cases!AS25/(population_2016!$B25/1000)</f>
        <v>7.901712157031306</v>
      </c>
      <c r="AT25" s="3">
        <f>cases!AT25/(population_2016!$B25/1000)</f>
        <v>8.0664804069059386</v>
      </c>
      <c r="AU25" s="3">
        <f>cases!AU25/(population_2016!$B25/1000)</f>
        <v>8.2957231893402099</v>
      </c>
      <c r="AV25" t="s">
        <v>101</v>
      </c>
      <c r="AW25" s="3">
        <f>cases!AW25/(population_2016!$B25/1000)</f>
        <v>8.6252596890894768</v>
      </c>
      <c r="AX25" s="3">
        <f>cases!AX25/(population_2016!$B25/1000)</f>
        <v>8.7183895694533984</v>
      </c>
      <c r="AY25" s="3">
        <f>cases!AY25/(population_2016!$B25/1000)</f>
        <v>8.8186832867683922</v>
      </c>
      <c r="AZ25" s="3">
        <f>cases!AZ25/(population_2016!$B25/1000)</f>
        <v>8.9333046779855287</v>
      </c>
      <c r="BA25" s="3">
        <f>cases!BA25/(population_2016!$B25/1000)</f>
        <v>9.0837452539580195</v>
      </c>
      <c r="BB25" s="3">
        <f>cases!BB25/(population_2016!$B25/1000)</f>
        <v>9.3702987320008599</v>
      </c>
      <c r="BC25" s="3">
        <f>cases!BC25/(population_2016!$B25/1000)</f>
        <v>9.4419371015115701</v>
      </c>
      <c r="BD25" s="3">
        <f>cases!BD25/(population_2016!$B25/1000)</f>
        <v>9.5995415144351313</v>
      </c>
      <c r="BE25" s="3">
        <f>cases!BE25/(population_2016!$B25/1000)</f>
        <v>9.7141629056522678</v>
      </c>
      <c r="BF25" s="3">
        <f>cases!BF25/(population_2016!$B25/1000)</f>
        <v>9.8144566229672616</v>
      </c>
      <c r="BG25" s="3">
        <f>cases!BG25/(population_2016!$B25/1000)</f>
        <v>9.9720610358908228</v>
      </c>
      <c r="BH25" s="3">
        <f>cases!BH25/(population_2016!$B25/1000)</f>
        <v>10.09384626405903</v>
      </c>
      <c r="BI25" s="3">
        <f>cases!BI25/(population_2016!$B25/1000)</f>
        <v>10.17264847052081</v>
      </c>
      <c r="BJ25" s="3">
        <f>cases!BJ25/(population_2016!$B25/1000)</f>
        <v>10.23712300308045</v>
      </c>
      <c r="BK25" s="3">
        <f>cases!BK25/(population_2016!$B25/1000)</f>
        <v>10.315925209542231</v>
      </c>
      <c r="BL25" s="3">
        <f>cases!BL25/(population_2016!$B25/1000)</f>
        <v>10.409055089906154</v>
      </c>
      <c r="BM25" s="3">
        <f>cases!BM25/(population_2016!$B25/1000)</f>
        <v>10.444874274661508</v>
      </c>
    </row>
    <row r="26" spans="1:65" x14ac:dyDescent="0.35">
      <c r="A26" t="s">
        <v>108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101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101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  <c r="AF26" s="3" t="s">
        <v>101</v>
      </c>
      <c r="AG26" s="3" t="s">
        <v>101</v>
      </c>
      <c r="AH26" s="3">
        <f>cases!AH26/(population_2016!$B26/1000)</f>
        <v>2.0169423154497781</v>
      </c>
      <c r="AI26" s="3">
        <f>cases!AI26/(population_2016!$B26/1000)</f>
        <v>2.4203307785397339</v>
      </c>
      <c r="AJ26" s="3">
        <f>cases!AJ26/(population_2016!$B26/1000)</f>
        <v>2.6220250100847116</v>
      </c>
      <c r="AK26" s="3">
        <f>cases!AK26/(population_2016!$B26/1000)</f>
        <v>2.8237192416296892</v>
      </c>
      <c r="AL26" s="3">
        <f>cases!AL26/(population_2016!$B26/1000)</f>
        <v>3.0254134731746669</v>
      </c>
      <c r="AM26" s="3">
        <f>cases!AM26/(population_2016!$B26/1000)</f>
        <v>3.227107704719645</v>
      </c>
      <c r="AN26" s="3">
        <f>cases!AN26/(population_2016!$B26/1000)</f>
        <v>3.227107704719645</v>
      </c>
      <c r="AO26" s="3">
        <f>cases!AO26/(population_2016!$B26/1000)</f>
        <v>3.0254134731746669</v>
      </c>
      <c r="AP26" s="3">
        <f>cases!AP26/(population_2016!$B26/1000)</f>
        <v>3.0254134731746669</v>
      </c>
      <c r="AQ26" s="3">
        <f>cases!AQ26/(population_2016!$B26/1000)</f>
        <v>3.0254134731746669</v>
      </c>
      <c r="AR26" s="3">
        <f>cases!AR26/(population_2016!$B26/1000)</f>
        <v>3.227107704719645</v>
      </c>
      <c r="AS26" s="3">
        <f>cases!AS26/(population_2016!$B26/1000)</f>
        <v>3.227107704719645</v>
      </c>
      <c r="AT26" s="3">
        <f>cases!AT26/(population_2016!$B26/1000)</f>
        <v>3.227107704719645</v>
      </c>
      <c r="AU26" s="3">
        <f>cases!AU26/(population_2016!$B26/1000)</f>
        <v>3.227107704719645</v>
      </c>
      <c r="AV26" t="s">
        <v>101</v>
      </c>
      <c r="AW26" s="3">
        <f>cases!AW26/(population_2016!$B26/1000)</f>
        <v>3.227107704719645</v>
      </c>
      <c r="AX26" s="3">
        <f>cases!AX26/(population_2016!$B26/1000)</f>
        <v>3.4288019362646227</v>
      </c>
      <c r="AY26" s="3">
        <f>cases!AY26/(population_2016!$B26/1000)</f>
        <v>3.6304961678096004</v>
      </c>
      <c r="AZ26" s="3">
        <f>cases!AZ26/(population_2016!$B26/1000)</f>
        <v>3.6304961678096004</v>
      </c>
      <c r="BA26" s="3">
        <f>cases!BA26/(population_2016!$B26/1000)</f>
        <v>3.6304961678096004</v>
      </c>
      <c r="BB26" s="3">
        <f>cases!BB26/(population_2016!$B26/1000)</f>
        <v>3.6304961678096004</v>
      </c>
      <c r="BC26" s="3">
        <f>cases!BC26/(population_2016!$B26/1000)</f>
        <v>3.6304961678096004</v>
      </c>
      <c r="BD26" s="3">
        <f>cases!BD26/(population_2016!$B26/1000)</f>
        <v>3.8321903993545785</v>
      </c>
      <c r="BE26" s="3">
        <f>cases!BE26/(population_2016!$B26/1000)</f>
        <v>3.8321903993545785</v>
      </c>
      <c r="BF26" s="3">
        <f>cases!BF26/(population_2016!$B26/1000)</f>
        <v>3.8321903993545785</v>
      </c>
      <c r="BG26" s="3">
        <f>cases!BG26/(population_2016!$B26/1000)</f>
        <v>3.8321903993545785</v>
      </c>
      <c r="BH26" s="3">
        <f>cases!BH26/(population_2016!$B26/1000)</f>
        <v>3.8321903993545785</v>
      </c>
      <c r="BI26" s="3">
        <f>cases!BI26/(population_2016!$B26/1000)</f>
        <v>3.8321903993545785</v>
      </c>
      <c r="BJ26" s="3">
        <f>cases!BJ26/(population_2016!$B26/1000)</f>
        <v>3.6304961678096004</v>
      </c>
      <c r="BK26" s="3">
        <f>cases!BK26/(population_2016!$B26/1000)</f>
        <v>3.4288019362646227</v>
      </c>
      <c r="BL26" s="3">
        <f>cases!BL26/(population_2016!$B26/1000)</f>
        <v>3.4288019362646227</v>
      </c>
      <c r="BM26" s="3">
        <f>cases!BM26/(population_2016!$B26/1000)</f>
        <v>3.4288019362646227</v>
      </c>
    </row>
    <row r="27" spans="1:65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101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101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  <c r="AF27" s="3" t="s">
        <v>101</v>
      </c>
      <c r="AG27" s="3" t="s">
        <v>101</v>
      </c>
      <c r="AH27" s="3">
        <f>cases!AH27/(population_2016!$B27/1000)</f>
        <v>5.2414295543773015</v>
      </c>
      <c r="AI27" s="3">
        <f>cases!AI27/(population_2016!$B27/1000)</f>
        <v>5.4033269923503457</v>
      </c>
      <c r="AJ27" s="3">
        <f>cases!AJ27/(population_2016!$B27/1000)</f>
        <v>5.9294936657627391</v>
      </c>
      <c r="AK27" s="3">
        <f>cases!AK27/(population_2016!$B27/1000)</f>
        <v>6.0104423847492612</v>
      </c>
      <c r="AL27" s="3">
        <f>cases!AL27/(population_2016!$B27/1000)</f>
        <v>6.1419840531023597</v>
      </c>
      <c r="AM27" s="3">
        <f>cases!AM27/(population_2016!$B27/1000)</f>
        <v>6.3443558505686646</v>
      </c>
      <c r="AN27" s="3">
        <f>cases!AN27/(population_2016!$B27/1000)</f>
        <v>6.5264904682883396</v>
      </c>
      <c r="AO27" s="3">
        <f>cases!AO27/(population_2016!$B27/1000)</f>
        <v>6.6175577771481766</v>
      </c>
      <c r="AP27" s="3">
        <f>cases!AP27/(population_2016!$B27/1000)</f>
        <v>6.6985064961346987</v>
      </c>
      <c r="AQ27" s="3">
        <f>cases!AQ27/(population_2016!$B27/1000)</f>
        <v>6.860403934107743</v>
      </c>
      <c r="AR27" s="3">
        <f>cases!AR27/(population_2016!$B27/1000)</f>
        <v>6.9615898328408949</v>
      </c>
      <c r="AS27" s="3">
        <f>cases!AS27/(population_2016!$B27/1000)</f>
        <v>7.1841988100538305</v>
      </c>
      <c r="AT27" s="3">
        <f>cases!AT27/(population_2016!$B27/1000)</f>
        <v>7.325859068280244</v>
      </c>
      <c r="AU27" s="3">
        <f>cases!AU27/(population_2016!$B27/1000)</f>
        <v>7.5788238151131253</v>
      </c>
      <c r="AV27" t="s">
        <v>101</v>
      </c>
      <c r="AW27" s="3">
        <f>cases!AW27/(population_2016!$B27/1000)</f>
        <v>7.9026186910592138</v>
      </c>
      <c r="AX27" s="3">
        <f>cases!AX27/(population_2016!$B27/1000)</f>
        <v>7.9936859999190508</v>
      </c>
      <c r="AY27" s="3">
        <f>cases!AY27/(population_2016!$B27/1000)</f>
        <v>8.1555834378920959</v>
      </c>
      <c r="AZ27" s="3">
        <f>cases!AZ27/(population_2016!$B27/1000)</f>
        <v>8.33771805561177</v>
      </c>
      <c r="BA27" s="3">
        <f>cases!BA27/(population_2016!$B27/1000)</f>
        <v>8.5502084429513907</v>
      </c>
      <c r="BB27" s="3">
        <f>cases!BB27/(population_2016!$B27/1000)</f>
        <v>8.8537661391508475</v>
      </c>
      <c r="BC27" s="3">
        <f>cases!BC27/(population_2016!$B27/1000)</f>
        <v>9.0763751163637831</v>
      </c>
      <c r="BD27" s="3">
        <f>cases!BD27/(population_2016!$B27/1000)</f>
        <v>9.1674424252236211</v>
      </c>
      <c r="BE27" s="3">
        <f>cases!BE27/(population_2016!$B27/1000)</f>
        <v>9.2686283239567739</v>
      </c>
      <c r="BF27" s="3">
        <f>cases!BF27/(population_2016!$B27/1000)</f>
        <v>9.3495770429432952</v>
      </c>
      <c r="BG27" s="3">
        <f>cases!BG27/(population_2016!$B27/1000)</f>
        <v>9.4912373011697095</v>
      </c>
      <c r="BH27" s="3">
        <f>cases!BH27/(population_2016!$B27/1000)</f>
        <v>9.6126603796494923</v>
      </c>
      <c r="BI27" s="3">
        <f>cases!BI27/(population_2016!$B27/1000)</f>
        <v>9.7543206378759049</v>
      </c>
      <c r="BJ27" s="3">
        <f>cases!BJ27/(population_2016!$B27/1000)</f>
        <v>9.8757437163556876</v>
      </c>
      <c r="BK27" s="3">
        <f>cases!BK27/(population_2016!$B27/1000)</f>
        <v>9.9465738454688957</v>
      </c>
      <c r="BL27" s="3">
        <f>cases!BL27/(population_2016!$B27/1000)</f>
        <v>10.007285384708787</v>
      </c>
      <c r="BM27" s="3">
        <f>cases!BM27/(population_2016!$B27/1000)</f>
        <v>10.10847128344194</v>
      </c>
    </row>
    <row r="28" spans="1:65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101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101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  <c r="AF28" s="3" t="s">
        <v>101</v>
      </c>
      <c r="AG28" s="3" t="s">
        <v>101</v>
      </c>
      <c r="AH28" s="3">
        <f>cases!AH28/(population_2016!$B28/1000)</f>
        <v>7.4324755762722683</v>
      </c>
      <c r="AI28" s="3">
        <f>cases!AI28/(population_2016!$B28/1000)</f>
        <v>7.6623459549198643</v>
      </c>
      <c r="AJ28" s="3">
        <f>cases!AJ28/(population_2016!$B28/1000)</f>
        <v>7.8666751803843935</v>
      </c>
      <c r="AK28" s="3">
        <f>cases!AK28/(population_2016!$B28/1000)</f>
        <v>8.1476278653981229</v>
      </c>
      <c r="AL28" s="3">
        <f>cases!AL28/(population_2016!$B28/1000)</f>
        <v>8.1476278653981229</v>
      </c>
      <c r="AM28" s="3">
        <f>cases!AM28/(population_2016!$B28/1000)</f>
        <v>8.6201391992848464</v>
      </c>
      <c r="AN28" s="3">
        <f>cases!AN28/(population_2016!$B28/1000)</f>
        <v>8.8627801545239766</v>
      </c>
      <c r="AO28" s="3">
        <f>cases!AO28/(population_2016!$B28/1000)</f>
        <v>9.1437328395377051</v>
      </c>
      <c r="AP28" s="3">
        <f>cases!AP28/(population_2016!$B28/1000)</f>
        <v>9.3991443713683669</v>
      </c>
      <c r="AQ28" s="3">
        <f>cases!AQ28/(population_2016!$B28/1000)</f>
        <v>9.4885384075090986</v>
      </c>
      <c r="AR28" s="3">
        <f>cases!AR28/(population_2016!$B28/1000)</f>
        <v>9.7822616691143605</v>
      </c>
      <c r="AS28" s="3">
        <f>cases!AS28/(population_2016!$B28/1000)</f>
        <v>9.9993614711704222</v>
      </c>
      <c r="AT28" s="3">
        <f>cases!AT28/(population_2016!$B28/1000)</f>
        <v>10.229231849818019</v>
      </c>
      <c r="AU28" s="3">
        <f>cases!AU28/(population_2016!$B28/1000)</f>
        <v>10.420790498691016</v>
      </c>
      <c r="AV28" t="s">
        <v>101</v>
      </c>
      <c r="AW28" s="3">
        <f>cases!AW28/(population_2016!$B28/1000)</f>
        <v>10.893301832577739</v>
      </c>
      <c r="AX28" s="3">
        <f>cases!AX28/(population_2016!$B28/1000)</f>
        <v>11.072089904859203</v>
      </c>
      <c r="AY28" s="3">
        <f>cases!AY28/(population_2016!$B28/1000)</f>
        <v>11.187025094183001</v>
      </c>
      <c r="AZ28" s="3">
        <f>cases!AZ28/(population_2016!$B28/1000)</f>
        <v>11.404124896239065</v>
      </c>
      <c r="BA28" s="3">
        <f>cases!BA28/(population_2016!$B28/1000)</f>
        <v>11.621224698295126</v>
      </c>
      <c r="BB28" s="3">
        <f>cases!BB28/(population_2016!$B28/1000)</f>
        <v>11.889406806717322</v>
      </c>
      <c r="BC28" s="3">
        <f>cases!BC28/(population_2016!$B28/1000)</f>
        <v>12.068194878998785</v>
      </c>
      <c r="BD28" s="3">
        <f>cases!BD28/(population_2016!$B28/1000)</f>
        <v>12.310835834237915</v>
      </c>
      <c r="BE28" s="3">
        <f>cases!BE28/(population_2016!$B28/1000)</f>
        <v>12.400229870378647</v>
      </c>
      <c r="BF28" s="3">
        <f>cases!BF28/(population_2016!$B28/1000)</f>
        <v>12.476853329927845</v>
      </c>
      <c r="BG28" s="3">
        <f>cases!BG28/(population_2016!$B28/1000)</f>
        <v>12.642870825617775</v>
      </c>
      <c r="BH28" s="3">
        <f>cases!BH28/(population_2016!$B28/1000)</f>
        <v>12.74503543835004</v>
      </c>
      <c r="BI28" s="3">
        <f>cases!BI28/(population_2016!$B28/1000)</f>
        <v>12.834429474490772</v>
      </c>
      <c r="BJ28" s="3">
        <f>cases!BJ28/(population_2016!$B28/1000)</f>
        <v>13.000446970180702</v>
      </c>
      <c r="BK28" s="3">
        <f>cases!BK28/(population_2016!$B28/1000)</f>
        <v>13.153693889279101</v>
      </c>
      <c r="BL28" s="3">
        <f>cases!BL28/(population_2016!$B28/1000)</f>
        <v>13.268629078602897</v>
      </c>
      <c r="BM28" s="3">
        <f>cases!BM28/(population_2016!$B28/1000)</f>
        <v>13.281399655194431</v>
      </c>
    </row>
    <row r="29" spans="1:65" x14ac:dyDescent="0.35">
      <c r="A29" t="s">
        <v>107</v>
      </c>
      <c r="B29" s="3">
        <f>cases!B29/(population_2016!$B29/1000)</f>
        <v>0</v>
      </c>
      <c r="C29" s="3">
        <f>cases!C29/(population_2016!$B29/1000)</f>
        <v>0</v>
      </c>
      <c r="D29" t="s">
        <v>101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101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  <c r="AF29" s="3" t="s">
        <v>101</v>
      </c>
      <c r="AG29" s="3" t="s">
        <v>101</v>
      </c>
      <c r="AH29" s="3">
        <f>cases!AH29/(population_2016!$B29/1000)</f>
        <v>2.1715526601520088</v>
      </c>
      <c r="AI29" s="3">
        <f>cases!AI29/(population_2016!$B29/1000)</f>
        <v>2.1715526601520088</v>
      </c>
      <c r="AJ29" s="3">
        <f>cases!AJ29/(population_2016!$B29/1000)</f>
        <v>2.1715526601520088</v>
      </c>
      <c r="AK29" s="3">
        <f>cases!AK29/(population_2016!$B29/1000)</f>
        <v>3.2573289902280127</v>
      </c>
      <c r="AL29" s="3">
        <f>cases!AL29/(population_2016!$B29/1000)</f>
        <v>3.2573289902280127</v>
      </c>
      <c r="AM29" s="3">
        <f>cases!AM29/(population_2016!$B29/1000)</f>
        <v>2.1715526601520088</v>
      </c>
      <c r="AN29" s="3">
        <f>cases!AN29/(population_2016!$B29/1000)</f>
        <v>2.1715526601520088</v>
      </c>
      <c r="AO29" s="3">
        <f>cases!AO29/(population_2016!$B29/1000)</f>
        <v>2.1715526601520088</v>
      </c>
      <c r="AP29" s="3">
        <f>cases!AP29/(population_2016!$B29/1000)</f>
        <v>2.1715526601520088</v>
      </c>
      <c r="AQ29" s="3">
        <f>cases!AQ29/(population_2016!$B29/1000)</f>
        <v>2.1715526601520088</v>
      </c>
      <c r="AR29" s="3">
        <f>cases!AR29/(population_2016!$B29/1000)</f>
        <v>2.1715526601520088</v>
      </c>
      <c r="AS29" s="3">
        <f>cases!AS29/(population_2016!$B29/1000)</f>
        <v>2.1715526601520088</v>
      </c>
      <c r="AT29" s="3">
        <f>cases!AT29/(population_2016!$B29/1000)</f>
        <v>2.1715526601520088</v>
      </c>
      <c r="AU29" s="3">
        <f>cases!AU29/(population_2016!$B29/1000)</f>
        <v>2.1715526601520088</v>
      </c>
      <c r="AV29" t="s">
        <v>101</v>
      </c>
      <c r="AW29" s="3">
        <f>cases!AW29/(population_2016!$B29/1000)</f>
        <v>2.1715526601520088</v>
      </c>
      <c r="AX29" s="3">
        <f>cases!AX29/(population_2016!$B29/1000)</f>
        <v>2.1715526601520088</v>
      </c>
      <c r="AY29" s="3">
        <f>cases!AY29/(population_2016!$B29/1000)</f>
        <v>2.1715526601520088</v>
      </c>
      <c r="AZ29" s="3">
        <f>cases!AZ29/(population_2016!$B29/1000)</f>
        <v>2.1715526601520088</v>
      </c>
      <c r="BA29" s="3">
        <f>cases!BA29/(population_2016!$B29/1000)</f>
        <v>2.1715526601520088</v>
      </c>
      <c r="BB29" s="3">
        <f>cases!BB29/(population_2016!$B29/1000)</f>
        <v>2.1715526601520088</v>
      </c>
      <c r="BC29" s="3">
        <f>cases!BC29/(population_2016!$B29/1000)</f>
        <v>2.1715526601520088</v>
      </c>
      <c r="BD29" s="3">
        <f>cases!BD29/(population_2016!$B29/1000)</f>
        <v>2.1715526601520088</v>
      </c>
      <c r="BE29" s="3">
        <f>cases!BE29/(population_2016!$B29/1000)</f>
        <v>2.1715526601520088</v>
      </c>
      <c r="BF29" s="3">
        <f>cases!BF29/(population_2016!$B29/1000)</f>
        <v>2.1715526601520088</v>
      </c>
      <c r="BG29" s="3">
        <f>cases!BG29/(population_2016!$B29/1000)</f>
        <v>2.1715526601520088</v>
      </c>
      <c r="BH29" s="3">
        <f>cases!BH29/(population_2016!$B29/1000)</f>
        <v>2.1715526601520088</v>
      </c>
      <c r="BI29" s="3">
        <f>cases!BI29/(population_2016!$B29/1000)</f>
        <v>2.1715526601520088</v>
      </c>
      <c r="BJ29" s="3">
        <f>cases!BJ29/(population_2016!$B29/1000)</f>
        <v>2.1715526601520088</v>
      </c>
      <c r="BK29" s="3">
        <f>cases!BK29/(population_2016!$B29/1000)</f>
        <v>2.1715526601520088</v>
      </c>
      <c r="BL29" s="3">
        <f>cases!BL29/(population_2016!$B29/1000)</f>
        <v>2.1715526601520088</v>
      </c>
      <c r="BM29" s="3">
        <f>cases!BM29/(population_2016!$B29/1000)</f>
        <v>2.1715526601520088</v>
      </c>
    </row>
    <row r="30" spans="1:65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101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101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  <c r="AF30" s="3" t="s">
        <v>101</v>
      </c>
      <c r="AG30" s="3" t="s">
        <v>101</v>
      </c>
      <c r="AH30" s="3">
        <f>cases!AH30/(population_2016!$B30/1000)</f>
        <v>7.2040025079653498</v>
      </c>
      <c r="AI30" s="3">
        <f>cases!AI30/(population_2016!$B30/1000)</f>
        <v>7.7798108789394895</v>
      </c>
      <c r="AJ30" s="3">
        <f>cases!AJ30/(population_2016!$B30/1000)</f>
        <v>8.3044362836048169</v>
      </c>
      <c r="AK30" s="3">
        <f>cases!AK30/(population_2016!$B30/1000)</f>
        <v>8.4707809241084568</v>
      </c>
      <c r="AL30" s="3">
        <f>cases!AL30/(population_2016!$B30/1000)</f>
        <v>8.7522872388069253</v>
      </c>
      <c r="AM30" s="3">
        <f>cases!AM30/(population_2016!$B30/1000)</f>
        <v>8.8034702051157385</v>
      </c>
      <c r="AN30" s="3">
        <f>cases!AN30/(population_2016!$B30/1000)</f>
        <v>8.8802446545789557</v>
      </c>
      <c r="AO30" s="3">
        <f>cases!AO30/(population_2016!$B30/1000)</f>
        <v>9.0593850366597994</v>
      </c>
      <c r="AP30" s="3">
        <f>cases!AP30/(population_2016!$B30/1000)</f>
        <v>9.1105680029686127</v>
      </c>
      <c r="AQ30" s="3">
        <f>cases!AQ30/(population_2016!$B30/1000)</f>
        <v>9.1745467108546279</v>
      </c>
      <c r="AR30" s="3">
        <f>cases!AR30/(population_2016!$B30/1000)</f>
        <v>9.2001381940090337</v>
      </c>
      <c r="AS30" s="3">
        <f>cases!AS30/(population_2016!$B30/1000)</f>
        <v>9.3025041266266584</v>
      </c>
      <c r="AT30" s="3">
        <f>cases!AT30/(population_2016!$B30/1000)</f>
        <v>9.3408913513582679</v>
      </c>
      <c r="AU30" s="3">
        <f>cases!AU30/(population_2016!$B30/1000)</f>
        <v>9.3920743176670811</v>
      </c>
      <c r="AV30" t="s">
        <v>101</v>
      </c>
      <c r="AW30" s="3">
        <f>cases!AW30/(population_2016!$B30/1000)</f>
        <v>9.5712146997479248</v>
      </c>
      <c r="AX30" s="3">
        <f>cases!AX30/(population_2016!$B30/1000)</f>
        <v>9.6863763739427515</v>
      </c>
      <c r="AY30" s="3">
        <f>cases!AY30/(population_2016!$B30/1000)</f>
        <v>9.7759465649831743</v>
      </c>
      <c r="AZ30" s="3">
        <f>cases!AZ30/(population_2016!$B30/1000)</f>
        <v>9.9934741717956275</v>
      </c>
      <c r="BA30" s="3">
        <f>cases!BA30/(population_2016!$B30/1000)</f>
        <v>10.108635845990454</v>
      </c>
      <c r="BB30" s="3">
        <f>cases!BB30/(population_2016!$B30/1000)</f>
        <v>10.159818812299267</v>
      </c>
      <c r="BC30" s="3">
        <f>cases!BC30/(population_2016!$B30/1000)</f>
        <v>10.262184744916892</v>
      </c>
      <c r="BD30" s="3">
        <f>cases!BD30/(population_2016!$B30/1000)</f>
        <v>10.338959194380111</v>
      </c>
      <c r="BE30" s="3">
        <f>cases!BE30/(population_2016!$B30/1000)</f>
        <v>10.402937902266126</v>
      </c>
      <c r="BF30" s="3">
        <f>cases!BF30/(population_2016!$B30/1000)</f>
        <v>10.466916610152142</v>
      </c>
      <c r="BG30" s="3">
        <f>cases!BG30/(population_2016!$B30/1000)</f>
        <v>10.58207828434697</v>
      </c>
      <c r="BH30" s="3">
        <f>cases!BH30/(population_2016!$B30/1000)</f>
        <v>10.710035700119001</v>
      </c>
      <c r="BI30" s="3">
        <f>cases!BI30/(population_2016!$B30/1000)</f>
        <v>10.774014408005016</v>
      </c>
      <c r="BJ30" s="3">
        <f>cases!BJ30/(population_2016!$B30/1000)</f>
        <v>10.825197374313829</v>
      </c>
      <c r="BK30" s="3">
        <f>cases!BK30/(population_2016!$B30/1000)</f>
        <v>10.901971823777048</v>
      </c>
      <c r="BL30" s="3">
        <f>cases!BL30/(population_2016!$B30/1000)</f>
        <v>10.91476756535425</v>
      </c>
      <c r="BM30" s="3">
        <f>cases!BM30/(population_2016!$B30/1000)</f>
        <v>10.940359048508657</v>
      </c>
    </row>
    <row r="31" spans="1:65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101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101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  <c r="AF31" s="3" t="s">
        <v>101</v>
      </c>
      <c r="AG31" s="3" t="s">
        <v>101</v>
      </c>
      <c r="AH31" s="3">
        <f>cases!AH31/(population_2016!$B31/1000)</f>
        <v>8.955784425601987</v>
      </c>
      <c r="AI31" s="3">
        <f>cases!AI31/(population_2016!$B31/1000)</f>
        <v>9.172456629447197</v>
      </c>
      <c r="AJ31" s="3">
        <f>cases!AJ31/(population_2016!$B31/1000)</f>
        <v>9.7935836138034631</v>
      </c>
      <c r="AK31" s="3">
        <f>cases!AK31/(population_2016!$B31/1000)</f>
        <v>9.8658076817518676</v>
      </c>
      <c r="AL31" s="3">
        <f>cases!AL31/(population_2016!$B31/1000)</f>
        <v>10.198038394314521</v>
      </c>
      <c r="AM31" s="3">
        <f>cases!AM31/(population_2016!$B31/1000)</f>
        <v>10.458045038928773</v>
      </c>
      <c r="AN31" s="3">
        <f>cases!AN31/(population_2016!$B31/1000)</f>
        <v>10.660272429184301</v>
      </c>
      <c r="AO31" s="3">
        <f>cases!AO31/(population_2016!$B31/1000)</f>
        <v>10.775830937901747</v>
      </c>
      <c r="AP31" s="3">
        <f>cases!AP31/(population_2016!$B31/1000)</f>
        <v>10.963613514567594</v>
      </c>
      <c r="AQ31" s="3">
        <f>cases!AQ31/(population_2016!$B31/1000)</f>
        <v>11.006947955336637</v>
      </c>
      <c r="AR31" s="3">
        <f>cases!AR31/(population_2016!$B31/1000)</f>
        <v>11.006947955336637</v>
      </c>
      <c r="AS31" s="3">
        <f>cases!AS31/(population_2016!$B31/1000)</f>
        <v>11.09361683687472</v>
      </c>
      <c r="AT31" s="3">
        <f>cases!AT31/(population_2016!$B31/1000)</f>
        <v>11.266954599950887</v>
      </c>
      <c r="AU31" s="3">
        <f>cases!AU31/(population_2016!$B31/1000)</f>
        <v>11.353623481488972</v>
      </c>
      <c r="AV31" t="s">
        <v>101</v>
      </c>
      <c r="AW31" s="3">
        <f>cases!AW31/(population_2016!$B31/1000)</f>
        <v>11.656964566872265</v>
      </c>
      <c r="AX31" s="3">
        <f>cases!AX31/(population_2016!$B31/1000)</f>
        <v>11.844747143538113</v>
      </c>
      <c r="AY31" s="3">
        <f>cases!AY31/(population_2016!$B31/1000)</f>
        <v>11.931416025076196</v>
      </c>
      <c r="AZ31" s="3">
        <f>cases!AZ31/(population_2016!$B31/1000)</f>
        <v>12.061419347383323</v>
      </c>
      <c r="BA31" s="3">
        <f>cases!BA31/(population_2016!$B31/1000)</f>
        <v>12.148088228921406</v>
      </c>
      <c r="BB31" s="3">
        <f>cases!BB31/(population_2016!$B31/1000)</f>
        <v>12.292536364818211</v>
      </c>
      <c r="BC31" s="3">
        <f>cases!BC31/(population_2016!$B31/1000)</f>
        <v>12.364760432766616</v>
      </c>
      <c r="BD31" s="3">
        <f>cases!BD31/(population_2016!$B31/1000)</f>
        <v>12.465874127894379</v>
      </c>
      <c r="BE31" s="3">
        <f>cases!BE31/(population_2016!$B31/1000)</f>
        <v>12.480318941484061</v>
      </c>
      <c r="BF31" s="3">
        <f>cases!BF31/(population_2016!$B31/1000)</f>
        <v>12.581432636611824</v>
      </c>
      <c r="BG31" s="3">
        <f>cases!BG31/(population_2016!$B31/1000)</f>
        <v>12.653656704560229</v>
      </c>
      <c r="BH31" s="3">
        <f>cases!BH31/(population_2016!$B31/1000)</f>
        <v>12.668101518149909</v>
      </c>
      <c r="BI31" s="3">
        <f>cases!BI31/(population_2016!$B31/1000)</f>
        <v>12.783660026867354</v>
      </c>
      <c r="BJ31" s="3">
        <f>cases!BJ31/(population_2016!$B31/1000)</f>
        <v>12.783660026867354</v>
      </c>
      <c r="BK31" s="3">
        <f>cases!BK31/(population_2016!$B31/1000)</f>
        <v>12.855884094815757</v>
      </c>
      <c r="BL31" s="3">
        <f>cases!BL31/(population_2016!$B31/1000)</f>
        <v>12.956997789943522</v>
      </c>
      <c r="BM31" s="3">
        <f>cases!BM31/(population_2016!$B31/1000)</f>
        <v>13.000332230712562</v>
      </c>
    </row>
    <row r="32" spans="1:65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101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101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  <c r="AF32" s="3" t="s">
        <v>101</v>
      </c>
      <c r="AG32" s="3" t="s">
        <v>101</v>
      </c>
      <c r="AH32" s="3">
        <f>cases!AH32/(population_2016!$B32/1000)</f>
        <v>3.9587305147471121</v>
      </c>
      <c r="AI32" s="3">
        <f>cases!AI32/(population_2016!$B32/1000)</f>
        <v>4.1045194572165524</v>
      </c>
      <c r="AJ32" s="3">
        <f>cases!AJ32/(population_2016!$B32/1000)</f>
        <v>4.4745990804082085</v>
      </c>
      <c r="AK32" s="3">
        <f>cases!AK32/(population_2016!$B32/1000)</f>
        <v>4.6091734888415381</v>
      </c>
      <c r="AL32" s="3">
        <f>cases!AL32/(population_2016!$B32/1000)</f>
        <v>4.923180441852641</v>
      </c>
      <c r="AM32" s="3">
        <f>cases!AM32/(population_2016!$B32/1000)</f>
        <v>5.1138275204665247</v>
      </c>
      <c r="AN32" s="3">
        <f>cases!AN32/(population_2016!$B32/1000)</f>
        <v>5.3269036671526298</v>
      </c>
      <c r="AO32" s="3">
        <f>cases!AO32/(population_2016!$B32/1000)</f>
        <v>5.551194347874846</v>
      </c>
      <c r="AP32" s="3">
        <f>cases!AP32/(population_2016!$B32/1000)</f>
        <v>5.6969832903442859</v>
      </c>
      <c r="AQ32" s="3">
        <f>cases!AQ32/(population_2016!$B32/1000)</f>
        <v>5.865201300885948</v>
      </c>
      <c r="AR32" s="3">
        <f>cases!AR32/(population_2016!$B32/1000)</f>
        <v>5.9100594370303909</v>
      </c>
      <c r="AS32" s="3">
        <f>cases!AS32/(population_2016!$B32/1000)</f>
        <v>6.0446338454637205</v>
      </c>
      <c r="AT32" s="3">
        <f>cases!AT32/(population_2016!$B32/1000)</f>
        <v>6.0894919816081643</v>
      </c>
      <c r="AU32" s="3">
        <f>cases!AU32/(population_2016!$B32/1000)</f>
        <v>6.2577099921498265</v>
      </c>
      <c r="AV32" t="s">
        <v>101</v>
      </c>
      <c r="AW32" s="3">
        <f>cases!AW32/(population_2016!$B32/1000)</f>
        <v>6.4820006728720418</v>
      </c>
      <c r="AX32" s="3">
        <f>cases!AX32/(population_2016!$B32/1000)</f>
        <v>6.650218683413704</v>
      </c>
      <c r="AY32" s="3">
        <f>cases!AY32/(population_2016!$B32/1000)</f>
        <v>6.8520802960636988</v>
      </c>
      <c r="AZ32" s="3">
        <f>cases!AZ32/(population_2016!$B32/1000)</f>
        <v>7.0988000448581356</v>
      </c>
      <c r="BA32" s="3">
        <f>cases!BA32/(population_2016!$B32/1000)</f>
        <v>7.1660872490748009</v>
      </c>
      <c r="BB32" s="3">
        <f>cases!BB32/(population_2016!$B32/1000)</f>
        <v>7.3006616575081305</v>
      </c>
      <c r="BC32" s="3">
        <f>cases!BC32/(population_2016!$B32/1000)</f>
        <v>7.3455197936525733</v>
      </c>
      <c r="BD32" s="3">
        <f>cases!BD32/(population_2016!$B32/1000)</f>
        <v>7.4240215319053489</v>
      </c>
      <c r="BE32" s="3">
        <f>cases!BE32/(population_2016!$B32/1000)</f>
        <v>7.5137378041942355</v>
      </c>
      <c r="BF32" s="3">
        <f>cases!BF32/(population_2016!$B32/1000)</f>
        <v>7.5810250084109008</v>
      </c>
      <c r="BG32" s="3">
        <f>cases!BG32/(population_2016!$B32/1000)</f>
        <v>7.6258831445553437</v>
      </c>
      <c r="BH32" s="3">
        <f>cases!BH32/(population_2016!$B32/1000)</f>
        <v>7.7380284849164518</v>
      </c>
      <c r="BI32" s="3">
        <f>cases!BI32/(population_2016!$B32/1000)</f>
        <v>7.7941011550970059</v>
      </c>
      <c r="BJ32" s="3">
        <f>cases!BJ32/(population_2016!$B32/1000)</f>
        <v>7.9623191656386672</v>
      </c>
      <c r="BK32" s="3">
        <f>cases!BK32/(population_2016!$B32/1000)</f>
        <v>8.0296063698553315</v>
      </c>
      <c r="BL32" s="3">
        <f>cases!BL32/(population_2016!$B32/1000)</f>
        <v>8.1417517102164396</v>
      </c>
      <c r="BM32" s="3">
        <f>cases!BM32/(population_2016!$B32/1000)</f>
        <v>8.1529662442525517</v>
      </c>
    </row>
    <row r="33" spans="1:65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101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101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  <c r="AF33" s="3" t="s">
        <v>101</v>
      </c>
      <c r="AG33" s="3" t="s">
        <v>101</v>
      </c>
      <c r="AH33" s="3">
        <f>cases!AH33/(population_2016!$B33/1000)</f>
        <v>6.9376377274022785</v>
      </c>
      <c r="AI33" s="3">
        <f>cases!AI33/(population_2016!$B33/1000)</f>
        <v>7.278263227044274</v>
      </c>
      <c r="AJ33" s="3">
        <f>cases!AJ33/(population_2016!$B33/1000)</f>
        <v>7.9178049814741431</v>
      </c>
      <c r="AK33" s="3">
        <f>cases!AK33/(population_2016!$B33/1000)</f>
        <v>8.272333562734179</v>
      </c>
      <c r="AL33" s="3">
        <f>cases!AL33/(population_2016!$B33/1000)</f>
        <v>8.425267460532627</v>
      </c>
      <c r="AM33" s="3">
        <f>cases!AM33/(population_2016!$B33/1000)</f>
        <v>8.6129590623761754</v>
      </c>
      <c r="AN33" s="3">
        <f>cases!AN33/(population_2016!$B33/1000)</f>
        <v>8.814553745837765</v>
      </c>
      <c r="AO33" s="3">
        <f>cases!AO33/(population_2016!$B33/1000)</f>
        <v>9.0856638373895571</v>
      </c>
      <c r="AP33" s="3">
        <f>cases!AP33/(population_2016!$B33/1000)</f>
        <v>9.2664038984240857</v>
      </c>
      <c r="AQ33" s="3">
        <f>cases!AQ33/(population_2016!$B33/1000)</f>
        <v>9.4819016635037148</v>
      </c>
      <c r="AR33" s="3">
        <f>cases!AR33/(population_2016!$B33/1000)</f>
        <v>9.6417871021111825</v>
      </c>
      <c r="AS33" s="3">
        <f>cases!AS33/(population_2016!$B33/1000)</f>
        <v>9.80862408152767</v>
      </c>
      <c r="AT33" s="3">
        <f>cases!AT33/(population_2016!$B33/1000)</f>
        <v>9.9754610609441574</v>
      </c>
      <c r="AU33" s="3">
        <f>cases!AU33/(population_2016!$B33/1000)</f>
        <v>10.218764989259869</v>
      </c>
      <c r="AV33" t="s">
        <v>101</v>
      </c>
      <c r="AW33" s="3">
        <f>cases!AW33/(population_2016!$B33/1000)</f>
        <v>10.566342029710885</v>
      </c>
      <c r="AX33" s="3">
        <f>cases!AX33/(population_2016!$B33/1000)</f>
        <v>10.677566682655209</v>
      </c>
      <c r="AY33" s="3">
        <f>cases!AY33/(population_2016!$B33/1000)</f>
        <v>10.767936713172475</v>
      </c>
      <c r="AZ33" s="3">
        <f>cases!AZ33/(population_2016!$B33/1000)</f>
        <v>10.90696752935288</v>
      </c>
      <c r="BA33" s="3">
        <f>cases!BA33/(population_2016!$B33/1000)</f>
        <v>11.12941683524153</v>
      </c>
      <c r="BB33" s="3">
        <f>cases!BB33/(population_2016!$B33/1000)</f>
        <v>11.414430008411363</v>
      </c>
      <c r="BC33" s="3">
        <f>cases!BC33/(population_2016!$B33/1000)</f>
        <v>11.734200885626299</v>
      </c>
      <c r="BD33" s="3">
        <f>cases!BD33/(population_2016!$B33/1000)</f>
        <v>11.935795569087887</v>
      </c>
      <c r="BE33" s="3">
        <f>cases!BE33/(population_2016!$B33/1000)</f>
        <v>12.102632548504376</v>
      </c>
      <c r="BF33" s="3">
        <f>cases!BF33/(population_2016!$B33/1000)</f>
        <v>12.144341793358498</v>
      </c>
      <c r="BG33" s="3">
        <f>cases!BG33/(population_2016!$B33/1000)</f>
        <v>12.380694180865188</v>
      </c>
      <c r="BH33" s="3">
        <f>cases!BH33/(population_2016!$B33/1000)</f>
        <v>12.505821915427553</v>
      </c>
      <c r="BI33" s="3">
        <f>cases!BI33/(population_2016!$B33/1000)</f>
        <v>12.679610435653062</v>
      </c>
      <c r="BJ33" s="3">
        <f>cases!BJ33/(population_2016!$B33/1000)</f>
        <v>12.87425357830563</v>
      </c>
      <c r="BK33" s="3">
        <f>cases!BK33/(population_2016!$B33/1000)</f>
        <v>13.08279980257624</v>
      </c>
      <c r="BL33" s="3">
        <f>cases!BL33/(population_2016!$B33/1000)</f>
        <v>13.145363669857423</v>
      </c>
      <c r="BM33" s="3">
        <f>cases!BM33/(population_2016!$B33/1000)</f>
        <v>13.256588322801749</v>
      </c>
    </row>
    <row r="34" spans="1:65" x14ac:dyDescent="0.35">
      <c r="A34" t="s">
        <v>106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101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101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  <c r="AF34" s="3" t="s">
        <v>101</v>
      </c>
      <c r="AG34" s="3" t="s">
        <v>101</v>
      </c>
      <c r="AH34" s="3">
        <f>cases!AH34/(population_2016!$B34/1000)</f>
        <v>5.5632138637258759</v>
      </c>
      <c r="AI34" s="3">
        <f>cases!AI34/(population_2016!$B34/1000)</f>
        <v>5.8093737692004721</v>
      </c>
      <c r="AJ34" s="3">
        <f>cases!AJ34/(population_2016!$B34/1000)</f>
        <v>6.3016935801496645</v>
      </c>
      <c r="AK34" s="3">
        <f>cases!AK34/(population_2016!$B34/1000)</f>
        <v>6.3509255612445843</v>
      </c>
      <c r="AL34" s="3">
        <f>cases!AL34/(population_2016!$B34/1000)</f>
        <v>6.6463174478140994</v>
      </c>
      <c r="AM34" s="3">
        <f>cases!AM34/(population_2016!$B34/1000)</f>
        <v>6.8432453721937767</v>
      </c>
      <c r="AN34" s="3">
        <f>cases!AN34/(population_2016!$B34/1000)</f>
        <v>7.040173296573454</v>
      </c>
      <c r="AO34" s="3">
        <f>cases!AO34/(population_2016!$B34/1000)</f>
        <v>7.040173296573454</v>
      </c>
      <c r="AP34" s="3">
        <f>cases!AP34/(population_2016!$B34/1000)</f>
        <v>7.1386372587632918</v>
      </c>
      <c r="AQ34" s="3">
        <f>cases!AQ34/(population_2016!$B34/1000)</f>
        <v>7.040173296573454</v>
      </c>
      <c r="AR34" s="3">
        <f>cases!AR34/(population_2016!$B34/1000)</f>
        <v>7.040173296573454</v>
      </c>
      <c r="AS34" s="3">
        <f>cases!AS34/(population_2016!$B34/1000)</f>
        <v>7.3355651831429691</v>
      </c>
      <c r="AT34" s="3">
        <f>cases!AT34/(population_2016!$B34/1000)</f>
        <v>7.3355651831429691</v>
      </c>
      <c r="AU34" s="3">
        <f>cases!AU34/(population_2016!$B34/1000)</f>
        <v>7.4340291453328078</v>
      </c>
      <c r="AV34" t="s">
        <v>101</v>
      </c>
      <c r="AW34" s="3">
        <f>cases!AW34/(population_2016!$B34/1000)</f>
        <v>7.680189050807404</v>
      </c>
      <c r="AX34" s="3">
        <f>cases!AX34/(population_2016!$B34/1000)</f>
        <v>7.7294210319023229</v>
      </c>
      <c r="AY34" s="3">
        <f>cases!AY34/(population_2016!$B34/1000)</f>
        <v>7.8278849940921615</v>
      </c>
      <c r="AZ34" s="3">
        <f>cases!AZ34/(population_2016!$B34/1000)</f>
        <v>7.8278849940921615</v>
      </c>
      <c r="BA34" s="3">
        <f>cases!BA34/(population_2016!$B34/1000)</f>
        <v>7.8771169751870813</v>
      </c>
      <c r="BB34" s="3">
        <f>cases!BB34/(population_2016!$B34/1000)</f>
        <v>8.024812918471838</v>
      </c>
      <c r="BC34" s="3">
        <f>cases!BC34/(population_2016!$B34/1000)</f>
        <v>8.024812918471838</v>
      </c>
      <c r="BD34" s="3">
        <f>cases!BD34/(population_2016!$B34/1000)</f>
        <v>8.1232768806616775</v>
      </c>
      <c r="BE34" s="3">
        <f>cases!BE34/(population_2016!$B34/1000)</f>
        <v>8.1232768806616775</v>
      </c>
      <c r="BF34" s="3">
        <f>cases!BF34/(population_2016!$B34/1000)</f>
        <v>8.1232768806616775</v>
      </c>
      <c r="BG34" s="3">
        <f>cases!BG34/(population_2016!$B34/1000)</f>
        <v>8.1232768806616775</v>
      </c>
      <c r="BH34" s="3">
        <f>cases!BH34/(population_2016!$B34/1000)</f>
        <v>8.2217408428515153</v>
      </c>
      <c r="BI34" s="3">
        <f>cases!BI34/(population_2016!$B34/1000)</f>
        <v>8.2709728239464351</v>
      </c>
      <c r="BJ34" s="3">
        <f>cases!BJ34/(population_2016!$B34/1000)</f>
        <v>8.3694367861362728</v>
      </c>
      <c r="BK34" s="3">
        <f>cases!BK34/(population_2016!$B34/1000)</f>
        <v>8.3202048050413548</v>
      </c>
      <c r="BL34" s="3">
        <f>cases!BL34/(population_2016!$B34/1000)</f>
        <v>8.4186687672311926</v>
      </c>
      <c r="BM34" s="3">
        <f>cases!BM34/(population_2016!$B34/1000)</f>
        <v>8.4186687672311926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91"/>
  <sheetViews>
    <sheetView tabSelected="1" zoomScale="75" zoomScaleNormal="75" workbookViewId="0">
      <pane ySplit="1" topLeftCell="A80" activePane="bottomLeft" state="frozen"/>
      <selection pane="bottomLeft" activeCell="AS92" sqref="AS92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5" customFormat="1" ht="72.5" x14ac:dyDescent="0.35">
      <c r="A1" s="5" t="s">
        <v>143</v>
      </c>
      <c r="B1" s="5" t="s">
        <v>142</v>
      </c>
      <c r="C1" s="5" t="s">
        <v>177</v>
      </c>
      <c r="D1" s="5" t="s">
        <v>226</v>
      </c>
      <c r="E1" s="5" t="s">
        <v>276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148</v>
      </c>
      <c r="K1" s="5" t="s">
        <v>149</v>
      </c>
      <c r="L1" s="5" t="s">
        <v>150</v>
      </c>
      <c r="M1" s="5" t="s">
        <v>151</v>
      </c>
      <c r="N1" s="5" t="s">
        <v>168</v>
      </c>
      <c r="O1" s="5" t="s">
        <v>152</v>
      </c>
      <c r="P1" s="5" t="s">
        <v>161</v>
      </c>
      <c r="Q1" s="5" t="s">
        <v>153</v>
      </c>
      <c r="R1" s="5" t="s">
        <v>154</v>
      </c>
      <c r="S1" s="5" t="s">
        <v>155</v>
      </c>
      <c r="T1" s="5" t="s">
        <v>156</v>
      </c>
      <c r="U1" s="5" t="s">
        <v>157</v>
      </c>
      <c r="V1" s="5" t="s">
        <v>158</v>
      </c>
      <c r="W1" s="5" t="s">
        <v>159</v>
      </c>
      <c r="X1" s="5" t="s">
        <v>176</v>
      </c>
      <c r="Y1" s="5" t="s">
        <v>160</v>
      </c>
      <c r="Z1" s="5" t="s">
        <v>185</v>
      </c>
      <c r="AA1" s="5" t="s">
        <v>186</v>
      </c>
      <c r="AB1" s="5" t="s">
        <v>187</v>
      </c>
      <c r="AC1" s="5" t="s">
        <v>188</v>
      </c>
      <c r="AD1" s="5" t="s">
        <v>189</v>
      </c>
      <c r="AE1" s="5" t="s">
        <v>190</v>
      </c>
      <c r="AF1" s="5" t="s">
        <v>191</v>
      </c>
      <c r="AG1" s="5" t="s">
        <v>192</v>
      </c>
      <c r="AH1" s="5" t="s">
        <v>193</v>
      </c>
      <c r="AI1" s="5" t="s">
        <v>194</v>
      </c>
      <c r="AJ1" s="5" t="s">
        <v>195</v>
      </c>
      <c r="AK1" s="5" t="s">
        <v>196</v>
      </c>
      <c r="AL1" s="5" t="s">
        <v>197</v>
      </c>
      <c r="AM1" s="5" t="s">
        <v>198</v>
      </c>
      <c r="AN1" s="5" t="s">
        <v>199</v>
      </c>
      <c r="AO1" s="5" t="s">
        <v>200</v>
      </c>
      <c r="AP1" s="5" t="s">
        <v>201</v>
      </c>
      <c r="AQ1" s="5" t="s">
        <v>202</v>
      </c>
      <c r="AR1" s="5" t="s">
        <v>203</v>
      </c>
      <c r="AS1" s="5" t="s">
        <v>204</v>
      </c>
    </row>
    <row r="2" spans="1:45" s="5" customFormat="1" x14ac:dyDescent="0.35">
      <c r="A2" s="7">
        <v>43905</v>
      </c>
      <c r="B2" s="5">
        <f>mtl_newcases!C20</f>
        <v>27</v>
      </c>
      <c r="C2" s="5">
        <f>mtl_newcases!B20</f>
        <v>6</v>
      </c>
      <c r="D2" s="5" t="s">
        <v>101</v>
      </c>
      <c r="E2" s="5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</row>
    <row r="3" spans="1:45" s="5" customFormat="1" x14ac:dyDescent="0.35">
      <c r="A3" s="7">
        <v>43906</v>
      </c>
      <c r="B3" s="5">
        <f>mtl_newcases!C21</f>
        <v>32</v>
      </c>
      <c r="C3" s="5">
        <f>mtl_newcases!B21</f>
        <v>5</v>
      </c>
      <c r="D3" s="5" t="s">
        <v>101</v>
      </c>
      <c r="E3" s="5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</row>
    <row r="4" spans="1:45" s="5" customFormat="1" x14ac:dyDescent="0.35">
      <c r="A4" s="7">
        <v>43907</v>
      </c>
      <c r="B4" s="5">
        <f>mtl_newcases!C22</f>
        <v>39</v>
      </c>
      <c r="C4" s="5">
        <f>mtl_newcases!B22</f>
        <v>7</v>
      </c>
      <c r="D4" s="5" t="s">
        <v>101</v>
      </c>
      <c r="E4" s="5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</row>
    <row r="5" spans="1:45" s="5" customFormat="1" x14ac:dyDescent="0.35">
      <c r="A5" s="7">
        <v>43908</v>
      </c>
      <c r="B5" s="5">
        <f>mtl_newcases!C23</f>
        <v>45</v>
      </c>
      <c r="C5" s="5">
        <f>mtl_newcases!B23</f>
        <v>6</v>
      </c>
      <c r="D5" s="5" t="s">
        <v>101</v>
      </c>
      <c r="E5" s="5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</row>
    <row r="6" spans="1:45" s="5" customFormat="1" x14ac:dyDescent="0.35">
      <c r="A6" s="7">
        <v>43909</v>
      </c>
      <c r="B6" s="5">
        <f>mtl_newcases!C24</f>
        <v>81</v>
      </c>
      <c r="C6" s="5">
        <f>mtl_newcases!B24</f>
        <v>36</v>
      </c>
      <c r="D6" s="5" t="s">
        <v>101</v>
      </c>
      <c r="E6" s="5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</row>
    <row r="7" spans="1:45" s="5" customFormat="1" x14ac:dyDescent="0.35">
      <c r="A7" s="7">
        <v>43910</v>
      </c>
      <c r="B7" s="5">
        <f>mtl_newcases!C25</f>
        <v>130</v>
      </c>
      <c r="C7" s="5">
        <f>mtl_newcases!B25</f>
        <v>49</v>
      </c>
      <c r="D7" s="5" t="s">
        <v>101</v>
      </c>
      <c r="E7" s="5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</row>
    <row r="8" spans="1:45" s="5" customFormat="1" x14ac:dyDescent="0.35">
      <c r="A8" s="7">
        <v>43911</v>
      </c>
      <c r="B8" s="5">
        <f>mtl_newcases!C26</f>
        <v>222</v>
      </c>
      <c r="C8" s="5">
        <f>mtl_newcases!B26</f>
        <v>92</v>
      </c>
      <c r="D8" s="5" t="s">
        <v>101</v>
      </c>
      <c r="E8" s="5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</row>
    <row r="9" spans="1:45" s="5" customFormat="1" x14ac:dyDescent="0.35">
      <c r="A9" s="7">
        <v>43912</v>
      </c>
      <c r="B9" s="5">
        <f>mtl_newcases!C27</f>
        <v>311</v>
      </c>
      <c r="C9" s="5">
        <f>mtl_newcases!B27</f>
        <v>89</v>
      </c>
      <c r="D9" s="5" t="s">
        <v>101</v>
      </c>
      <c r="E9" s="5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</row>
    <row r="10" spans="1:45" s="5" customFormat="1" x14ac:dyDescent="0.35">
      <c r="A10" s="7">
        <v>43913</v>
      </c>
      <c r="B10" s="5">
        <f>mtl_newcases!C28</f>
        <v>445</v>
      </c>
      <c r="C10" s="5">
        <f>mtl_newcases!B28</f>
        <v>134</v>
      </c>
      <c r="D10" s="5" t="s">
        <v>101</v>
      </c>
      <c r="E10" s="5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</row>
    <row r="11" spans="1:45" s="5" customFormat="1" x14ac:dyDescent="0.35">
      <c r="A11" s="7">
        <v>43914</v>
      </c>
      <c r="B11" s="5">
        <f>mtl_newcases!C29</f>
        <v>589</v>
      </c>
      <c r="C11" s="5">
        <f>mtl_newcases!B29</f>
        <v>144</v>
      </c>
      <c r="D11" s="5" t="s">
        <v>101</v>
      </c>
      <c r="E11" s="5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</row>
    <row r="12" spans="1:45" s="5" customFormat="1" x14ac:dyDescent="0.35">
      <c r="A12" s="7">
        <v>43915</v>
      </c>
      <c r="B12" s="5">
        <f>mtl_newcases!C30</f>
        <v>772</v>
      </c>
      <c r="C12" s="5">
        <f>mtl_newcases!B30</f>
        <v>183</v>
      </c>
      <c r="D12" s="5" t="s">
        <v>101</v>
      </c>
      <c r="E12" s="5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</row>
    <row r="13" spans="1:45" s="5" customFormat="1" x14ac:dyDescent="0.35">
      <c r="A13" s="7">
        <v>43916</v>
      </c>
      <c r="B13" s="5">
        <f>mtl_newcases!C31</f>
        <v>958</v>
      </c>
      <c r="C13" s="5">
        <f>mtl_newcases!B31</f>
        <v>186</v>
      </c>
      <c r="D13" s="5" t="s">
        <v>101</v>
      </c>
      <c r="E13" s="5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</row>
    <row r="14" spans="1:45" s="5" customFormat="1" x14ac:dyDescent="0.35">
      <c r="A14" s="7">
        <v>43917</v>
      </c>
      <c r="B14" s="5">
        <f>mtl_newcases!C32</f>
        <v>1204</v>
      </c>
      <c r="C14" s="5">
        <f>mtl_newcases!B32</f>
        <v>246</v>
      </c>
      <c r="D14" s="5" t="s">
        <v>101</v>
      </c>
      <c r="E14" s="5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</row>
    <row r="15" spans="1:45" s="5" customFormat="1" x14ac:dyDescent="0.35">
      <c r="A15" s="7">
        <v>43918</v>
      </c>
      <c r="B15" s="5">
        <f>mtl_newcases!C33</f>
        <v>1402</v>
      </c>
      <c r="C15" s="5">
        <f>mtl_newcases!B33</f>
        <v>198</v>
      </c>
      <c r="D15" s="5" t="s">
        <v>101</v>
      </c>
      <c r="E15" s="5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</row>
    <row r="16" spans="1:45" x14ac:dyDescent="0.35">
      <c r="A16" s="7">
        <v>43919</v>
      </c>
      <c r="B16" s="5">
        <f>mtl_newcases!C34</f>
        <v>1663</v>
      </c>
      <c r="C16" s="5">
        <f>mtl_newcases!B34</f>
        <v>261</v>
      </c>
      <c r="D16" s="5" t="s">
        <v>101</v>
      </c>
      <c r="E16" s="5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</row>
    <row r="17" spans="1:45" x14ac:dyDescent="0.35">
      <c r="A17" s="7">
        <v>43920</v>
      </c>
      <c r="B17" s="5">
        <f>mtl_newcases!C35</f>
        <v>1933</v>
      </c>
      <c r="C17" s="5">
        <f>mtl_newcases!B35</f>
        <v>270</v>
      </c>
      <c r="D17" s="5" t="s">
        <v>101</v>
      </c>
      <c r="E17" s="5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</row>
    <row r="18" spans="1:45" x14ac:dyDescent="0.35">
      <c r="A18" s="7">
        <v>43921</v>
      </c>
      <c r="B18" s="5">
        <f>mtl_newcases!C36</f>
        <v>2258</v>
      </c>
      <c r="C18" s="5">
        <f>mtl_newcases!B36</f>
        <v>325</v>
      </c>
      <c r="D18" s="5" t="s">
        <v>101</v>
      </c>
      <c r="E18" s="5" t="s">
        <v>101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6">
        <f>F18/(age_distribution_2016!$B$2/100000)</f>
        <v>14.57991616548205</v>
      </c>
      <c r="Q18" s="6">
        <f>G18/(age_distribution_2016!$B$3/100000)</f>
        <v>17.24385687598793</v>
      </c>
      <c r="R18" s="6">
        <f>H18/(age_distribution_2016!$B$4/100000)</f>
        <v>46.231102372665198</v>
      </c>
      <c r="S18" s="6">
        <f>I18/(age_distribution_2016!$B$5/100000)</f>
        <v>129.59331571318953</v>
      </c>
      <c r="T18" s="6">
        <f>J18/(age_distribution_2016!$B$6/100000)</f>
        <v>124.80186869108201</v>
      </c>
      <c r="U18" s="6">
        <f>K18/(age_distribution_2016!$B$7/100000)</f>
        <v>140.28882994400234</v>
      </c>
      <c r="V18" s="6">
        <f>L18/(age_distribution_2016!$B$8/100000)</f>
        <v>132.11009174311926</v>
      </c>
      <c r="W18" s="6">
        <f>M18/(age_distribution_2016!$B$9/100000)</f>
        <v>125.85058901002414</v>
      </c>
      <c r="X18" s="6">
        <f>N18/(age_distribution_2016!$B$10/100000)</f>
        <v>107.95805058605799</v>
      </c>
      <c r="Y18" s="6">
        <f>O18/(age_distribution_2016!$B$11/100000)</f>
        <v>120.43924902585901</v>
      </c>
      <c r="Z18" s="3">
        <f>F18*100/SUM($F18:$O18)</f>
        <v>0.76518412242945955</v>
      </c>
      <c r="AA18" s="3">
        <f t="shared" ref="AA18:AI18" si="0">G18*100/SUM($F18:$O18)</f>
        <v>0.86083213773314204</v>
      </c>
      <c r="AB18" s="3">
        <f t="shared" si="0"/>
        <v>4.1606886657101869</v>
      </c>
      <c r="AC18" s="3">
        <f t="shared" si="0"/>
        <v>18.173122907699664</v>
      </c>
      <c r="AD18" s="3">
        <f t="shared" si="0"/>
        <v>17.886178861788618</v>
      </c>
      <c r="AE18" s="3">
        <f t="shared" si="0"/>
        <v>17.073170731707318</v>
      </c>
      <c r="AF18" s="3">
        <f t="shared" si="0"/>
        <v>16.355810616929698</v>
      </c>
      <c r="AG18" s="3">
        <f t="shared" si="0"/>
        <v>12.338593974175035</v>
      </c>
      <c r="AH18" s="3">
        <f t="shared" si="0"/>
        <v>6.6953610712577714</v>
      </c>
      <c r="AI18" s="3">
        <f t="shared" si="0"/>
        <v>5.691056910569106</v>
      </c>
      <c r="AJ18" s="3">
        <f>P18*100/SUM($P18:$Y18)</f>
        <v>1.5201713841005755</v>
      </c>
      <c r="AK18" s="3">
        <f t="shared" ref="AK18:AS18" si="1">Q18*100/SUM($P18:$Y18)</f>
        <v>1.7979265091018517</v>
      </c>
      <c r="AL18" s="3">
        <f t="shared" si="1"/>
        <v>4.8202745533431699</v>
      </c>
      <c r="AM18" s="3">
        <f t="shared" si="1"/>
        <v>13.512015287461615</v>
      </c>
      <c r="AN18" s="3">
        <f t="shared" si="1"/>
        <v>13.012436238530851</v>
      </c>
      <c r="AO18" s="3">
        <f t="shared" si="1"/>
        <v>14.627180456272072</v>
      </c>
      <c r="AP18" s="3">
        <f t="shared" si="1"/>
        <v>13.774426323126368</v>
      </c>
      <c r="AQ18" s="3">
        <f t="shared" si="1"/>
        <v>13.12178080544647</v>
      </c>
      <c r="AR18" s="3">
        <f t="shared" si="1"/>
        <v>11.256219673796846</v>
      </c>
      <c r="AS18" s="3">
        <f t="shared" si="1"/>
        <v>12.557568768820188</v>
      </c>
    </row>
    <row r="19" spans="1:45" x14ac:dyDescent="0.35">
      <c r="A19" s="7">
        <v>43922</v>
      </c>
      <c r="B19" s="5">
        <f>mtl_newcases!C37</f>
        <v>2569</v>
      </c>
      <c r="C19" s="5">
        <f>mtl_newcases!B37</f>
        <v>311</v>
      </c>
      <c r="D19" s="5" t="s">
        <v>101</v>
      </c>
      <c r="E19" s="5" t="s">
        <v>101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6">
        <f>F19/(age_distribution_2016!$B$2/100000)</f>
        <v>14.57991616548205</v>
      </c>
      <c r="Q19" s="6">
        <f>G19/(age_distribution_2016!$B$3/100000)</f>
        <v>19.159840973319923</v>
      </c>
      <c r="R19" s="6">
        <f>H19/(age_distribution_2016!$B$4/100000)</f>
        <v>59.515901905040252</v>
      </c>
      <c r="S19" s="6">
        <f>I19/(age_distribution_2016!$B$5/100000)</f>
        <v>157.55818910393043</v>
      </c>
      <c r="T19" s="6">
        <f>J19/(age_distribution_2016!$B$6/100000)</f>
        <v>155.16809877367149</v>
      </c>
      <c r="U19" s="6">
        <f>K19/(age_distribution_2016!$B$7/100000)</f>
        <v>179.192455054524</v>
      </c>
      <c r="V19" s="6">
        <f>L19/(age_distribution_2016!$B$8/100000)</f>
        <v>161.46788990825686</v>
      </c>
      <c r="W19" s="6">
        <f>M19/(age_distribution_2016!$B$9/100000)</f>
        <v>151.21582400429256</v>
      </c>
      <c r="X19" s="6">
        <f>N19/(age_distribution_2016!$B$10/100000)</f>
        <v>138.03207896360271</v>
      </c>
      <c r="Y19" s="6">
        <f>O19/(age_distribution_2016!$B$11/100000)</f>
        <v>199.38262233692626</v>
      </c>
      <c r="Z19" s="3">
        <f t="shared" ref="Z19:Z22" si="2">F19*100/SUM($F19:$O19)</f>
        <v>0.60721062618595822</v>
      </c>
      <c r="AA19" s="3">
        <f t="shared" ref="AA19:AA22" si="3">G19*100/SUM($F19:$O19)</f>
        <v>0.75901328273244784</v>
      </c>
      <c r="AB19" s="3">
        <f t="shared" ref="AB19:AB22" si="4">H19*100/SUM($F19:$O19)</f>
        <v>4.2504743833017073</v>
      </c>
      <c r="AC19" s="3">
        <f t="shared" ref="AC19:AC22" si="5">I19*100/SUM($F19:$O19)</f>
        <v>17.533206831119546</v>
      </c>
      <c r="AD19" s="3">
        <f t="shared" ref="AD19:AD22" si="6">J19*100/SUM($F19:$O19)</f>
        <v>17.647058823529413</v>
      </c>
      <c r="AE19" s="3">
        <f t="shared" ref="AE19:AE22" si="7">K19*100/SUM($F19:$O19)</f>
        <v>17.30550284629981</v>
      </c>
      <c r="AF19" s="3">
        <f t="shared" ref="AF19:AF22" si="8">L19*100/SUM($F19:$O19)</f>
        <v>15.863377609108159</v>
      </c>
      <c r="AG19" s="3">
        <f t="shared" ref="AG19:AG22" si="9">M19*100/SUM($F19:$O19)</f>
        <v>11.764705882352942</v>
      </c>
      <c r="AH19" s="3">
        <f t="shared" ref="AH19:AH22" si="10">N19*100/SUM($F19:$O19)</f>
        <v>6.7931688804554078</v>
      </c>
      <c r="AI19" s="3">
        <f t="shared" ref="AI19:AI22" si="11">O19*100/SUM($F19:$O19)</f>
        <v>7.4762808349146113</v>
      </c>
      <c r="AJ19" s="3">
        <f t="shared" ref="AJ19:AJ22" si="12">P19*100/SUM($P19:$Y19)</f>
        <v>1.1802992798513701</v>
      </c>
      <c r="AK19" s="3">
        <f t="shared" ref="AK19:AK22" si="13">Q19*100/SUM($P19:$Y19)</f>
        <v>1.5510614907660267</v>
      </c>
      <c r="AL19" s="3">
        <f t="shared" ref="AL19:AL22" si="14">R19*100/SUM($P19:$Y19)</f>
        <v>4.8180370422521746</v>
      </c>
      <c r="AM19" s="3">
        <f t="shared" ref="AM19:AM22" si="15">S19*100/SUM($P19:$Y19)</f>
        <v>12.754930482682003</v>
      </c>
      <c r="AN19" s="3">
        <f t="shared" ref="AN19:AN22" si="16">T19*100/SUM($P19:$Y19)</f>
        <v>12.56144364341861</v>
      </c>
      <c r="AO19" s="3">
        <f t="shared" ref="AO19:AO22" si="17">U19*100/SUM($P19:$Y19)</f>
        <v>14.506306020907145</v>
      </c>
      <c r="AP19" s="3">
        <f t="shared" ref="AP19:AP22" si="18">V19*100/SUM($P19:$Y19)</f>
        <v>13.071435529172318</v>
      </c>
      <c r="AQ19" s="3">
        <f t="shared" ref="AQ19:AQ22" si="19">W19*100/SUM($P19:$Y19)</f>
        <v>12.241492073661524</v>
      </c>
      <c r="AR19" s="3">
        <f t="shared" ref="AR19:AR22" si="20">X19*100/SUM($P19:$Y19)</f>
        <v>11.174218119500496</v>
      </c>
      <c r="AS19" s="3">
        <f t="shared" ref="AS19:AS21" si="21">Y19*100/SUM($P19:$Y19)</f>
        <v>16.140776317788319</v>
      </c>
    </row>
    <row r="20" spans="1:45" x14ac:dyDescent="0.35">
      <c r="A20" s="7">
        <v>43923</v>
      </c>
      <c r="B20" s="5">
        <f>mtl_newcases!C38</f>
        <v>2978</v>
      </c>
      <c r="C20" s="5">
        <f>mtl_newcases!B38</f>
        <v>409</v>
      </c>
      <c r="D20" s="5" t="s">
        <v>101</v>
      </c>
      <c r="E20" s="5" t="s">
        <v>101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6">
        <f>F20/(age_distribution_2016!$B$2/100000)</f>
        <v>16.402405686167306</v>
      </c>
      <c r="Q20" s="6">
        <f>G20/(age_distribution_2016!$B$3/100000)</f>
        <v>19.159840973319923</v>
      </c>
      <c r="R20" s="6">
        <f>H20/(age_distribution_2016!$B$4/100000)</f>
        <v>61.641469830220259</v>
      </c>
      <c r="S20" s="6">
        <f>I20/(age_distribution_2016!$B$5/100000)</f>
        <v>165.74303009634241</v>
      </c>
      <c r="T20" s="6">
        <f>J20/(age_distribution_2016!$B$6/100000)</f>
        <v>165.17894385584384</v>
      </c>
      <c r="U20" s="6">
        <f>K20/(age_distribution_2016!$B$7/100000)</f>
        <v>194.91109146281559</v>
      </c>
      <c r="V20" s="6">
        <f>L20/(age_distribution_2016!$B$8/100000)</f>
        <v>172.67020762916465</v>
      </c>
      <c r="W20" s="6">
        <f>M20/(age_distribution_2016!$B$9/100000)</f>
        <v>156.58154679154165</v>
      </c>
      <c r="X20" s="6">
        <f>N20/(age_distribution_2016!$B$10/100000)</f>
        <v>153.45465761875386</v>
      </c>
      <c r="Y20" s="6">
        <f>O20/(age_distribution_2016!$B$11/100000)</f>
        <v>234.80593087394362</v>
      </c>
      <c r="Z20" s="3">
        <f t="shared" si="2"/>
        <v>0.63604240282685509</v>
      </c>
      <c r="AA20" s="3">
        <f t="shared" si="3"/>
        <v>0.70671378091872794</v>
      </c>
      <c r="AB20" s="3">
        <f t="shared" si="4"/>
        <v>4.0989399293286217</v>
      </c>
      <c r="AC20" s="3">
        <f t="shared" si="5"/>
        <v>17.17314487632509</v>
      </c>
      <c r="AD20" s="3">
        <f t="shared" si="6"/>
        <v>17.491166077738516</v>
      </c>
      <c r="AE20" s="3">
        <f t="shared" si="7"/>
        <v>17.526501766784452</v>
      </c>
      <c r="AF20" s="3">
        <f t="shared" si="8"/>
        <v>15.795053003533569</v>
      </c>
      <c r="AG20" s="3">
        <f t="shared" si="9"/>
        <v>11.342756183745584</v>
      </c>
      <c r="AH20" s="3">
        <f t="shared" si="10"/>
        <v>7.031802120141343</v>
      </c>
      <c r="AI20" s="3">
        <f t="shared" si="11"/>
        <v>8.1978798586572434</v>
      </c>
      <c r="AJ20" s="3">
        <f t="shared" si="12"/>
        <v>1.223558718028539</v>
      </c>
      <c r="AK20" s="3">
        <f t="shared" si="13"/>
        <v>1.429253178313741</v>
      </c>
      <c r="AL20" s="3">
        <f t="shared" si="14"/>
        <v>4.5982253607143129</v>
      </c>
      <c r="AM20" s="3">
        <f t="shared" si="15"/>
        <v>12.36381621739006</v>
      </c>
      <c r="AN20" s="3">
        <f t="shared" si="16"/>
        <v>12.321737472937102</v>
      </c>
      <c r="AO20" s="3">
        <f t="shared" si="17"/>
        <v>14.539645571680282</v>
      </c>
      <c r="AP20" s="3">
        <f t="shared" si="18"/>
        <v>12.880558006599919</v>
      </c>
      <c r="AQ20" s="3">
        <f t="shared" si="19"/>
        <v>11.680403492321608</v>
      </c>
      <c r="AR20" s="3">
        <f t="shared" si="20"/>
        <v>11.44714914043711</v>
      </c>
      <c r="AS20" s="3">
        <f t="shared" si="21"/>
        <v>17.51565284157731</v>
      </c>
    </row>
    <row r="21" spans="1:45" x14ac:dyDescent="0.35">
      <c r="A21" s="7">
        <v>43924</v>
      </c>
      <c r="B21" s="5">
        <f>mtl_newcases!C39</f>
        <v>3328</v>
      </c>
      <c r="C21" s="5">
        <f>mtl_newcases!B39</f>
        <v>350</v>
      </c>
      <c r="D21" s="5" t="s">
        <v>101</v>
      </c>
      <c r="E21" s="5" t="s">
        <v>101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6">
        <f>F21/(age_distribution_2016!$B$2/100000)</f>
        <v>21.869874248223073</v>
      </c>
      <c r="Q21" s="6">
        <f>G21/(age_distribution_2016!$B$3/100000)</f>
        <v>22.033817119317909</v>
      </c>
      <c r="R21" s="6">
        <f>H21/(age_distribution_2016!$B$4/100000)</f>
        <v>68.018173605760282</v>
      </c>
      <c r="S21" s="6">
        <f>I21/(age_distribution_2016!$B$5/100000)</f>
        <v>183.81788728791884</v>
      </c>
      <c r="T21" s="6">
        <f>J21/(age_distribution_2016!$B$6/100000)</f>
        <v>188.87127721698508</v>
      </c>
      <c r="U21" s="6">
        <f>K21/(age_distribution_2016!$B$7/100000)</f>
        <v>220.06090971608214</v>
      </c>
      <c r="V21" s="6">
        <f>L21/(age_distribution_2016!$B$8/100000)</f>
        <v>197.77885079671654</v>
      </c>
      <c r="W21" s="6">
        <f>M21/(age_distribution_2016!$B$9/100000)</f>
        <v>176.58105899856099</v>
      </c>
      <c r="X21" s="6">
        <f>N21/(age_distribution_2016!$B$10/100000)</f>
        <v>188.15545959284393</v>
      </c>
      <c r="Y21" s="6">
        <f>O21/(age_distribution_2016!$B$11/100000)</f>
        <v>298.56788624057486</v>
      </c>
      <c r="Z21" s="3">
        <f t="shared" si="2"/>
        <v>0.73778051029818625</v>
      </c>
      <c r="AA21" s="3">
        <f t="shared" si="3"/>
        <v>0.70703965570242855</v>
      </c>
      <c r="AB21" s="3">
        <f t="shared" si="4"/>
        <v>3.9348293882569934</v>
      </c>
      <c r="AC21" s="3">
        <f t="shared" si="5"/>
        <v>16.569320627113434</v>
      </c>
      <c r="AD21" s="3">
        <f t="shared" si="6"/>
        <v>17.399323701198892</v>
      </c>
      <c r="AE21" s="3">
        <f t="shared" si="7"/>
        <v>17.214878573624347</v>
      </c>
      <c r="AF21" s="3">
        <f t="shared" si="8"/>
        <v>15.739317553027973</v>
      </c>
      <c r="AG21" s="3">
        <f t="shared" si="9"/>
        <v>11.12818936366431</v>
      </c>
      <c r="AH21" s="3">
        <f t="shared" si="10"/>
        <v>7.5007685213648942</v>
      </c>
      <c r="AI21" s="3">
        <f t="shared" si="11"/>
        <v>9.0685521057485392</v>
      </c>
      <c r="AJ21" s="3">
        <f t="shared" si="12"/>
        <v>1.3967620430405514</v>
      </c>
      <c r="AK21" s="3">
        <f t="shared" si="13"/>
        <v>1.4072325732764974</v>
      </c>
      <c r="AL21" s="3">
        <f t="shared" si="14"/>
        <v>4.3441129130949543</v>
      </c>
      <c r="AM21" s="3">
        <f t="shared" si="15"/>
        <v>11.739886790457071</v>
      </c>
      <c r="AN21" s="3">
        <f t="shared" si="16"/>
        <v>12.062631364179373</v>
      </c>
      <c r="AO21" s="3">
        <f t="shared" si="17"/>
        <v>14.054617889417962</v>
      </c>
      <c r="AP21" s="3">
        <f t="shared" si="18"/>
        <v>12.631530870895588</v>
      </c>
      <c r="AQ21" s="3">
        <f t="shared" si="19"/>
        <v>11.277692680337832</v>
      </c>
      <c r="AR21" s="3">
        <f t="shared" si="20"/>
        <v>12.016914279764904</v>
      </c>
      <c r="AS21" s="3">
        <f t="shared" si="21"/>
        <v>19.068618595535266</v>
      </c>
    </row>
    <row r="22" spans="1:45" x14ac:dyDescent="0.35">
      <c r="A22" s="7">
        <v>43925</v>
      </c>
      <c r="B22" s="5">
        <f>mtl_newcases!C40</f>
        <v>3669</v>
      </c>
      <c r="C22" s="5">
        <f>mtl_newcases!B40</f>
        <v>341</v>
      </c>
      <c r="D22" s="5" t="s">
        <v>101</v>
      </c>
      <c r="E22" s="5" t="s">
        <v>101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6">
        <f>F22/(age_distribution_2016!$B$2/100000)</f>
        <v>22.781119008565703</v>
      </c>
      <c r="Q22" s="6">
        <f>G22/(age_distribution_2016!$B$3/100000)</f>
        <v>25.865785313981895</v>
      </c>
      <c r="R22" s="6">
        <f>H22/(age_distribution_2016!$B$4/100000)</f>
        <v>76.520445306480326</v>
      </c>
      <c r="S22" s="6">
        <f>I22/(age_distribution_2016!$B$5/100000)</f>
        <v>204.96205985164977</v>
      </c>
      <c r="T22" s="6">
        <f>J22/(age_distribution_2016!$B$6/100000)</f>
        <v>212.89730541419871</v>
      </c>
      <c r="U22" s="6">
        <f>K22/(age_distribution_2016!$B$7/100000)</f>
        <v>257.78563709598194</v>
      </c>
      <c r="V22" s="6">
        <f>L22/(age_distribution_2016!$B$8/100000)</f>
        <v>222.50120714630611</v>
      </c>
      <c r="W22" s="6">
        <f>M22/(age_distribution_2016!$B$9/100000)</f>
        <v>195.1171922636033</v>
      </c>
      <c r="X22" s="6">
        <f>N22/(age_distribution_2016!$B$10/100000)</f>
        <v>213.60271437384333</v>
      </c>
      <c r="Y22" s="6">
        <f>O22/(age_distribution_2016!$B$11/100000)</f>
        <v>365.36612519609332</v>
      </c>
      <c r="Z22" s="3">
        <f t="shared" si="2"/>
        <v>0.67476383265856954</v>
      </c>
      <c r="AA22" s="3">
        <f t="shared" si="3"/>
        <v>0.72874493927125505</v>
      </c>
      <c r="AB22" s="3">
        <f t="shared" si="4"/>
        <v>3.8866396761133601</v>
      </c>
      <c r="AC22" s="3">
        <f t="shared" si="5"/>
        <v>16.221322537112012</v>
      </c>
      <c r="AD22" s="3">
        <f t="shared" si="6"/>
        <v>17.219973009446694</v>
      </c>
      <c r="AE22" s="3">
        <f t="shared" si="7"/>
        <v>17.705802968960864</v>
      </c>
      <c r="AF22" s="3">
        <f t="shared" si="8"/>
        <v>15.546558704453441</v>
      </c>
      <c r="AG22" s="3">
        <f t="shared" si="9"/>
        <v>10.796221322537113</v>
      </c>
      <c r="AH22" s="3">
        <f t="shared" si="10"/>
        <v>7.47638326585695</v>
      </c>
      <c r="AI22" s="3">
        <f t="shared" si="11"/>
        <v>9.7435897435897427</v>
      </c>
      <c r="AJ22" s="3">
        <f t="shared" si="12"/>
        <v>1.2674487700457593</v>
      </c>
      <c r="AK22" s="3">
        <f t="shared" si="13"/>
        <v>1.4390670524194793</v>
      </c>
      <c r="AL22" s="3">
        <f t="shared" si="14"/>
        <v>4.2572862312244464</v>
      </c>
      <c r="AM22" s="3">
        <f t="shared" si="15"/>
        <v>11.403255062551663</v>
      </c>
      <c r="AN22" s="3">
        <f t="shared" si="16"/>
        <v>11.844739838803529</v>
      </c>
      <c r="AO22" s="3">
        <f t="shared" si="17"/>
        <v>14.342143972379681</v>
      </c>
      <c r="AP22" s="3">
        <f t="shared" si="18"/>
        <v>12.379061854917969</v>
      </c>
      <c r="AQ22" s="3">
        <f t="shared" si="19"/>
        <v>10.855526686652253</v>
      </c>
      <c r="AR22" s="3">
        <f t="shared" si="20"/>
        <v>11.883985923157184</v>
      </c>
      <c r="AS22" s="3">
        <f t="shared" ref="AS22:AS27" si="22">Y22*100/SUM($P22:$Y22)</f>
        <v>20.327484607848024</v>
      </c>
    </row>
    <row r="23" spans="1:45" x14ac:dyDescent="0.35">
      <c r="A23" s="7">
        <v>43926</v>
      </c>
      <c r="B23" s="5">
        <f>mtl_newcases!C41</f>
        <v>3930</v>
      </c>
      <c r="C23" s="5">
        <f>mtl_newcases!B41</f>
        <v>261</v>
      </c>
      <c r="D23" s="5" t="s">
        <v>101</v>
      </c>
      <c r="E23" s="5" t="s">
        <v>101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6">
        <f>F23/(age_distribution_2016!$B$2/100000)</f>
        <v>24.603608529250959</v>
      </c>
      <c r="Q23" s="6">
        <f>G23/(age_distribution_2016!$B$3/100000)</f>
        <v>27.781769411313888</v>
      </c>
      <c r="R23" s="6">
        <f>H23/(age_distribution_2016!$B$4/100000)</f>
        <v>78.646013231660334</v>
      </c>
      <c r="S23" s="6">
        <f>I23/(age_distribution_2016!$B$5/100000)</f>
        <v>212.12379572001024</v>
      </c>
      <c r="T23" s="6">
        <f>J23/(age_distribution_2016!$B$6/100000)</f>
        <v>222.57445566029867</v>
      </c>
      <c r="U23" s="6">
        <f>K23/(age_distribution_2016!$B$7/100000)</f>
        <v>271.53944395323703</v>
      </c>
      <c r="V23" s="6">
        <f>L23/(age_distribution_2016!$B$8/100000)</f>
        <v>234.47609850313856</v>
      </c>
      <c r="W23" s="6">
        <f>M23/(age_distribution_2016!$B$9/100000)</f>
        <v>211.21436062535059</v>
      </c>
      <c r="X23" s="6">
        <f>N23/(age_distribution_2016!$B$10/100000)</f>
        <v>230.56755089450957</v>
      </c>
      <c r="Y23" s="6">
        <f>O23/(age_distribution_2016!$B$11/100000)</f>
        <v>448.35787662567685</v>
      </c>
      <c r="Z23" s="3">
        <f t="shared" ref="Z23" si="23">F23*100/SUM($F23:$O23)</f>
        <v>0.68078668683812404</v>
      </c>
      <c r="AA23" s="3">
        <f t="shared" ref="AA23" si="24">G23*100/SUM($F23:$O23)</f>
        <v>0.73121533030761476</v>
      </c>
      <c r="AB23" s="3">
        <f t="shared" ref="AB23" si="25">H23*100/SUM($F23:$O23)</f>
        <v>3.7317196167423097</v>
      </c>
      <c r="AC23" s="3">
        <f t="shared" ref="AC23" si="26">I23*100/SUM($F23:$O23)</f>
        <v>15.683308119011599</v>
      </c>
      <c r="AD23" s="3">
        <f t="shared" ref="AD23" si="27">J23*100/SUM($F23:$O23)</f>
        <v>16.817952597075138</v>
      </c>
      <c r="AE23" s="3">
        <f t="shared" ref="AE23" si="28">K23*100/SUM($F23:$O23)</f>
        <v>17.423096318709028</v>
      </c>
      <c r="AF23" s="3">
        <f t="shared" ref="AF23" si="29">L23*100/SUM($F23:$O23)</f>
        <v>15.305093292990419</v>
      </c>
      <c r="AG23" s="3">
        <f t="shared" ref="AG23" si="30">M23*100/SUM($F23:$O23)</f>
        <v>10.91780131114473</v>
      </c>
      <c r="AH23" s="3">
        <f t="shared" ref="AH23" si="31">N23*100/SUM($F23:$O23)</f>
        <v>7.5390821986888552</v>
      </c>
      <c r="AI23" s="3">
        <f t="shared" ref="AI23" si="32">O23*100/SUM($F23:$O23)</f>
        <v>11.169944528492184</v>
      </c>
      <c r="AJ23" s="3">
        <f t="shared" ref="AJ23" si="33">P23*100/SUM($P23:$Y23)</f>
        <v>1.2540800743119853</v>
      </c>
      <c r="AK23" s="3">
        <f t="shared" ref="AK23" si="34">Q23*100/SUM($P23:$Y23)</f>
        <v>1.4160753454696453</v>
      </c>
      <c r="AL23" s="3">
        <f t="shared" ref="AL23" si="35">R23*100/SUM($P23:$Y23)</f>
        <v>4.0086964479476155</v>
      </c>
      <c r="AM23" s="3">
        <f t="shared" ref="AM23" si="36">S23*100/SUM($P23:$Y23)</f>
        <v>10.812244276428896</v>
      </c>
      <c r="AN23" s="3">
        <f t="shared" ref="AN23" si="37">T23*100/SUM($P23:$Y23)</f>
        <v>11.344928918153082</v>
      </c>
      <c r="AO23" s="3">
        <f t="shared" ref="AO23" si="38">U23*100/SUM($P23:$Y23)</f>
        <v>13.840742330404732</v>
      </c>
      <c r="AP23" s="3">
        <f t="shared" ref="AP23" si="39">V23*100/SUM($P23:$Y23)</f>
        <v>11.951572172252922</v>
      </c>
      <c r="AQ23" s="3">
        <f t="shared" ref="AQ23" si="40">W23*100/SUM($P23:$Y23)</f>
        <v>10.765889107440707</v>
      </c>
      <c r="AR23" s="3">
        <f t="shared" ref="AR23" si="41">X23*100/SUM($P23:$Y23)</f>
        <v>11.752348075931689</v>
      </c>
      <c r="AS23" s="3">
        <f t="shared" si="22"/>
        <v>22.853423251658725</v>
      </c>
    </row>
    <row r="24" spans="1:45" x14ac:dyDescent="0.35">
      <c r="A24" s="7">
        <v>43927</v>
      </c>
      <c r="B24" s="5">
        <f>mtl_newcases!C42</f>
        <v>4388</v>
      </c>
      <c r="C24" s="5">
        <f>mtl_newcases!B42</f>
        <v>458</v>
      </c>
      <c r="D24">
        <v>63</v>
      </c>
      <c r="E24" s="5" t="s">
        <v>101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6">
        <f>F24/(age_distribution_2016!$B$2/100000)</f>
        <v>27.337342810278841</v>
      </c>
      <c r="Q24" s="6">
        <f>G24/(age_distribution_2016!$B$3/100000)</f>
        <v>29.697753508645881</v>
      </c>
      <c r="R24" s="6">
        <f>H24/(age_distribution_2016!$B$4/100000)</f>
        <v>81.834365119430345</v>
      </c>
      <c r="S24" s="6">
        <f>I24/(age_distribution_2016!$B$5/100000)</f>
        <v>225.76519737403021</v>
      </c>
      <c r="T24" s="6">
        <f>J24/(age_distribution_2016!$B$6/100000)</f>
        <v>244.59831484107784</v>
      </c>
      <c r="U24" s="6">
        <f>K24/(age_distribution_2016!$B$7/100000)</f>
        <v>299.8329894881619</v>
      </c>
      <c r="V24" s="6">
        <f>L24/(age_distribution_2016!$B$8/100000)</f>
        <v>256.8807339449541</v>
      </c>
      <c r="W24" s="6">
        <f>M24/(age_distribution_2016!$B$9/100000)</f>
        <v>228.77490792907489</v>
      </c>
      <c r="X24" s="6">
        <f>N24/(age_distribution_2016!$B$10/100000)</f>
        <v>262.18383713756941</v>
      </c>
      <c r="Y24" s="6">
        <f>O24/(age_distribution_2016!$B$11/100000)</f>
        <v>555.63989676635799</v>
      </c>
      <c r="Z24" s="3">
        <f t="shared" ref="Z24" si="42">F24*100/SUM($F24:$O24)</f>
        <v>0.68243858052775253</v>
      </c>
      <c r="AA24" s="3">
        <f t="shared" ref="AA24" si="43">G24*100/SUM($F24:$O24)</f>
        <v>0.70518653321201097</v>
      </c>
      <c r="AB24" s="3">
        <f t="shared" ref="AB24" si="44">H24*100/SUM($F24:$O24)</f>
        <v>3.5031847133757963</v>
      </c>
      <c r="AC24" s="3">
        <f t="shared" ref="AC24" si="45">I24*100/SUM($F24:$O24)</f>
        <v>15.059144676979072</v>
      </c>
      <c r="AD24" s="3">
        <f t="shared" ref="AD24" si="46">J24*100/SUM($F24:$O24)</f>
        <v>16.674249317561419</v>
      </c>
      <c r="AE24" s="3">
        <f t="shared" ref="AE24" si="47">K24*100/SUM($F24:$O24)</f>
        <v>17.356687898089174</v>
      </c>
      <c r="AF24" s="3">
        <f t="shared" ref="AF24" si="48">L24*100/SUM($F24:$O24)</f>
        <v>15.127388535031848</v>
      </c>
      <c r="AG24" s="3">
        <f t="shared" ref="AG24" si="49">M24*100/SUM($F24:$O24)</f>
        <v>10.668789808917197</v>
      </c>
      <c r="AH24" s="3">
        <f t="shared" ref="AH24" si="50">N24*100/SUM($F24:$O24)</f>
        <v>7.7343039126478619</v>
      </c>
      <c r="AI24" s="3">
        <f t="shared" ref="AI24" si="51">O24*100/SUM($F24:$O24)</f>
        <v>12.48862602365787</v>
      </c>
      <c r="AJ24" s="3">
        <f t="shared" ref="AJ24" si="52">P24*100/SUM($P24:$Y24)</f>
        <v>1.2355607964005868</v>
      </c>
      <c r="AK24" s="3">
        <f t="shared" ref="AK24" si="53">Q24*100/SUM($P24:$Y24)</f>
        <v>1.3422438395385712</v>
      </c>
      <c r="AL24" s="3">
        <f t="shared" ref="AL24" si="54">R24*100/SUM($P24:$Y24)</f>
        <v>3.6986525735735332</v>
      </c>
      <c r="AM24" s="3">
        <f t="shared" ref="AM24" si="55">S24*100/SUM($P24:$Y24)</f>
        <v>10.203867618110584</v>
      </c>
      <c r="AN24" s="3">
        <f t="shared" ref="AN24" si="56">T24*100/SUM($P24:$Y24)</f>
        <v>11.055064524034513</v>
      </c>
      <c r="AO24" s="3">
        <f t="shared" ref="AO24" si="57">U24*100/SUM($P24:$Y24)</f>
        <v>13.55149583667175</v>
      </c>
      <c r="AP24" s="3">
        <f t="shared" ref="AP24" si="58">V24*100/SUM($P24:$Y24)</f>
        <v>11.610190734911347</v>
      </c>
      <c r="AQ24" s="3">
        <f t="shared" ref="AQ24" si="59">W24*100/SUM($P24:$Y24)</f>
        <v>10.339896946057117</v>
      </c>
      <c r="AR24" s="3">
        <f t="shared" ref="AR24" si="60">X24*100/SUM($P24:$Y24)</f>
        <v>11.849874103171945</v>
      </c>
      <c r="AS24" s="3">
        <f t="shared" si="22"/>
        <v>25.113153027530057</v>
      </c>
    </row>
    <row r="25" spans="1:45" x14ac:dyDescent="0.35">
      <c r="A25" s="7">
        <v>43928</v>
      </c>
      <c r="B25" s="5">
        <f>mtl_newcases!C43</f>
        <v>4811</v>
      </c>
      <c r="C25" s="5">
        <f>mtl_newcases!B43</f>
        <v>423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6">
        <f>F25/(age_distribution_2016!$B$2/100000)</f>
        <v>30.982321851649356</v>
      </c>
      <c r="Q25" s="6">
        <f>G25/(age_distribution_2016!$B$3/100000)</f>
        <v>31.613737605977871</v>
      </c>
      <c r="R25" s="6">
        <f>H25/(age_distribution_2016!$B$4/100000)</f>
        <v>87.679676913675365</v>
      </c>
      <c r="S25" s="6">
        <f>I25/(age_distribution_2016!$B$5/100000)</f>
        <v>237.36038877994716</v>
      </c>
      <c r="T25" s="6">
        <f>J25/(age_distribution_2016!$B$6/100000)</f>
        <v>257.61241344790187</v>
      </c>
      <c r="U25" s="6">
        <f>K25/(age_distribution_2016!$B$7/100000)</f>
        <v>328.91246684350131</v>
      </c>
      <c r="V25" s="6">
        <f>L25/(age_distribution_2016!$B$8/100000)</f>
        <v>273.49106711733464</v>
      </c>
      <c r="W25" s="6">
        <f>M25/(age_distribution_2016!$B$9/100000)</f>
        <v>246.33545523279918</v>
      </c>
      <c r="X25" s="6">
        <f>N25/(age_distribution_2016!$B$10/100000)</f>
        <v>283.775447254781</v>
      </c>
      <c r="Y25" s="6">
        <f>O25/(age_distribution_2016!$B$11/100000)</f>
        <v>653.81306614037749</v>
      </c>
      <c r="Z25" s="3">
        <f t="shared" ref="Z25" si="61">F25*100/SUM($F25:$O25)</f>
        <v>0.71368597816960533</v>
      </c>
      <c r="AA25" s="3">
        <f t="shared" ref="AA25" si="62">G25*100/SUM($F25:$O25)</f>
        <v>0.69269521410579349</v>
      </c>
      <c r="AB25" s="3">
        <f t="shared" ref="AB25" si="63">H25*100/SUM($F25:$O25)</f>
        <v>3.4634760705289671</v>
      </c>
      <c r="AC25" s="3">
        <f t="shared" ref="AC25" si="64">I25*100/SUM($F25:$O25)</f>
        <v>14.609571788413099</v>
      </c>
      <c r="AD25" s="3">
        <f t="shared" ref="AD25" si="65">J25*100/SUM($F25:$O25)</f>
        <v>16.204869857262803</v>
      </c>
      <c r="AE25" s="3">
        <f t="shared" ref="AE25" si="66">K25*100/SUM($F25:$O25)</f>
        <v>17.569269521410579</v>
      </c>
      <c r="AF25" s="3">
        <f t="shared" ref="AF25" si="67">L25*100/SUM($F25:$O25)</f>
        <v>14.861460957178842</v>
      </c>
      <c r="AG25" s="3">
        <f t="shared" ref="AG25" si="68">M25*100/SUM($F25:$O25)</f>
        <v>10.600335852225021</v>
      </c>
      <c r="AH25" s="3">
        <f t="shared" ref="AH25" si="69">N25*100/SUM($F25:$O25)</f>
        <v>7.7246011754827872</v>
      </c>
      <c r="AI25" s="3">
        <f t="shared" ref="AI25" si="70">O25*100/SUM($F25:$O25)</f>
        <v>13.560033585222502</v>
      </c>
      <c r="AJ25" s="3">
        <f t="shared" ref="AJ25" si="71">P25*100/SUM($P25:$Y25)</f>
        <v>1.2741662743359223</v>
      </c>
      <c r="AK25" s="3">
        <f t="shared" ref="AK25" si="72">Q25*100/SUM($P25:$Y25)</f>
        <v>1.3001336199435898</v>
      </c>
      <c r="AL25" s="3">
        <f t="shared" ref="AL25" si="73">R25*100/SUM($P25:$Y25)</f>
        <v>3.605878468470165</v>
      </c>
      <c r="AM25" s="3">
        <f t="shared" ref="AM25" si="74">S25*100/SUM($P25:$Y25)</f>
        <v>9.7615860972205031</v>
      </c>
      <c r="AN25" s="3">
        <f t="shared" ref="AN25" si="75">T25*100/SUM($P25:$Y25)</f>
        <v>10.594462566017281</v>
      </c>
      <c r="AO25" s="3">
        <f t="shared" ref="AO25" si="76">U25*100/SUM($P25:$Y25)</f>
        <v>13.526719348773122</v>
      </c>
      <c r="AP25" s="3">
        <f t="shared" ref="AP25" si="77">V25*100/SUM($P25:$Y25)</f>
        <v>11.247481570994617</v>
      </c>
      <c r="AQ25" s="3">
        <f t="shared" ref="AQ25" si="78">W25*100/SUM($P25:$Y25)</f>
        <v>10.130691002879436</v>
      </c>
      <c r="AR25" s="3">
        <f t="shared" ref="AR25" si="79">X25*100/SUM($P25:$Y25)</f>
        <v>11.670432774791719</v>
      </c>
      <c r="AS25" s="3">
        <f t="shared" si="22"/>
        <v>26.888448276573634</v>
      </c>
    </row>
    <row r="26" spans="1:45" x14ac:dyDescent="0.35">
      <c r="A26" s="7">
        <v>43929</v>
      </c>
      <c r="B26" s="5">
        <f>mtl_newcases!C44</f>
        <v>5187</v>
      </c>
      <c r="C26" s="5">
        <f>mtl_newcases!B44</f>
        <v>376</v>
      </c>
      <c r="D26">
        <v>91</v>
      </c>
      <c r="E26">
        <f t="shared" ref="E26:E42" si="80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6">
        <f>F26/(age_distribution_2016!$B$2/100000)</f>
        <v>32.804811372334612</v>
      </c>
      <c r="Q26" s="6">
        <f>G26/(age_distribution_2016!$B$3/100000)</f>
        <v>31.613737605977871</v>
      </c>
      <c r="R26" s="6">
        <f>H26/(age_distribution_2016!$B$4/100000)</f>
        <v>90.868028801445391</v>
      </c>
      <c r="S26" s="6">
        <f>I26/(age_distribution_2016!$B$5/100000)</f>
        <v>256.1173160542246</v>
      </c>
      <c r="T26" s="6">
        <f>J26/(age_distribution_2016!$B$6/100000)</f>
        <v>282.30583131726036</v>
      </c>
      <c r="U26" s="6">
        <f>K26/(age_distribution_2016!$B$7/100000)</f>
        <v>356.81304646821889</v>
      </c>
      <c r="V26" s="6">
        <f>L26/(age_distribution_2016!$B$8/100000)</f>
        <v>297.82713664896187</v>
      </c>
      <c r="W26" s="6">
        <f>M26/(age_distribution_2016!$B$9/100000)</f>
        <v>268.77393234311359</v>
      </c>
      <c r="X26" s="6">
        <f>N26/(age_distribution_2016!$B$10/100000)</f>
        <v>326.18753855644667</v>
      </c>
      <c r="Y26" s="6">
        <f>O26/(age_distribution_2016!$B$11/100000)</f>
        <v>767.16765345883312</v>
      </c>
      <c r="Z26" s="3">
        <f t="shared" ref="Z26" si="81">F26*100/SUM($F26:$O26)</f>
        <v>0.68597560975609762</v>
      </c>
      <c r="AA26" s="3">
        <f t="shared" ref="AA26" si="82">G26*100/SUM($F26:$O26)</f>
        <v>0.62881097560975607</v>
      </c>
      <c r="AB26" s="3">
        <f t="shared" ref="AB26" si="83">H26*100/SUM($F26:$O26)</f>
        <v>3.2583841463414633</v>
      </c>
      <c r="AC26" s="3">
        <f t="shared" ref="AC26" si="84">I26*100/SUM($F26:$O26)</f>
        <v>14.310213414634147</v>
      </c>
      <c r="AD26" s="3">
        <f t="shared" ref="AD26" si="85">J26*100/SUM($F26:$O26)</f>
        <v>16.120426829268293</v>
      </c>
      <c r="AE26" s="3">
        <f t="shared" ref="AE26" si="86">K26*100/SUM($F26:$O26)</f>
        <v>17.301829268292682</v>
      </c>
      <c r="AF26" s="3">
        <f t="shared" ref="AF26" si="87">L26*100/SUM($F26:$O26)</f>
        <v>14.691310975609756</v>
      </c>
      <c r="AG26" s="3">
        <f t="shared" ref="AG26" si="88">M26*100/SUM($F26:$O26)</f>
        <v>10.499237804878049</v>
      </c>
      <c r="AH26" s="3">
        <f t="shared" ref="AH26" si="89">N26*100/SUM($F26:$O26)</f>
        <v>8.0602134146341466</v>
      </c>
      <c r="AI26" s="3">
        <f t="shared" ref="AI26" si="90">O26*100/SUM($F26:$O26)</f>
        <v>14.44359756097561</v>
      </c>
      <c r="AJ26" s="3">
        <f t="shared" ref="AJ26" si="91">P26*100/SUM($P26:$Y26)</f>
        <v>1.2102957070485933</v>
      </c>
      <c r="AK26" s="3">
        <f t="shared" ref="AK26" si="92">Q26*100/SUM($P26:$Y26)</f>
        <v>1.1663524131872707</v>
      </c>
      <c r="AL26" s="3">
        <f t="shared" ref="AL26" si="93">R26*100/SUM($P26:$Y26)</f>
        <v>3.3524711944877916</v>
      </c>
      <c r="AM26" s="3">
        <f t="shared" ref="AM26" si="94">S26*100/SUM($P26:$Y26)</f>
        <v>9.4491531928956718</v>
      </c>
      <c r="AN26" s="3">
        <f t="shared" ref="AN26" si="95">T26*100/SUM($P26:$Y26)</f>
        <v>10.415348280472333</v>
      </c>
      <c r="AO26" s="3">
        <f t="shared" ref="AO26" si="96">U26*100/SUM($P26:$Y26)</f>
        <v>13.164206111656185</v>
      </c>
      <c r="AP26" s="3">
        <f t="shared" ref="AP26" si="97">V26*100/SUM($P26:$Y26)</f>
        <v>10.987988951913326</v>
      </c>
      <c r="AQ26" s="3">
        <f t="shared" ref="AQ26" si="98">W26*100/SUM($P26:$Y26)</f>
        <v>9.9161044637425455</v>
      </c>
      <c r="AR26" s="3">
        <f t="shared" ref="AR26" si="99">X26*100/SUM($P26:$Y26)</f>
        <v>12.034313294072128</v>
      </c>
      <c r="AS26" s="3">
        <f t="shared" si="22"/>
        <v>28.303766390524146</v>
      </c>
    </row>
    <row r="27" spans="1:45" x14ac:dyDescent="0.35">
      <c r="A27" s="7">
        <v>43930</v>
      </c>
      <c r="B27" s="5">
        <f>mtl_newcases!C45</f>
        <v>5539</v>
      </c>
      <c r="C27" s="5">
        <f>mtl_newcases!B45</f>
        <v>352</v>
      </c>
      <c r="D27">
        <v>100</v>
      </c>
      <c r="E27">
        <f t="shared" si="80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6">
        <f>F27/(age_distribution_2016!$B$2/100000)</f>
        <v>33.716056132677238</v>
      </c>
      <c r="Q27" s="6">
        <f>G27/(age_distribution_2016!$B$3/100000)</f>
        <v>32.571729654643867</v>
      </c>
      <c r="R27" s="6">
        <f>H27/(age_distribution_2016!$B$4/100000)</f>
        <v>94.056380689215402</v>
      </c>
      <c r="S27" s="6">
        <f>I27/(age_distribution_2016!$B$5/100000)</f>
        <v>267.03043737744053</v>
      </c>
      <c r="T27" s="6">
        <f>J27/(age_distribution_2016!$B$6/100000)</f>
        <v>295.98731959622927</v>
      </c>
      <c r="U27" s="6">
        <f>K27/(age_distribution_2016!$B$7/100000)</f>
        <v>379.60506926024169</v>
      </c>
      <c r="V27" s="6">
        <f>L27/(age_distribution_2016!$B$8/100000)</f>
        <v>319.84548527281504</v>
      </c>
      <c r="W27" s="6">
        <f>M27/(age_distribution_2016!$B$9/100000)</f>
        <v>283.4077217628838</v>
      </c>
      <c r="X27" s="6">
        <f>N27/(age_distribution_2016!$B$10/100000)</f>
        <v>343.92350400987044</v>
      </c>
      <c r="Y27" s="6">
        <f>O27/(age_distribution_2016!$B$11/100000)</f>
        <v>872.42548454025609</v>
      </c>
      <c r="Z27" s="3">
        <f t="shared" ref="Z27:Z32" si="100">F27*100/SUM($F27:$O27)</f>
        <v>0.66059632208534191</v>
      </c>
      <c r="AA27" s="3">
        <f t="shared" ref="AA27" si="101">G27*100/SUM($F27:$O27)</f>
        <v>0.60703445813247636</v>
      </c>
      <c r="AB27" s="3">
        <f t="shared" ref="AB27" si="102">H27*100/SUM($F27:$O27)</f>
        <v>3.1601499732190681</v>
      </c>
      <c r="AC27" s="3">
        <f t="shared" ref="AC27" si="103">I27*100/SUM($F27:$O27)</f>
        <v>13.979646491697912</v>
      </c>
      <c r="AD27" s="3">
        <f t="shared" ref="AD27" si="104">J27*100/SUM($F27:$O27)</f>
        <v>15.83645777539725</v>
      </c>
      <c r="AE27" s="3">
        <f t="shared" ref="AE27" si="105">K27*100/SUM($F27:$O27)</f>
        <v>17.24692019282271</v>
      </c>
      <c r="AF27" s="3">
        <f t="shared" ref="AF27" si="106">L27*100/SUM($F27:$O27)</f>
        <v>14.783074450990895</v>
      </c>
      <c r="AG27" s="3">
        <f t="shared" ref="AG27" si="107">M27*100/SUM($F27:$O27)</f>
        <v>10.373147652204963</v>
      </c>
      <c r="AH27" s="3">
        <f t="shared" ref="AH27" si="108">N27*100/SUM($F27:$O27)</f>
        <v>7.9628637743260136</v>
      </c>
      <c r="AI27" s="3">
        <f t="shared" ref="AI27" si="109">O27*100/SUM($F27:$O27)</f>
        <v>15.39010890912337</v>
      </c>
      <c r="AJ27" s="3">
        <f t="shared" ref="AJ27" si="110">P27*100/SUM($P27:$Y27)</f>
        <v>1.1536444121732559</v>
      </c>
      <c r="AK27" s="3">
        <f t="shared" ref="AK27" si="111">Q27*100/SUM($P27:$Y27)</f>
        <v>1.1144895999410616</v>
      </c>
      <c r="AL27" s="3">
        <f t="shared" ref="AL27" si="112">R27*100/SUM($P27:$Y27)</f>
        <v>3.2182772974502631</v>
      </c>
      <c r="AM27" s="3">
        <f t="shared" ref="AM27" si="113">S27*100/SUM($P27:$Y27)</f>
        <v>9.136838862422529</v>
      </c>
      <c r="AN27" s="3">
        <f t="shared" ref="AN27" si="114">T27*100/SUM($P27:$Y27)</f>
        <v>10.12764114470038</v>
      </c>
      <c r="AO27" s="3">
        <f t="shared" ref="AO27" si="115">U27*100/SUM($P27:$Y27)</f>
        <v>12.98874534024409</v>
      </c>
      <c r="AP27" s="3">
        <f t="shared" ref="AP27" si="116">V27*100/SUM($P27:$Y27)</f>
        <v>10.943983347038248</v>
      </c>
      <c r="AQ27" s="3">
        <f t="shared" ref="AQ27" si="117">W27*100/SUM($P27:$Y27)</f>
        <v>9.697211716931081</v>
      </c>
      <c r="AR27" s="3">
        <f t="shared" ref="AR27" si="118">X27*100/SUM($P27:$Y27)</f>
        <v>11.767848144952298</v>
      </c>
      <c r="AS27" s="3">
        <f t="shared" si="22"/>
        <v>29.8513201341468</v>
      </c>
    </row>
    <row r="28" spans="1:45" x14ac:dyDescent="0.35">
      <c r="A28" s="7">
        <v>43931</v>
      </c>
      <c r="B28" s="5">
        <f>mtl_newcases!C46</f>
        <v>5846</v>
      </c>
      <c r="C28" s="5">
        <f>mtl_newcases!B46</f>
        <v>307</v>
      </c>
      <c r="D28">
        <v>135</v>
      </c>
      <c r="E28">
        <f t="shared" si="80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6">
        <f>F28/(age_distribution_2016!$B$2/100000)</f>
        <v>35.538545653362497</v>
      </c>
      <c r="Q28" s="6">
        <f>G28/(age_distribution_2016!$B$3/100000)</f>
        <v>32.571729654643867</v>
      </c>
      <c r="R28" s="6">
        <f>H28/(age_distribution_2016!$B$4/100000)</f>
        <v>95.650556633100408</v>
      </c>
      <c r="S28" s="6">
        <f>I28/(age_distribution_2016!$B$5/100000)</f>
        <v>274.19217324580103</v>
      </c>
      <c r="T28" s="6">
        <f>J28/(age_distribution_2016!$B$6/100000)</f>
        <v>308.33402853090848</v>
      </c>
      <c r="U28" s="6">
        <f>K28/(age_distribution_2016!$B$7/100000)</f>
        <v>395.71667157874055</v>
      </c>
      <c r="V28" s="6">
        <f>L28/(age_distribution_2016!$B$8/100000)</f>
        <v>337.61467889908255</v>
      </c>
      <c r="W28" s="6">
        <f>M28/(age_distribution_2016!$B$9/100000)</f>
        <v>293.16358137606397</v>
      </c>
      <c r="X28" s="6">
        <f>N28/(age_distribution_2016!$B$10/100000)</f>
        <v>360.11721159777915</v>
      </c>
      <c r="Y28" s="6">
        <f>O28/(age_distribution_2016!$B$11/100000)</f>
        <v>923.03021102170942</v>
      </c>
      <c r="Z28" s="3">
        <f t="shared" si="100"/>
        <v>0.66757959602875727</v>
      </c>
      <c r="AA28" s="3">
        <f t="shared" ref="AA28" si="119">G28*100/SUM($F28:$O28)</f>
        <v>0.58199246833276275</v>
      </c>
      <c r="AB28" s="3">
        <f t="shared" ref="AB28" si="120">H28*100/SUM($F28:$O28)</f>
        <v>3.0811365970558029</v>
      </c>
      <c r="AC28" s="3">
        <f t="shared" ref="AC28" si="121">I28*100/SUM($F28:$O28)</f>
        <v>13.762410133515919</v>
      </c>
      <c r="AD28" s="3">
        <f t="shared" ref="AD28" si="122">J28*100/SUM($F28:$O28)</f>
        <v>15.816501198219788</v>
      </c>
      <c r="AE28" s="3">
        <f t="shared" ref="AE28" si="123">K28*100/SUM($F28:$O28)</f>
        <v>17.237247517973298</v>
      </c>
      <c r="AF28" s="3">
        <f t="shared" ref="AF28" si="124">L28*100/SUM($F28:$O28)</f>
        <v>14.960629921259843</v>
      </c>
      <c r="AG28" s="3">
        <f t="shared" ref="AG28" si="125">M28*100/SUM($F28:$O28)</f>
        <v>10.287572749058542</v>
      </c>
      <c r="AH28" s="3">
        <f t="shared" ref="AH28" si="126">N28*100/SUM($F28:$O28)</f>
        <v>7.9938377268058884</v>
      </c>
      <c r="AI28" s="3">
        <f t="shared" ref="AI28" si="127">O28*100/SUM($F28:$O28)</f>
        <v>15.6110920917494</v>
      </c>
      <c r="AJ28" s="3">
        <f t="shared" ref="AJ28" si="128">P28*100/SUM($P28:$Y28)</f>
        <v>1.1629373960894367</v>
      </c>
      <c r="AK28" s="3">
        <f t="shared" ref="AK28" si="129">Q28*100/SUM($P28:$Y28)</f>
        <v>1.0658534775217143</v>
      </c>
      <c r="AL28" s="3">
        <f t="shared" ref="AL28" si="130">R28*100/SUM($P28:$Y28)</f>
        <v>3.1299989130218773</v>
      </c>
      <c r="AM28" s="3">
        <f t="shared" ref="AM28" si="131">S28*100/SUM($P28:$Y28)</f>
        <v>8.9724642953250857</v>
      </c>
      <c r="AN28" s="3">
        <f t="shared" ref="AN28" si="132">T28*100/SUM($P28:$Y28)</f>
        <v>10.089697416516936</v>
      </c>
      <c r="AO28" s="3">
        <f t="shared" ref="AO28" si="133">U28*100/SUM($P28:$Y28)</f>
        <v>12.949143167636008</v>
      </c>
      <c r="AP28" s="3">
        <f t="shared" ref="AP28" si="134">V28*100/SUM($P28:$Y28)</f>
        <v>11.047856020616926</v>
      </c>
      <c r="AQ28" s="3">
        <f t="shared" ref="AQ28" si="135">W28*100/SUM($P28:$Y28)</f>
        <v>9.5932707905135146</v>
      </c>
      <c r="AR28" s="3">
        <f t="shared" ref="AR28" si="136">X28*100/SUM($P28:$Y28)</f>
        <v>11.784212455606934</v>
      </c>
      <c r="AS28" s="3">
        <f t="shared" ref="AS28" si="137">Y28*100/SUM($P28:$Y28)</f>
        <v>30.204566067151575</v>
      </c>
    </row>
    <row r="29" spans="1:45" x14ac:dyDescent="0.35">
      <c r="A29" s="7">
        <v>43932</v>
      </c>
      <c r="B29" s="5">
        <f>mtl_newcases!C47</f>
        <v>6108</v>
      </c>
      <c r="C29" s="5">
        <f>mtl_newcases!B47</f>
        <v>262</v>
      </c>
      <c r="D29">
        <v>147</v>
      </c>
      <c r="E29">
        <f t="shared" si="80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6">
        <f>F29/(age_distribution_2016!$B$2/100000)</f>
        <v>38.272279934390383</v>
      </c>
      <c r="Q29" s="6">
        <f>G29/(age_distribution_2016!$B$3/100000)</f>
        <v>32.571729654643867</v>
      </c>
      <c r="R29" s="6">
        <f>H29/(age_distribution_2016!$B$4/100000)</f>
        <v>96.181948614395409</v>
      </c>
      <c r="S29" s="6">
        <f>I29/(age_distribution_2016!$B$5/100000)</f>
        <v>280.33080399010998</v>
      </c>
      <c r="T29" s="6">
        <f>J29/(age_distribution_2016!$B$6/100000)</f>
        <v>312.67206139984984</v>
      </c>
      <c r="U29" s="6">
        <f>K29/(age_distribution_2016!$B$7/100000)</f>
        <v>414.5790352686904</v>
      </c>
      <c r="V29" s="6">
        <f>L29/(age_distribution_2016!$B$8/100000)</f>
        <v>344.56784162240461</v>
      </c>
      <c r="W29" s="6">
        <f>M29/(age_distribution_2016!$B$9/100000)</f>
        <v>299.01709714397208</v>
      </c>
      <c r="X29" s="6">
        <f>N29/(age_distribution_2016!$B$10/100000)</f>
        <v>380.16656384947566</v>
      </c>
      <c r="Y29" s="6">
        <f>O29/(age_distribution_2016!$B$11/100000)</f>
        <v>1012.0945296290673</v>
      </c>
      <c r="Z29" s="3">
        <f t="shared" si="100"/>
        <v>0.69204152249134943</v>
      </c>
      <c r="AA29" s="3">
        <f t="shared" ref="AA29" si="138">G29*100/SUM($F29:$O29)</f>
        <v>0.56022408963585435</v>
      </c>
      <c r="AB29" s="3">
        <f t="shared" ref="AB29" si="139">H29*100/SUM($F29:$O29)</f>
        <v>2.9823694183555776</v>
      </c>
      <c r="AC29" s="3">
        <f t="shared" ref="AC29" si="140">I29*100/SUM($F29:$O29)</f>
        <v>13.544241225902125</v>
      </c>
      <c r="AD29" s="3">
        <f t="shared" ref="AD29" si="141">J29*100/SUM($F29:$O29)</f>
        <v>15.439116823199868</v>
      </c>
      <c r="AE29" s="3">
        <f t="shared" ref="AE29" si="142">K29*100/SUM($F29:$O29)</f>
        <v>17.383423957818422</v>
      </c>
      <c r="AF29" s="3">
        <f t="shared" ref="AF29" si="143">L29*100/SUM($F29:$O29)</f>
        <v>14.697643763387708</v>
      </c>
      <c r="AG29" s="3">
        <f t="shared" ref="AG29" si="144">M29*100/SUM($F29:$O29)</f>
        <v>10.100510792552315</v>
      </c>
      <c r="AH29" s="3">
        <f t="shared" ref="AH29" si="145">N29*100/SUM($F29:$O29)</f>
        <v>8.1232492997198875</v>
      </c>
      <c r="AI29" s="3">
        <f t="shared" ref="AI29" si="146">O29*100/SUM($F29:$O29)</f>
        <v>16.477179106936891</v>
      </c>
      <c r="AJ29" s="3">
        <f t="shared" ref="AJ29" si="147">P29*100/SUM($P29:$Y29)</f>
        <v>1.1921143001120531</v>
      </c>
      <c r="AK29" s="3">
        <f t="shared" ref="AK29" si="148">Q29*100/SUM($P29:$Y29)</f>
        <v>1.0145521711078922</v>
      </c>
      <c r="AL29" s="3">
        <f t="shared" ref="AL29" si="149">R29*100/SUM($P29:$Y29)</f>
        <v>2.9958987693553456</v>
      </c>
      <c r="AM29" s="3">
        <f t="shared" ref="AM29" si="150">S29*100/SUM($P29:$Y29)</f>
        <v>8.7318121829013062</v>
      </c>
      <c r="AN29" s="3">
        <f t="shared" ref="AN29" si="151">T29*100/SUM($P29:$Y29)</f>
        <v>9.7391855483723244</v>
      </c>
      <c r="AO29" s="3">
        <f t="shared" ref="AO29" si="152">U29*100/SUM($P29:$Y29)</f>
        <v>12.913408799206865</v>
      </c>
      <c r="AP29" s="3">
        <f t="shared" ref="AP29" si="153">V29*100/SUM($P29:$Y29)</f>
        <v>10.732683081880172</v>
      </c>
      <c r="AQ29" s="3">
        <f t="shared" ref="AQ29" si="154">W29*100/SUM($P29:$Y29)</f>
        <v>9.3138573948142813</v>
      </c>
      <c r="AR29" s="3">
        <f t="shared" ref="AR29" si="155">X29*100/SUM($P29:$Y29)</f>
        <v>11.841520755135035</v>
      </c>
      <c r="AS29" s="3">
        <f t="shared" ref="AS29" si="156">Y29*100/SUM($P29:$Y29)</f>
        <v>31.524966997114731</v>
      </c>
    </row>
    <row r="30" spans="1:45" x14ac:dyDescent="0.35">
      <c r="A30" s="7">
        <v>43933</v>
      </c>
      <c r="B30" s="5">
        <f>mtl_newcases!C48</f>
        <v>6439</v>
      </c>
      <c r="C30" s="5">
        <f>mtl_newcases!B48</f>
        <v>331</v>
      </c>
      <c r="D30">
        <v>162</v>
      </c>
      <c r="E30">
        <f t="shared" si="80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6">
        <f>F30/(age_distribution_2016!$B$2/100000)</f>
        <v>40.094769455075635</v>
      </c>
      <c r="Q30" s="6">
        <f>G30/(age_distribution_2016!$B$3/100000)</f>
        <v>32.571729654643867</v>
      </c>
      <c r="R30" s="6">
        <f>H30/(age_distribution_2016!$B$4/100000)</f>
        <v>96.713340595690411</v>
      </c>
      <c r="S30" s="6">
        <f>I30/(age_distribution_2016!$B$5/100000)</f>
        <v>287.83357489982097</v>
      </c>
      <c r="T30" s="6">
        <f>J30/(age_distribution_2016!$B$6/100000)</f>
        <v>330.02419287561526</v>
      </c>
      <c r="U30" s="6">
        <f>K30/(age_distribution_2016!$B$7/100000)</f>
        <v>436.97809215050592</v>
      </c>
      <c r="V30" s="6">
        <f>L30/(age_distribution_2016!$B$8/100000)</f>
        <v>362.33703524867212</v>
      </c>
      <c r="W30" s="6">
        <f>M30/(age_distribution_2016!$B$9/100000)</f>
        <v>307.79737079583424</v>
      </c>
      <c r="X30" s="6">
        <f>N30/(age_distribution_2016!$B$10/100000)</f>
        <v>399.44478716841456</v>
      </c>
      <c r="Y30" s="6">
        <f>O30/(age_distribution_2016!$B$11/100000)</f>
        <v>1076.8685795253277</v>
      </c>
      <c r="Z30" s="3">
        <f t="shared" si="100"/>
        <v>0.69225928256765257</v>
      </c>
      <c r="AA30" s="3">
        <f t="shared" ref="AA30" si="157">G30*100/SUM($F30:$O30)</f>
        <v>0.53492762743864064</v>
      </c>
      <c r="AB30" s="3">
        <f t="shared" ref="AB30" si="158">H30*100/SUM($F30:$O30)</f>
        <v>2.8634361233480177</v>
      </c>
      <c r="AC30" s="3">
        <f t="shared" ref="AC30" si="159">I30*100/SUM($F30:$O30)</f>
        <v>13.278791692888609</v>
      </c>
      <c r="AD30" s="3">
        <f t="shared" ref="AD30" si="160">J30*100/SUM($F30:$O30)</f>
        <v>15.560100692259283</v>
      </c>
      <c r="AE30" s="3">
        <f t="shared" ref="AE30" si="161">K30*100/SUM($F30:$O30)</f>
        <v>17.495280050346128</v>
      </c>
      <c r="AF30" s="3">
        <f t="shared" ref="AF30" si="162">L30*100/SUM($F30:$O30)</f>
        <v>14.757709251101321</v>
      </c>
      <c r="AG30" s="3">
        <f t="shared" ref="AG30" si="163">M30*100/SUM($F30:$O30)</f>
        <v>9.9276274386406538</v>
      </c>
      <c r="AH30" s="3">
        <f t="shared" ref="AH30" si="164">N30*100/SUM($F30:$O30)</f>
        <v>8.1497797356828201</v>
      </c>
      <c r="AI30" s="3">
        <f t="shared" ref="AI30" si="165">O30*100/SUM($F30:$O30)</f>
        <v>16.740088105726873</v>
      </c>
      <c r="AJ30" s="3">
        <f t="shared" ref="AJ30" si="166">P30*100/SUM($P30:$Y30)</f>
        <v>1.1895215818412368</v>
      </c>
      <c r="AK30" s="3">
        <f t="shared" ref="AK30" si="167">Q30*100/SUM($P30:$Y30)</f>
        <v>0.96632992055257616</v>
      </c>
      <c r="AL30" s="3">
        <f t="shared" ref="AL30" si="168">R30*100/SUM($P30:$Y30)</f>
        <v>2.8692671750971401</v>
      </c>
      <c r="AM30" s="3">
        <f t="shared" ref="AM30" si="169">S30*100/SUM($P30:$Y30)</f>
        <v>8.5393744364954909</v>
      </c>
      <c r="AN30" s="3">
        <f t="shared" ref="AN30" si="170">T30*100/SUM($P30:$Y30)</f>
        <v>9.7910751275209886</v>
      </c>
      <c r="AO30" s="3">
        <f t="shared" ref="AO30" si="171">U30*100/SUM($P30:$Y30)</f>
        <v>12.964156633628784</v>
      </c>
      <c r="AP30" s="3">
        <f t="shared" ref="AP30" si="172">V30*100/SUM($P30:$Y30)</f>
        <v>10.749724445019917</v>
      </c>
      <c r="AQ30" s="3">
        <f t="shared" ref="AQ30" si="173">W30*100/SUM($P30:$Y30)</f>
        <v>9.1316553348902101</v>
      </c>
      <c r="AR30" s="3">
        <f t="shared" ref="AR30" si="174">X30*100/SUM($P30:$Y30)</f>
        <v>11.850627938469396</v>
      </c>
      <c r="AS30" s="3">
        <f t="shared" ref="AS30" si="175">Y30*100/SUM($P30:$Y30)</f>
        <v>31.948267406484259</v>
      </c>
    </row>
    <row r="31" spans="1:45" x14ac:dyDescent="0.35">
      <c r="A31" s="7">
        <v>43934</v>
      </c>
      <c r="B31" s="5">
        <f>mtl_newcases!C49</f>
        <v>6982</v>
      </c>
      <c r="C31" s="5">
        <f>mtl_newcases!B49</f>
        <v>543</v>
      </c>
      <c r="D31">
        <v>218</v>
      </c>
      <c r="E31">
        <f t="shared" si="80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6">
        <f>F31/(age_distribution_2016!$B$2/100000)</f>
        <v>39.183524694733009</v>
      </c>
      <c r="Q31" s="6">
        <f>G31/(age_distribution_2016!$B$3/100000)</f>
        <v>33.529721703309868</v>
      </c>
      <c r="R31" s="6">
        <f>H31/(age_distribution_2016!$B$4/100000)</f>
        <v>97.244732576985413</v>
      </c>
      <c r="S31" s="6">
        <f>I31/(age_distribution_2016!$B$5/100000)</f>
        <v>296.70048597493394</v>
      </c>
      <c r="T31" s="6">
        <f>J31/(age_distribution_2016!$B$6/100000)</f>
        <v>339.36764828564276</v>
      </c>
      <c r="U31" s="6">
        <f>K31/(age_distribution_2016!$B$7/100000)</f>
        <v>453.08969446900483</v>
      </c>
      <c r="V31" s="6">
        <f>L31/(age_distribution_2016!$B$8/100000)</f>
        <v>373.53935296957991</v>
      </c>
      <c r="W31" s="6">
        <f>M31/(age_distribution_2016!$B$9/100000)</f>
        <v>318.0410233896734</v>
      </c>
      <c r="X31" s="6">
        <f>N31/(age_distribution_2016!$B$10/100000)</f>
        <v>411.01172115977795</v>
      </c>
      <c r="Y31" s="6">
        <f>O31/(age_distribution_2016!$B$11/100000)</f>
        <v>1150.7514801882496</v>
      </c>
      <c r="Z31" s="3">
        <f t="shared" si="100"/>
        <v>0.65250379362670718</v>
      </c>
      <c r="AA31" s="3">
        <f t="shared" ref="AA31" si="176">G31*100/SUM($F31:$O31)</f>
        <v>0.53110773899848251</v>
      </c>
      <c r="AB31" s="3">
        <f t="shared" ref="AB31" si="177">H31*100/SUM($F31:$O31)</f>
        <v>2.7769347496206374</v>
      </c>
      <c r="AC31" s="3">
        <f t="shared" ref="AC31" si="178">I31*100/SUM($F31:$O31)</f>
        <v>13.201820940819424</v>
      </c>
      <c r="AD31" s="3">
        <f t="shared" ref="AD31" si="179">J31*100/SUM($F31:$O31)</f>
        <v>15.43247344461305</v>
      </c>
      <c r="AE31" s="3">
        <f t="shared" ref="AE31" si="180">K31*100/SUM($F31:$O31)</f>
        <v>17.496206373292868</v>
      </c>
      <c r="AF31" s="3">
        <f t="shared" ref="AF31" si="181">L31*100/SUM($F31:$O31)</f>
        <v>14.673748103186647</v>
      </c>
      <c r="AG31" s="3">
        <f t="shared" ref="AG31" si="182">M31*100/SUM($F31:$O31)</f>
        <v>9.8937784522003032</v>
      </c>
      <c r="AH31" s="3">
        <f t="shared" ref="AH31" si="183">N31*100/SUM($F31:$O31)</f>
        <v>8.0880121396054623</v>
      </c>
      <c r="AI31" s="3">
        <f t="shared" ref="AI31" si="184">O31*100/SUM($F31:$O31)</f>
        <v>17.253414264036419</v>
      </c>
      <c r="AJ31" s="3">
        <f t="shared" ref="AJ31" si="185">P31*100/SUM($P31:$Y31)</f>
        <v>1.1155580860940868</v>
      </c>
      <c r="AK31" s="3">
        <f t="shared" ref="AK31" si="186">Q31*100/SUM($P31:$Y31)</f>
        <v>0.95459386214021635</v>
      </c>
      <c r="AL31" s="3">
        <f t="shared" ref="AL31" si="187">R31*100/SUM($P31:$Y31)</f>
        <v>2.7685653243669308</v>
      </c>
      <c r="AM31" s="3">
        <f t="shared" ref="AM31" si="188">S31*100/SUM($P31:$Y31)</f>
        <v>8.447086597134879</v>
      </c>
      <c r="AN31" s="3">
        <f t="shared" ref="AN31" si="189">T31*100/SUM($P31:$Y31)</f>
        <v>9.6618241251449142</v>
      </c>
      <c r="AO31" s="3">
        <f t="shared" ref="AO31" si="190">U31*100/SUM($P31:$Y31)</f>
        <v>12.899499887480493</v>
      </c>
      <c r="AP31" s="3">
        <f t="shared" ref="AP31" si="191">V31*100/SUM($P31:$Y31)</f>
        <v>10.634695294157163</v>
      </c>
      <c r="AQ31" s="3">
        <f t="shared" ref="AQ31" si="192">W31*100/SUM($P31:$Y31)</f>
        <v>9.0546534064016839</v>
      </c>
      <c r="AR31" s="3">
        <f t="shared" ref="AR31" si="193">X31*100/SUM($P31:$Y31)</f>
        <v>11.701536617528189</v>
      </c>
      <c r="AS31" s="3">
        <f t="shared" ref="AS31" si="194">Y31*100/SUM($P31:$Y31)</f>
        <v>32.761986799551451</v>
      </c>
    </row>
    <row r="32" spans="1:45" x14ac:dyDescent="0.35">
      <c r="A32" s="7">
        <v>43935</v>
      </c>
      <c r="B32" s="5">
        <f>mtl_newcases!C50</f>
        <v>7452</v>
      </c>
      <c r="C32" s="5">
        <f>mtl_newcases!B50</f>
        <v>470</v>
      </c>
      <c r="D32">
        <v>242</v>
      </c>
      <c r="E32">
        <f t="shared" si="80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6">
        <f>F32/(age_distribution_2016!$B$2/100000)</f>
        <v>39.183524694733009</v>
      </c>
      <c r="Q32" s="6">
        <f>G32/(age_distribution_2016!$B$3/100000)</f>
        <v>34.487713751975861</v>
      </c>
      <c r="R32" s="6">
        <f>H32/(age_distribution_2016!$B$4/100000)</f>
        <v>98.307516539575417</v>
      </c>
      <c r="S32" s="6">
        <f>I32/(age_distribution_2016!$B$5/100000)</f>
        <v>301.13394151249042</v>
      </c>
      <c r="T32" s="6">
        <f>J32/(age_distribution_2016!$B$6/100000)</f>
        <v>351.04696754817718</v>
      </c>
      <c r="U32" s="6">
        <f>K32/(age_distribution_2016!$B$7/100000)</f>
        <v>470.77316042833286</v>
      </c>
      <c r="V32" s="6">
        <f>L32/(age_distribution_2016!$B$8/100000)</f>
        <v>389.76339932399804</v>
      </c>
      <c r="W32" s="6">
        <f>M32/(age_distribution_2016!$B$9/100000)</f>
        <v>324.87012511889952</v>
      </c>
      <c r="X32" s="6">
        <f>N32/(age_distribution_2016!$B$10/100000)</f>
        <v>417.95188155459596</v>
      </c>
      <c r="Y32" s="6">
        <f>O32/(age_distribution_2016!$B$11/100000)</f>
        <v>1212.4892464956226</v>
      </c>
      <c r="Z32" s="3">
        <f t="shared" si="100"/>
        <v>0.63123899001761596</v>
      </c>
      <c r="AA32" s="3">
        <f t="shared" ref="AA32" si="195">G32*100/SUM($F32:$O32)</f>
        <v>0.52847915443335292</v>
      </c>
      <c r="AB32" s="3">
        <f t="shared" ref="AB32" si="196">H32*100/SUM($F32:$O32)</f>
        <v>2.7157956547269526</v>
      </c>
      <c r="AC32" s="3">
        <f t="shared" ref="AC32" si="197">I32*100/SUM($F32:$O32)</f>
        <v>12.962419260129185</v>
      </c>
      <c r="AD32" s="3">
        <f t="shared" ref="AD32" si="198">J32*100/SUM($F32:$O32)</f>
        <v>15.443335290663535</v>
      </c>
      <c r="AE32" s="3">
        <f t="shared" ref="AE32" si="199">K32*100/SUM($F32:$O32)</f>
        <v>17.586611861421023</v>
      </c>
      <c r="AF32" s="3">
        <f t="shared" ref="AF32" si="200">L32*100/SUM($F32:$O32)</f>
        <v>14.812096300645919</v>
      </c>
      <c r="AG32" s="3">
        <f t="shared" ref="AG32" si="201">M32*100/SUM($F32:$O32)</f>
        <v>9.7768643570170291</v>
      </c>
      <c r="AH32" s="3">
        <f t="shared" ref="AH32" si="202">N32*100/SUM($F32:$O32)</f>
        <v>7.9565472695243686</v>
      </c>
      <c r="AI32" s="3">
        <f t="shared" ref="AI32" si="203">O32*100/SUM($F32:$O32)</f>
        <v>17.586611861421023</v>
      </c>
      <c r="AJ32" s="3">
        <f t="shared" ref="AJ32" si="204">P32*100/SUM($P32:$Y32)</f>
        <v>1.0764682474599534</v>
      </c>
      <c r="AK32" s="3">
        <f t="shared" ref="AK32" si="205">Q32*100/SUM($P32:$Y32)</f>
        <v>0.94746271732109555</v>
      </c>
      <c r="AL32" s="3">
        <f t="shared" ref="AL32" si="206">R32*100/SUM($P32:$Y32)</f>
        <v>2.7007504012450916</v>
      </c>
      <c r="AM32" s="3">
        <f t="shared" ref="AM32" si="207">S32*100/SUM($P32:$Y32)</f>
        <v>8.2728934876609479</v>
      </c>
      <c r="AN32" s="3">
        <f t="shared" ref="AN32" si="208">T32*100/SUM($P32:$Y32)</f>
        <v>9.6441276499945143</v>
      </c>
      <c r="AO32" s="3">
        <f t="shared" ref="AO32" si="209">U32*100/SUM($P32:$Y32)</f>
        <v>12.933302016742525</v>
      </c>
      <c r="AP32" s="3">
        <f t="shared" ref="AP32" si="210">V32*100/SUM($P32:$Y32)</f>
        <v>10.707763700766201</v>
      </c>
      <c r="AQ32" s="3">
        <f t="shared" ref="AQ32" si="211">W32*100/SUM($P32:$Y32)</f>
        <v>8.9249851044116344</v>
      </c>
      <c r="AR32" s="3">
        <f t="shared" ref="AR32" si="212">X32*100/SUM($P32:$Y32)</f>
        <v>11.482170962535752</v>
      </c>
      <c r="AS32" s="3">
        <f t="shared" ref="AS32" si="213">Y32*100/SUM($P32:$Y32)</f>
        <v>33.310075711862289</v>
      </c>
    </row>
    <row r="33" spans="1:45" x14ac:dyDescent="0.35">
      <c r="A33" s="7">
        <v>43936</v>
      </c>
      <c r="B33" s="5">
        <f>mtl_newcases!C51</f>
        <v>8073</v>
      </c>
      <c r="C33" s="5">
        <f>mtl_newcases!B51</f>
        <v>621</v>
      </c>
      <c r="D33">
        <v>332</v>
      </c>
      <c r="E33">
        <f t="shared" si="80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6">
        <f>F33/(age_distribution_2016!$B$2/100000)</f>
        <v>39.183524694733009</v>
      </c>
      <c r="Q33" s="6">
        <f>G33/(age_distribution_2016!$B$3/100000)</f>
        <v>34.487713751975861</v>
      </c>
      <c r="R33" s="6">
        <f>H33/(age_distribution_2016!$B$4/100000)</f>
        <v>100.96447644605043</v>
      </c>
      <c r="S33" s="6">
        <f>I33/(age_distribution_2016!$B$5/100000)</f>
        <v>311.36499275300537</v>
      </c>
      <c r="T33" s="6">
        <f>J33/(age_distribution_2016!$B$6/100000)</f>
        <v>375.74038541753566</v>
      </c>
      <c r="U33" s="6">
        <f>K33/(age_distribution_2016!$B$7/100000)</f>
        <v>503.78229688574515</v>
      </c>
      <c r="V33" s="6">
        <f>L33/(age_distribution_2016!$B$8/100000)</f>
        <v>420.28005794302265</v>
      </c>
      <c r="W33" s="6">
        <f>M33/(age_distribution_2016!$B$9/100000)</f>
        <v>342.43067242262379</v>
      </c>
      <c r="X33" s="6">
        <f>N33/(age_distribution_2016!$B$10/100000)</f>
        <v>446.48365206662555</v>
      </c>
      <c r="Y33" s="6">
        <f>O33/(age_distribution_2016!$B$11/100000)</f>
        <v>1317.7470775770457</v>
      </c>
      <c r="Z33" s="3">
        <f t="shared" ref="Z33" si="214">F33*100/SUM($F33:$O33)</f>
        <v>0.59220493045035116</v>
      </c>
      <c r="AA33" s="3">
        <f t="shared" ref="AA33" si="215">G33*100/SUM($F33:$O33)</f>
        <v>0.49579947665610796</v>
      </c>
      <c r="AB33" s="3">
        <f t="shared" ref="AB33" si="216">H33*100/SUM($F33:$O33)</f>
        <v>2.6167194601294588</v>
      </c>
      <c r="AC33" s="3">
        <f t="shared" ref="AC33" si="217">I33*100/SUM($F33:$O33)</f>
        <v>12.574025616306294</v>
      </c>
      <c r="AD33" s="3">
        <f t="shared" ref="AD33" si="218">J33*100/SUM($F33:$O33)</f>
        <v>15.507505853188267</v>
      </c>
      <c r="AE33" s="3">
        <f t="shared" ref="AE33" si="219">K33*100/SUM($F33:$O33)</f>
        <v>17.655970252031402</v>
      </c>
      <c r="AF33" s="3">
        <f t="shared" ref="AF33" si="220">L33*100/SUM($F33:$O33)</f>
        <v>14.984161961162375</v>
      </c>
      <c r="AG33" s="3">
        <f t="shared" ref="AG33" si="221">M33*100/SUM($F33:$O33)</f>
        <v>9.6680897947941062</v>
      </c>
      <c r="AH33" s="3">
        <f t="shared" ref="AH33" si="222">N33*100/SUM($F33:$O33)</f>
        <v>7.9741082495524029</v>
      </c>
      <c r="AI33" s="3">
        <f t="shared" ref="AI33" si="223">O33*100/SUM($F33:$O33)</f>
        <v>17.931414405729239</v>
      </c>
      <c r="AJ33" s="3">
        <f t="shared" ref="AJ33" si="224">P33*100/SUM($P33:$Y33)</f>
        <v>1.0066507009087609</v>
      </c>
      <c r="AK33" s="3">
        <f t="shared" ref="AK33" si="225">Q33*100/SUM($P33:$Y33)</f>
        <v>0.88601220772346267</v>
      </c>
      <c r="AL33" s="3">
        <f t="shared" ref="AL33" si="226">R33*100/SUM($P33:$Y33)</f>
        <v>2.5938442693228283</v>
      </c>
      <c r="AM33" s="3">
        <f t="shared" ref="AM33" si="227">S33*100/SUM($P33:$Y33)</f>
        <v>7.9991728828671622</v>
      </c>
      <c r="AN33" s="3">
        <f t="shared" ref="AN33" si="228">T33*100/SUM($P33:$Y33)</f>
        <v>9.653019356656614</v>
      </c>
      <c r="AO33" s="3">
        <f t="shared" ref="AO33" si="229">U33*100/SUM($P33:$Y33)</f>
        <v>12.942500865258527</v>
      </c>
      <c r="AP33" s="3">
        <f t="shared" ref="AP33" si="230">V33*100/SUM($P33:$Y33)</f>
        <v>10.79727304274869</v>
      </c>
      <c r="AQ33" s="3">
        <f t="shared" ref="AQ33" si="231">W33*100/SUM($P33:$Y33)</f>
        <v>8.7972707685796223</v>
      </c>
      <c r="AR33" s="3">
        <f t="shared" ref="AR33" si="232">X33*100/SUM($P33:$Y33)</f>
        <v>11.470460730593405</v>
      </c>
      <c r="AS33" s="3">
        <f t="shared" ref="AS33" si="233">Y33*100/SUM($P33:$Y33)</f>
        <v>33.853795175340927</v>
      </c>
    </row>
    <row r="34" spans="1:45" x14ac:dyDescent="0.35">
      <c r="A34" s="7">
        <v>43937</v>
      </c>
      <c r="B34" s="5">
        <f>mtl_newcases!C52</f>
        <v>8569</v>
      </c>
      <c r="C34" s="5">
        <f>mtl_newcases!B52</f>
        <v>496</v>
      </c>
      <c r="D34">
        <v>391</v>
      </c>
      <c r="E34">
        <f t="shared" si="80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6">
        <f>F34/(age_distribution_2016!$B$2/100000)</f>
        <v>40.094769455075635</v>
      </c>
      <c r="Q34" s="6">
        <f>G34/(age_distribution_2016!$B$3/100000)</f>
        <v>33.529721703309868</v>
      </c>
      <c r="R34" s="6">
        <f>H34/(age_distribution_2016!$B$4/100000)</f>
        <v>102.55865238993543</v>
      </c>
      <c r="S34" s="6">
        <f>I34/(age_distribution_2016!$B$5/100000)</f>
        <v>327.05260465512833</v>
      </c>
      <c r="T34" s="6">
        <f>J34/(age_distribution_2016!$B$6/100000)</f>
        <v>392.42512722115623</v>
      </c>
      <c r="U34" s="6">
        <f>K34/(age_distribution_2016!$B$7/100000)</f>
        <v>532.07584242067003</v>
      </c>
      <c r="V34" s="6">
        <f>L34/(age_distribution_2016!$B$8/100000)</f>
        <v>442.29840656687588</v>
      </c>
      <c r="W34" s="6">
        <f>M34/(age_distribution_2016!$B$9/100000)</f>
        <v>362.43018462964318</v>
      </c>
      <c r="X34" s="6">
        <f>N34/(age_distribution_2016!$B$10/100000)</f>
        <v>484.26896977174584</v>
      </c>
      <c r="Y34" s="6">
        <f>O34/(age_distribution_2016!$B$11/100000)</f>
        <v>1480.6942968473256</v>
      </c>
      <c r="Z34" s="3">
        <f t="shared" ref="Z34" si="234">F34*100/SUM($F34:$O34)</f>
        <v>0.5684754521963824</v>
      </c>
      <c r="AA34" s="3">
        <f t="shared" ref="AA34" si="235">G34*100/SUM($F34:$O34)</f>
        <v>0.45219638242894056</v>
      </c>
      <c r="AB34" s="3">
        <f t="shared" ref="AB34" si="236">H34*100/SUM($F34:$O34)</f>
        <v>2.4935400516795867</v>
      </c>
      <c r="AC34" s="3">
        <f t="shared" ref="AC34" si="237">I34*100/SUM($F34:$O34)</f>
        <v>12.390180878552972</v>
      </c>
      <c r="AD34" s="3">
        <f t="shared" ref="AD34" si="238">J34*100/SUM($F34:$O34)</f>
        <v>15.193798449612403</v>
      </c>
      <c r="AE34" s="3">
        <f t="shared" ref="AE34" si="239">K34*100/SUM($F34:$O34)</f>
        <v>17.493540051679588</v>
      </c>
      <c r="AF34" s="3">
        <f t="shared" ref="AF34" si="240">L34*100/SUM($F34:$O34)</f>
        <v>14.793281653746771</v>
      </c>
      <c r="AG34" s="3">
        <f t="shared" ref="AG34" si="241">M34*100/SUM($F34:$O34)</f>
        <v>9.5994832041343674</v>
      </c>
      <c r="AH34" s="3">
        <f t="shared" ref="AH34" si="242">N34*100/SUM($F34:$O34)</f>
        <v>8.1136950904392773</v>
      </c>
      <c r="AI34" s="3">
        <f t="shared" ref="AI34" si="243">O34*100/SUM($F34:$O34)</f>
        <v>18.901808785529717</v>
      </c>
      <c r="AJ34" s="3">
        <f t="shared" ref="AJ34" si="244">P34*100/SUM($P34:$Y34)</f>
        <v>0.95522219693191313</v>
      </c>
      <c r="AK34" s="3">
        <f t="shared" ref="AK34" si="245">Q34*100/SUM($P34:$Y34)</f>
        <v>0.79881577730076725</v>
      </c>
      <c r="AL34" s="3">
        <f t="shared" ref="AL34" si="246">R34*100/SUM($P34:$Y34)</f>
        <v>2.4433686134561095</v>
      </c>
      <c r="AM34" s="3">
        <f t="shared" ref="AM34" si="247">S34*100/SUM($P34:$Y34)</f>
        <v>7.7917372210112088</v>
      </c>
      <c r="AN34" s="3">
        <f t="shared" ref="AN34" si="248">T34*100/SUM($P34:$Y34)</f>
        <v>9.3491793879868617</v>
      </c>
      <c r="AO34" s="3">
        <f t="shared" ref="AO34" si="249">U34*100/SUM($P34:$Y34)</f>
        <v>12.676233385029002</v>
      </c>
      <c r="AP34" s="3">
        <f t="shared" ref="AP34" si="250">V34*100/SUM($P34:$Y34)</f>
        <v>10.537365879948011</v>
      </c>
      <c r="AQ34" s="3">
        <f t="shared" ref="AQ34" si="251">W34*100/SUM($P34:$Y34)</f>
        <v>8.6345765769839264</v>
      </c>
      <c r="AR34" s="3">
        <f t="shared" ref="AR34" si="252">X34*100/SUM($P34:$Y34)</f>
        <v>11.537277193466</v>
      </c>
      <c r="AS34" s="3">
        <f t="shared" ref="AS34" si="253">Y34*100/SUM($P34:$Y34)</f>
        <v>35.276223767886201</v>
      </c>
    </row>
    <row r="35" spans="1:45" x14ac:dyDescent="0.35">
      <c r="A35" s="7">
        <v>43938</v>
      </c>
      <c r="B35" s="5">
        <f>mtl_newcases!C53</f>
        <v>9144</v>
      </c>
      <c r="C35" s="5">
        <f>mtl_newcases!B53</f>
        <v>575</v>
      </c>
      <c r="D35">
        <v>454</v>
      </c>
      <c r="E35">
        <f t="shared" si="80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6">
        <f>F35/(age_distribution_2016!$B$2/100000)</f>
        <v>41.917258975760895</v>
      </c>
      <c r="Q35" s="6">
        <f>G35/(age_distribution_2016!$B$3/100000)</f>
        <v>33.529721703309868</v>
      </c>
      <c r="R35" s="6">
        <f>H35/(age_distribution_2016!$B$4/100000)</f>
        <v>103.09004437123043</v>
      </c>
      <c r="S35" s="6">
        <f>I35/(age_distribution_2016!$B$5/100000)</f>
        <v>335.9195157302413</v>
      </c>
      <c r="T35" s="6">
        <f>J35/(age_distribution_2016!$B$6/100000)</f>
        <v>406.44031033619757</v>
      </c>
      <c r="U35" s="6">
        <f>K35/(age_distribution_2016!$B$7/100000)</f>
        <v>550.54524020041265</v>
      </c>
      <c r="V35" s="6">
        <f>L35/(age_distribution_2016!$B$8/100000)</f>
        <v>458.90873973925636</v>
      </c>
      <c r="W35" s="6">
        <f>M35/(age_distribution_2016!$B$9/100000)</f>
        <v>374.13721616545934</v>
      </c>
      <c r="X35" s="6">
        <f>N35/(age_distribution_2016!$B$10/100000)</f>
        <v>498.14929056138186</v>
      </c>
      <c r="Y35" s="6">
        <f>O35/(age_distribution_2016!$B$11/100000)</f>
        <v>1570.7707099843126</v>
      </c>
      <c r="Z35" s="3">
        <f t="shared" ref="Z35" si="254">F35*100/SUM($F35:$O35)</f>
        <v>0.57270916334661359</v>
      </c>
      <c r="AA35" s="3">
        <f t="shared" ref="AA35" si="255">G35*100/SUM($F35:$O35)</f>
        <v>0.43575697211155379</v>
      </c>
      <c r="AB35" s="3">
        <f t="shared" ref="AB35" si="256">H35*100/SUM($F35:$O35)</f>
        <v>2.4153386454183265</v>
      </c>
      <c r="AC35" s="3">
        <f t="shared" ref="AC35" si="257">I35*100/SUM($F35:$O35)</f>
        <v>12.263446215139442</v>
      </c>
      <c r="AD35" s="3">
        <f t="shared" ref="AD35" si="258">J35*100/SUM($F35:$O35)</f>
        <v>15.164342629482071</v>
      </c>
      <c r="AE35" s="3">
        <f t="shared" ref="AE35" si="259">K35*100/SUM($F35:$O35)</f>
        <v>17.442729083665338</v>
      </c>
      <c r="AF35" s="3">
        <f t="shared" ref="AF35" si="260">L35*100/SUM($F35:$O35)</f>
        <v>14.790836653386455</v>
      </c>
      <c r="AG35" s="3">
        <f t="shared" ref="AG35" si="261">M35*100/SUM($F35:$O35)</f>
        <v>9.5493027888446207</v>
      </c>
      <c r="AH35" s="3">
        <f t="shared" ref="AH35" si="262">N35*100/SUM($F35:$O35)</f>
        <v>8.0428286852589643</v>
      </c>
      <c r="AI35" s="3">
        <f t="shared" ref="AI35" si="263">O35*100/SUM($F35:$O35)</f>
        <v>19.322709163346612</v>
      </c>
      <c r="AJ35" s="3">
        <f t="shared" ref="AJ35" si="264">P35*100/SUM($P35:$Y35)</f>
        <v>0.95845753512887644</v>
      </c>
      <c r="AK35" s="3">
        <f t="shared" ref="AK35" si="265">Q35*100/SUM($P35:$Y35)</f>
        <v>0.76667261177299373</v>
      </c>
      <c r="AL35" s="3">
        <f t="shared" ref="AL35" si="266">R35*100/SUM($P35:$Y35)</f>
        <v>2.3572015975928311</v>
      </c>
      <c r="AM35" s="3">
        <f t="shared" ref="AM35" si="267">S35*100/SUM($P35:$Y35)</f>
        <v>7.6809552655786106</v>
      </c>
      <c r="AN35" s="3">
        <f t="shared" ref="AN35" si="268">T35*100/SUM($P35:$Y35)</f>
        <v>9.2934458869820737</v>
      </c>
      <c r="AO35" s="3">
        <f t="shared" ref="AO35" si="269">U35*100/SUM($P35:$Y35)</f>
        <v>12.588471832200575</v>
      </c>
      <c r="AP35" s="3">
        <f t="shared" ref="AP35" si="270">V35*100/SUM($P35:$Y35)</f>
        <v>10.493160819363965</v>
      </c>
      <c r="AQ35" s="3">
        <f t="shared" ref="AQ35" si="271">W35*100/SUM($P35:$Y35)</f>
        <v>8.5548206816978887</v>
      </c>
      <c r="AR35" s="3">
        <f t="shared" ref="AR35" si="272">X35*100/SUM($P35:$Y35)</f>
        <v>11.390414183182969</v>
      </c>
      <c r="AS35" s="3">
        <f t="shared" ref="AS35" si="273">Y35*100/SUM($P35:$Y35)</f>
        <v>35.916399586499224</v>
      </c>
    </row>
    <row r="36" spans="1:45" x14ac:dyDescent="0.35">
      <c r="A36" s="7">
        <v>43939</v>
      </c>
      <c r="B36" s="5">
        <f>mtl_newcases!C54</f>
        <v>9474</v>
      </c>
      <c r="C36" s="5">
        <f>mtl_newcases!B54</f>
        <v>330</v>
      </c>
      <c r="D36">
        <v>513</v>
      </c>
      <c r="E36">
        <f t="shared" si="80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6">
        <f>F36/(age_distribution_2016!$B$2/100000)</f>
        <v>41.917258975760895</v>
      </c>
      <c r="Q36" s="6">
        <f>G36/(age_distribution_2016!$B$3/100000)</f>
        <v>33.529721703309868</v>
      </c>
      <c r="R36" s="6">
        <f>H36/(age_distribution_2016!$B$4/100000)</f>
        <v>104.68422031511544</v>
      </c>
      <c r="S36" s="6">
        <f>I36/(age_distribution_2016!$B$5/100000)</f>
        <v>348.53781226020976</v>
      </c>
      <c r="T36" s="6">
        <f>J36/(age_distribution_2016!$B$6/100000)</f>
        <v>417.11854509051471</v>
      </c>
      <c r="U36" s="6">
        <f>K36/(age_distribution_2016!$B$7/100000)</f>
        <v>570.19353571077704</v>
      </c>
      <c r="V36" s="6">
        <f>L36/(age_distribution_2016!$B$8/100000)</f>
        <v>481.69966199903428</v>
      </c>
      <c r="W36" s="6">
        <f>M36/(age_distribution_2016!$B$9/100000)</f>
        <v>391.20997048852462</v>
      </c>
      <c r="X36" s="6">
        <f>N36/(age_distribution_2016!$B$10/100000)</f>
        <v>535.93460826650221</v>
      </c>
      <c r="Y36" s="6">
        <f>O36/(age_distribution_2016!$B$11/100000)</f>
        <v>1709.4276605434948</v>
      </c>
      <c r="Z36" s="3">
        <f t="shared" ref="Z36" si="274">F36*100/SUM($F36:$O36)</f>
        <v>0.54541142992648806</v>
      </c>
      <c r="AA36" s="3">
        <f t="shared" ref="AA36" si="275">G36*100/SUM($F36:$O36)</f>
        <v>0.4149869575527626</v>
      </c>
      <c r="AB36" s="3">
        <f t="shared" ref="AB36" si="276">H36*100/SUM($F36:$O36)</f>
        <v>2.3357837325112638</v>
      </c>
      <c r="AC36" s="3">
        <f t="shared" ref="AC36" si="277">I36*100/SUM($F36:$O36)</f>
        <v>12.117619160540668</v>
      </c>
      <c r="AD36" s="3">
        <f t="shared" ref="AD36" si="278">J36*100/SUM($F36:$O36)</f>
        <v>14.820962769741522</v>
      </c>
      <c r="AE36" s="3">
        <f t="shared" ref="AE36" si="279">K36*100/SUM($F36:$O36)</f>
        <v>17.20417358311596</v>
      </c>
      <c r="AF36" s="3">
        <f t="shared" ref="AF36" si="280">L36*100/SUM($F36:$O36)</f>
        <v>14.785392459094142</v>
      </c>
      <c r="AG36" s="3">
        <f t="shared" ref="AG36" si="281">M36*100/SUM($F36:$O36)</f>
        <v>9.5091297130661605</v>
      </c>
      <c r="AH36" s="3">
        <f t="shared" ref="AH36" si="282">N36*100/SUM($F36:$O36)</f>
        <v>8.2404552999762863</v>
      </c>
      <c r="AI36" s="3">
        <f t="shared" ref="AI36" si="283">O36*100/SUM($F36:$O36)</f>
        <v>20.026084894474746</v>
      </c>
      <c r="AJ36" s="3">
        <f t="shared" ref="AJ36" si="284">P36*100/SUM($P36:$Y36)</f>
        <v>0.90450950817297315</v>
      </c>
      <c r="AK36" s="3">
        <f t="shared" ref="AK36" si="285">Q36*100/SUM($P36:$Y36)</f>
        <v>0.72351944826771564</v>
      </c>
      <c r="AL36" s="3">
        <f t="shared" ref="AL36" si="286">R36*100/SUM($P36:$Y36)</f>
        <v>2.2589232918462181</v>
      </c>
      <c r="AM36" s="3">
        <f t="shared" ref="AM36" si="287">S36*100/SUM($P36:$Y36)</f>
        <v>7.5209060146195723</v>
      </c>
      <c r="AN36" s="3">
        <f t="shared" ref="AN36" si="288">T36*100/SUM($P36:$Y36)</f>
        <v>9.0007719800528534</v>
      </c>
      <c r="AO36" s="3">
        <f t="shared" ref="AO36" si="289">U36*100/SUM($P36:$Y36)</f>
        <v>12.303893125440261</v>
      </c>
      <c r="AP36" s="3">
        <f t="shared" ref="AP36" si="290">V36*100/SUM($P36:$Y36)</f>
        <v>10.394332430319054</v>
      </c>
      <c r="AQ36" s="3">
        <f t="shared" ref="AQ36" si="291">W36*100/SUM($P36:$Y36)</f>
        <v>8.4417050791312036</v>
      </c>
      <c r="AR36" s="3">
        <f t="shared" ref="AR36" si="292">X36*100/SUM($P36:$Y36)</f>
        <v>11.564638547008176</v>
      </c>
      <c r="AS36" s="3">
        <f t="shared" ref="AS36" si="293">Y36*100/SUM($P36:$Y36)</f>
        <v>36.88680057514199</v>
      </c>
    </row>
    <row r="37" spans="1:45" x14ac:dyDescent="0.35">
      <c r="A37" s="7">
        <v>43940</v>
      </c>
      <c r="B37" s="5">
        <f>mtl_newcases!C55</f>
        <v>9908</v>
      </c>
      <c r="C37" s="5">
        <f>mtl_newcases!B55</f>
        <v>434</v>
      </c>
      <c r="D37">
        <v>525</v>
      </c>
      <c r="E37">
        <f t="shared" si="80"/>
        <v>12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</row>
    <row r="38" spans="1:45" x14ac:dyDescent="0.35">
      <c r="A38" s="7">
        <v>43941</v>
      </c>
      <c r="B38" s="5">
        <f>mtl_newcases!C56</f>
        <v>10393</v>
      </c>
      <c r="C38" s="5">
        <f>mtl_newcases!B56</f>
        <v>485</v>
      </c>
      <c r="D38">
        <v>583</v>
      </c>
      <c r="E38">
        <f t="shared" si="80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6">
        <f>F38/(age_distribution_2016!$B$2/100000)</f>
        <v>51.940951339529803</v>
      </c>
      <c r="Q38" s="6">
        <f>G38/(age_distribution_2016!$B$3/100000)</f>
        <v>42.151650141303833</v>
      </c>
      <c r="R38" s="6">
        <f>H38/(age_distribution_2016!$B$4/100000)</f>
        <v>121.15737173526051</v>
      </c>
      <c r="S38" s="6">
        <f>I38/(age_distribution_2016!$B$5/100000)</f>
        <v>381.61821127120817</v>
      </c>
      <c r="T38" s="6">
        <f>J38/(age_distribution_2016!$B$6/100000)</f>
        <v>444.48152164845249</v>
      </c>
      <c r="U38" s="6">
        <f>K38/(age_distribution_2016!$B$7/100000)</f>
        <v>615.38461538461536</v>
      </c>
      <c r="V38" s="6">
        <f>L38/(age_distribution_2016!$B$8/100000)</f>
        <v>519.5557701593433</v>
      </c>
      <c r="W38" s="6">
        <f>M38/(age_distribution_2016!$B$9/100000)</f>
        <v>429.25782297992731</v>
      </c>
      <c r="X38" s="6">
        <f>N38/(age_distribution_2016!$B$10/100000)</f>
        <v>599.1671807526219</v>
      </c>
      <c r="Y38" s="6">
        <f>O38/(age_distribution_2016!$B$11/100000)</f>
        <v>2001.9229796062953</v>
      </c>
      <c r="Z38" s="3">
        <f t="shared" ref="Z38" si="294">F38*100/SUM($F38:$O38)</f>
        <v>0.61119450997212099</v>
      </c>
      <c r="AA38" s="3">
        <f t="shared" ref="AA38" si="295">G38*100/SUM($F38:$O38)</f>
        <v>0.4717992708556723</v>
      </c>
      <c r="AB38" s="3">
        <f t="shared" ref="AB38" si="296">H38*100/SUM($F38:$O38)</f>
        <v>2.444778039888484</v>
      </c>
      <c r="AC38" s="3">
        <f t="shared" ref="AC38" si="297">I38*100/SUM($F38:$O38)</f>
        <v>11.998713274715849</v>
      </c>
      <c r="AD38" s="3">
        <f t="shared" ref="AD38" si="298">J38*100/SUM($F38:$O38)</f>
        <v>14.282650654085353</v>
      </c>
      <c r="AE38" s="3">
        <f t="shared" ref="AE38" si="299">K38*100/SUM($F38:$O38)</f>
        <v>16.791764958181428</v>
      </c>
      <c r="AF38" s="3">
        <f t="shared" ref="AF38" si="300">L38*100/SUM($F38:$O38)</f>
        <v>14.422045893201801</v>
      </c>
      <c r="AG38" s="3">
        <f t="shared" ref="AG38" si="301">M38*100/SUM($F38:$O38)</f>
        <v>9.4359854171134465</v>
      </c>
      <c r="AH38" s="3">
        <f t="shared" ref="AH38" si="302">N38*100/SUM($F38:$O38)</f>
        <v>8.3315462148831223</v>
      </c>
      <c r="AI38" s="3">
        <f t="shared" ref="AI38" si="303">O38*100/SUM($F38:$O38)</f>
        <v>21.209521767102725</v>
      </c>
      <c r="AJ38" s="3">
        <f t="shared" ref="AJ38" si="304">P38*100/SUM($P38:$Y38)</f>
        <v>0.99759097120159768</v>
      </c>
      <c r="AK38" s="3">
        <f t="shared" ref="AK38" si="305">Q38*100/SUM($P38:$Y38)</f>
        <v>0.80957519101524245</v>
      </c>
      <c r="AL38" s="3">
        <f t="shared" ref="AL38" si="306">R38*100/SUM($P38:$Y38)</f>
        <v>2.3269789447546469</v>
      </c>
      <c r="AM38" s="3">
        <f t="shared" ref="AM38" si="307">S38*100/SUM($P38:$Y38)</f>
        <v>7.3294553178607096</v>
      </c>
      <c r="AN38" s="3">
        <f t="shared" ref="AN38" si="308">T38*100/SUM($P38:$Y38)</f>
        <v>8.5368238630043098</v>
      </c>
      <c r="AO38" s="3">
        <f t="shared" ref="AO38" si="309">U38*100/SUM($P38:$Y38)</f>
        <v>11.819231652325325</v>
      </c>
      <c r="AP38" s="3">
        <f t="shared" ref="AP38" si="310">V38*100/SUM($P38:$Y38)</f>
        <v>9.978718756200303</v>
      </c>
      <c r="AQ38" s="3">
        <f t="shared" ref="AQ38" si="311">W38*100/SUM($P38:$Y38)</f>
        <v>8.2444336786055032</v>
      </c>
      <c r="AR38" s="3">
        <f t="shared" ref="AR38" si="312">X38*100/SUM($P38:$Y38)</f>
        <v>11.507755525152117</v>
      </c>
      <c r="AS38" s="3">
        <f t="shared" ref="AS38" si="313">Y38*100/SUM($P38:$Y38)</f>
        <v>38.449436099880238</v>
      </c>
    </row>
    <row r="39" spans="1:45" x14ac:dyDescent="0.35">
      <c r="A39" s="7">
        <v>43942</v>
      </c>
      <c r="B39" s="5">
        <f>mtl_newcases!C57</f>
        <v>10853</v>
      </c>
      <c r="C39" s="5">
        <f>mtl_newcases!B57</f>
        <v>460</v>
      </c>
      <c r="D39">
        <v>647</v>
      </c>
      <c r="E39">
        <f t="shared" si="80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6">
        <f>F39/(age_distribution_2016!$B$2/100000)</f>
        <v>55.585930380900315</v>
      </c>
      <c r="Q39" s="6">
        <f>G39/(age_distribution_2016!$B$3/100000)</f>
        <v>46.941610384633812</v>
      </c>
      <c r="R39" s="6">
        <f>H39/(age_distribution_2016!$B$4/100000)</f>
        <v>125.40850758562053</v>
      </c>
      <c r="S39" s="6">
        <f>I39/(age_distribution_2016!$B$5/100000)</f>
        <v>393.89547275982608</v>
      </c>
      <c r="T39" s="6">
        <f>J39/(age_distribution_2016!$B$6/100000)</f>
        <v>459.83148410778341</v>
      </c>
      <c r="U39" s="6">
        <f>K39/(age_distribution_2016!$B$7/100000)</f>
        <v>640.92739954808917</v>
      </c>
      <c r="V39" s="6">
        <f>L39/(age_distribution_2016!$B$8/100000)</f>
        <v>545.0507001448575</v>
      </c>
      <c r="W39" s="6">
        <f>M39/(age_distribution_2016!$B$9/100000)</f>
        <v>453.15967903221872</v>
      </c>
      <c r="X39" s="6">
        <f>N39/(age_distribution_2016!$B$10/100000)</f>
        <v>641.57927205428746</v>
      </c>
      <c r="Y39" s="6">
        <f>O39/(age_distribution_2016!$B$11/100000)</f>
        <v>2178.0274277617532</v>
      </c>
      <c r="Z39" s="3">
        <f t="shared" ref="Z39" si="314">F39*100/SUM($F39:$O39)</f>
        <v>0.62029692902176126</v>
      </c>
      <c r="AA39" s="3">
        <f t="shared" ref="AA39" si="315">G39*100/SUM($F39:$O39)</f>
        <v>0.49827130364043115</v>
      </c>
      <c r="AB39" s="3">
        <f t="shared" ref="AB39" si="316">H39*100/SUM($F39:$O39)</f>
        <v>2.3998372991661583</v>
      </c>
      <c r="AC39" s="3">
        <f t="shared" ref="AC39" si="317">I39*100/SUM($F39:$O39)</f>
        <v>11.74496644295302</v>
      </c>
      <c r="AD39" s="3">
        <f t="shared" ref="AD39" si="318">J39*100/SUM($F39:$O39)</f>
        <v>14.012609314622738</v>
      </c>
      <c r="AE39" s="3">
        <f t="shared" ref="AE39" si="319">K39*100/SUM($F39:$O39)</f>
        <v>16.58531624974578</v>
      </c>
      <c r="AF39" s="3">
        <f t="shared" ref="AF39" si="320">L39*100/SUM($F39:$O39)</f>
        <v>14.348179784421395</v>
      </c>
      <c r="AG39" s="3">
        <f t="shared" ref="AG39" si="321">M39*100/SUM($F39:$O39)</f>
        <v>9.4468171649379702</v>
      </c>
      <c r="AH39" s="3">
        <f t="shared" ref="AH39" si="322">N39*100/SUM($F39:$O39)</f>
        <v>8.4604433597722188</v>
      </c>
      <c r="AI39" s="3">
        <f t="shared" ref="AI39" si="323">O39*100/SUM($F39:$O39)</f>
        <v>21.883262151718526</v>
      </c>
      <c r="AJ39" s="3">
        <f t="shared" ref="AJ39" si="324">P39*100/SUM($P39:$Y39)</f>
        <v>1.0032823496075638</v>
      </c>
      <c r="AK39" s="3">
        <f t="shared" ref="AK39" si="325">Q39*100/SUM($P39:$Y39)</f>
        <v>0.84725916861221784</v>
      </c>
      <c r="AL39" s="3">
        <f t="shared" ref="AL39" si="326">R39*100/SUM($P39:$Y39)</f>
        <v>2.2635249835543267</v>
      </c>
      <c r="AM39" s="3">
        <f t="shared" ref="AM39" si="327">S39*100/SUM($P39:$Y39)</f>
        <v>7.1095036586101594</v>
      </c>
      <c r="AN39" s="3">
        <f t="shared" ref="AN39" si="328">T39*100/SUM($P39:$Y39)</f>
        <v>8.2995968339087067</v>
      </c>
      <c r="AO39" s="3">
        <f t="shared" ref="AO39" si="329">U39*100/SUM($P39:$Y39)</f>
        <v>11.56823575570523</v>
      </c>
      <c r="AP39" s="3">
        <f t="shared" ref="AP39" si="330">V39*100/SUM($P39:$Y39)</f>
        <v>9.8377366961276582</v>
      </c>
      <c r="AQ39" s="3">
        <f t="shared" ref="AQ39" si="331">W39*100/SUM($P39:$Y39)</f>
        <v>8.179175996720808</v>
      </c>
      <c r="AR39" s="3">
        <f t="shared" ref="AR39" si="332">X39*100/SUM($P39:$Y39)</f>
        <v>11.580001542032482</v>
      </c>
      <c r="AS39" s="3">
        <f t="shared" ref="AS39" si="333">Y39*100/SUM($P39:$Y39)</f>
        <v>39.31168301512087</v>
      </c>
    </row>
    <row r="40" spans="1:45" x14ac:dyDescent="0.35">
      <c r="A40" s="7">
        <v>43943</v>
      </c>
      <c r="B40" s="5">
        <f>mtl_newcases!C58</f>
        <v>11391</v>
      </c>
      <c r="C40" s="5">
        <f>mtl_newcases!B58</f>
        <v>538</v>
      </c>
      <c r="D40">
        <v>741</v>
      </c>
      <c r="E40">
        <f t="shared" si="80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6">
        <f>F40/(age_distribution_2016!$B$2/100000)</f>
        <v>61.053398942956079</v>
      </c>
      <c r="Q40" s="6">
        <f>G40/(age_distribution_2016!$B$3/100000)</f>
        <v>48.857594481965805</v>
      </c>
      <c r="R40" s="6">
        <f>H40/(age_distribution_2016!$B$4/100000)</f>
        <v>134.44217126763556</v>
      </c>
      <c r="S40" s="6">
        <f>I40/(age_distribution_2016!$B$5/100000)</f>
        <v>412.99343507545404</v>
      </c>
      <c r="T40" s="6">
        <f>J40/(age_distribution_2016!$B$6/100000)</f>
        <v>476.18253107533161</v>
      </c>
      <c r="U40" s="6">
        <f>K40/(age_distribution_2016!$B$7/100000)</f>
        <v>669.61391099322134</v>
      </c>
      <c r="V40" s="6">
        <f>L40/(age_distribution_2016!$B$8/100000)</f>
        <v>564.36504104297444</v>
      </c>
      <c r="W40" s="6">
        <f>M40/(age_distribution_2016!$B$9/100000)</f>
        <v>472.67139825857902</v>
      </c>
      <c r="X40" s="6">
        <f>N40/(age_distribution_2016!$B$10/100000)</f>
        <v>686.30475015422576</v>
      </c>
      <c r="Y40" s="6">
        <f>O40/(age_distribution_2016!$B$11/100000)</f>
        <v>2347.0472142098074</v>
      </c>
      <c r="Z40" s="3">
        <f t="shared" ref="Z40:Z41" si="334">F40*100/SUM($F40:$O40)</f>
        <v>0.64721792890262753</v>
      </c>
      <c r="AA40" s="3">
        <f t="shared" ref="AA40:AA41" si="335">G40*100/SUM($F40:$O40)</f>
        <v>0.49265842349304484</v>
      </c>
      <c r="AB40" s="3">
        <f t="shared" ref="AB40:AB41" si="336">H40*100/SUM($F40:$O40)</f>
        <v>2.4439721792890263</v>
      </c>
      <c r="AC40" s="3">
        <f t="shared" ref="AC40:AC41" si="337">I40*100/SUM($F40:$O40)</f>
        <v>11.698222565687789</v>
      </c>
      <c r="AD40" s="3">
        <f t="shared" ref="AD40:AD41" si="338">J40*100/SUM($F40:$O40)</f>
        <v>13.784775888717157</v>
      </c>
      <c r="AE40" s="3">
        <f t="shared" ref="AE40:AE41" si="339">K40*100/SUM($F40:$O40)</f>
        <v>16.460587326120557</v>
      </c>
      <c r="AF40" s="3">
        <f t="shared" ref="AF40:AF41" si="340">L40*100/SUM($F40:$O40)</f>
        <v>14.113214837712519</v>
      </c>
      <c r="AG40" s="3">
        <f t="shared" ref="AG40:AG41" si="341">M40*100/SUM($F40:$O40)</f>
        <v>9.3605100463678514</v>
      </c>
      <c r="AH40" s="3">
        <f t="shared" ref="AH40:AH41" si="342">N40*100/SUM($F40:$O40)</f>
        <v>8.5973724884080376</v>
      </c>
      <c r="AI40" s="3">
        <f t="shared" ref="AI40:AI41" si="343">O40*100/SUM($F40:$O40)</f>
        <v>22.40146831530139</v>
      </c>
      <c r="AJ40" s="3">
        <f t="shared" ref="AJ40:AJ41" si="344">P40*100/SUM($P40:$Y40)</f>
        <v>1.0394666225837563</v>
      </c>
      <c r="AK40" s="3">
        <f t="shared" ref="AK40:AK41" si="345">Q40*100/SUM($P40:$Y40)</f>
        <v>0.83182655843921827</v>
      </c>
      <c r="AL40" s="3">
        <f t="shared" ref="AL40:AL41" si="346">R40*100/SUM($P40:$Y40)</f>
        <v>2.2889495444957406</v>
      </c>
      <c r="AM40" s="3">
        <f t="shared" ref="AM40:AM41" si="347">S40*100/SUM($P40:$Y40)</f>
        <v>7.0314331149400298</v>
      </c>
      <c r="AN40" s="3">
        <f t="shared" ref="AN40:AN41" si="348">T40*100/SUM($P40:$Y40)</f>
        <v>8.1072611169892355</v>
      </c>
      <c r="AO40" s="3">
        <f t="shared" ref="AO40:AO41" si="349">U40*100/SUM($P40:$Y40)</f>
        <v>11.400533345335202</v>
      </c>
      <c r="AP40" s="3">
        <f t="shared" ref="AP40:AP41" si="350">V40*100/SUM($P40:$Y40)</f>
        <v>9.6086152986404016</v>
      </c>
      <c r="AQ40" s="3">
        <f t="shared" ref="AQ40:AQ41" si="351">W40*100/SUM($P40:$Y40)</f>
        <v>8.0474822114137581</v>
      </c>
      <c r="AR40" s="3">
        <f t="shared" ref="AR40:AR41" si="352">X40*100/SUM($P40:$Y40)</f>
        <v>11.684703768459197</v>
      </c>
      <c r="AS40" s="3">
        <f t="shared" ref="AS40:AS41" si="353">Y40*100/SUM($P40:$Y40)</f>
        <v>39.959728418703463</v>
      </c>
    </row>
    <row r="41" spans="1:45" x14ac:dyDescent="0.35">
      <c r="A41" s="7">
        <v>43944</v>
      </c>
      <c r="B41" s="5">
        <f>mtl_newcases!C59</f>
        <v>11919</v>
      </c>
      <c r="C41" s="5">
        <f>mtl_newcases!B59</f>
        <v>528</v>
      </c>
      <c r="D41">
        <v>808</v>
      </c>
      <c r="E41">
        <f t="shared" si="80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6">
        <f>F41/(age_distribution_2016!$B$2/100000)</f>
        <v>67.432112265354476</v>
      </c>
      <c r="Q41" s="6">
        <f>G41/(age_distribution_2016!$B$3/100000)</f>
        <v>49.815586530631798</v>
      </c>
      <c r="R41" s="6">
        <f>H41/(age_distribution_2016!$B$4/100000)</f>
        <v>140.28748306188061</v>
      </c>
      <c r="S41" s="6">
        <f>I41/(age_distribution_2016!$B$5/100000)</f>
        <v>430.38622218432948</v>
      </c>
      <c r="T41" s="6">
        <f>J41/(age_distribution_2016!$B$6/100000)</f>
        <v>491.19879869859011</v>
      </c>
      <c r="U41" s="6">
        <f>K41/(age_distribution_2016!$B$7/100000)</f>
        <v>693.97779742607327</v>
      </c>
      <c r="V41" s="6">
        <f>L41/(age_distribution_2016!$B$8/100000)</f>
        <v>592.95026557218728</v>
      </c>
      <c r="W41" s="6">
        <f>M41/(age_distribution_2016!$B$9/100000)</f>
        <v>498.03663325284748</v>
      </c>
      <c r="X41" s="6">
        <f>N41/(age_distribution_2016!$B$10/100000)</f>
        <v>733.3436150524368</v>
      </c>
      <c r="Y41" s="6">
        <f>O41/(age_distribution_2016!$B$11/100000)</f>
        <v>2504.9339608319419</v>
      </c>
      <c r="Z41" s="3">
        <f t="shared" si="334"/>
        <v>0.68064753495217067</v>
      </c>
      <c r="AA41" s="3">
        <f t="shared" si="335"/>
        <v>0.47829286239882268</v>
      </c>
      <c r="AB41" s="3">
        <f t="shared" si="336"/>
        <v>2.4282560706401766</v>
      </c>
      <c r="AC41" s="3">
        <f t="shared" si="337"/>
        <v>11.607799852832965</v>
      </c>
      <c r="AD41" s="3">
        <f t="shared" si="338"/>
        <v>13.539367181751288</v>
      </c>
      <c r="AE41" s="3">
        <f t="shared" si="339"/>
        <v>16.243561442236938</v>
      </c>
      <c r="AF41" s="3">
        <f t="shared" si="340"/>
        <v>14.118837380426784</v>
      </c>
      <c r="AG41" s="3">
        <f t="shared" si="341"/>
        <v>9.3910963944076524</v>
      </c>
      <c r="AH41" s="3">
        <f t="shared" si="342"/>
        <v>8.7472406181015447</v>
      </c>
      <c r="AI41" s="3">
        <f t="shared" si="343"/>
        <v>22.764900662251655</v>
      </c>
      <c r="AJ41" s="3">
        <f t="shared" si="344"/>
        <v>1.0872004423878765</v>
      </c>
      <c r="AK41" s="3">
        <f t="shared" si="345"/>
        <v>0.8031711582871579</v>
      </c>
      <c r="AL41" s="3">
        <f t="shared" si="346"/>
        <v>2.2618394785880218</v>
      </c>
      <c r="AM41" s="3">
        <f t="shared" si="347"/>
        <v>6.9390691680417298</v>
      </c>
      <c r="AN41" s="3">
        <f t="shared" si="348"/>
        <v>7.9195435721190854</v>
      </c>
      <c r="AO41" s="3">
        <f t="shared" si="349"/>
        <v>11.188926803893656</v>
      </c>
      <c r="AP41" s="3">
        <f t="shared" si="350"/>
        <v>9.560071149888989</v>
      </c>
      <c r="AQ41" s="3">
        <f t="shared" si="351"/>
        <v>8.0297892177412997</v>
      </c>
      <c r="AR41" s="3">
        <f t="shared" si="352"/>
        <v>11.823617500959838</v>
      </c>
      <c r="AS41" s="3">
        <f t="shared" si="353"/>
        <v>40.386771508092345</v>
      </c>
    </row>
    <row r="42" spans="1:45" x14ac:dyDescent="0.35">
      <c r="A42" s="7">
        <v>43945</v>
      </c>
      <c r="B42" s="5">
        <f>mtl_newcases!C60</f>
        <v>12417</v>
      </c>
      <c r="C42" s="5">
        <f>mtl_newcases!B60</f>
        <v>498</v>
      </c>
      <c r="D42">
        <v>895</v>
      </c>
      <c r="E42">
        <f t="shared" si="80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6">
        <f>F42/(age_distribution_2016!$B$2/100000)</f>
        <v>84.745762711864415</v>
      </c>
      <c r="Q42" s="6">
        <f>G42/(age_distribution_2016!$B$3/100000)</f>
        <v>72.807395698615707</v>
      </c>
      <c r="R42" s="6">
        <f>H42/(age_distribution_2016!$B$4/100000)</f>
        <v>174.29656986476073</v>
      </c>
      <c r="S42" s="6">
        <f>I42/(age_distribution_2016!$B$5/100000)</f>
        <v>428.68104697757695</v>
      </c>
      <c r="T42" s="6">
        <f>J42/(age_distribution_2016!$B$6/100000)</f>
        <v>492.19988320680739</v>
      </c>
      <c r="U42" s="6">
        <f>K42/(age_distribution_2016!$B$7/100000)</f>
        <v>669.22094508301404</v>
      </c>
      <c r="V42" s="6">
        <f>L42/(age_distribution_2016!$B$8/100000)</f>
        <v>570.93191694833411</v>
      </c>
      <c r="W42" s="6">
        <f>M42/(age_distribution_2016!$B$9/100000)</f>
        <v>498.52442623350646</v>
      </c>
      <c r="X42" s="6">
        <f>N42/(age_distribution_2016!$B$10/100000)</f>
        <v>781.15360888340535</v>
      </c>
      <c r="Y42" s="6">
        <f>O42/(age_distribution_2016!$B$11/100000)</f>
        <v>2699.2561105207228</v>
      </c>
      <c r="Z42" s="3">
        <f t="shared" ref="Z42" si="354">F42*100/SUM($F42:$O42)</f>
        <v>0.83693304535637147</v>
      </c>
      <c r="AA42" s="3">
        <f t="shared" ref="AA42" si="355">G42*100/SUM($F42:$O42)</f>
        <v>0.68394528437724977</v>
      </c>
      <c r="AB42" s="3">
        <f t="shared" ref="AB42" si="356">H42*100/SUM($F42:$O42)</f>
        <v>2.9517638588912889</v>
      </c>
      <c r="AC42" s="3">
        <f t="shared" ref="AC42" si="357">I42*100/SUM($F42:$O42)</f>
        <v>11.312095032397409</v>
      </c>
      <c r="AD42" s="3">
        <f t="shared" ref="AD42" si="358">J42*100/SUM($F42:$O42)</f>
        <v>13.273938084953203</v>
      </c>
      <c r="AE42" s="3">
        <f t="shared" ref="AE42" si="359">K42*100/SUM($F42:$O42)</f>
        <v>15.325773938084954</v>
      </c>
      <c r="AF42" s="3">
        <f t="shared" ref="AF42" si="360">L42*100/SUM($F42:$O42)</f>
        <v>13.300935925125989</v>
      </c>
      <c r="AG42" s="3">
        <f t="shared" ref="AG42" si="361">M42*100/SUM($F42:$O42)</f>
        <v>9.1972642188624913</v>
      </c>
      <c r="AH42" s="3">
        <f t="shared" ref="AH42" si="362">N42*100/SUM($F42:$O42)</f>
        <v>9.1162706983441328</v>
      </c>
      <c r="AI42" s="3">
        <f t="shared" ref="AI42" si="363">O42*100/SUM($F42:$O42)</f>
        <v>24.001079913606912</v>
      </c>
      <c r="AJ42" s="3">
        <f t="shared" ref="AJ42" si="364">P42*100/SUM($P42:$Y42)</f>
        <v>1.309458440947683</v>
      </c>
      <c r="AK42" s="3">
        <f t="shared" ref="AK42" si="365">Q42*100/SUM($P42:$Y42)</f>
        <v>1.1249914545594504</v>
      </c>
      <c r="AL42" s="3">
        <f t="shared" ref="AL42" si="366">R42*100/SUM($P42:$Y42)</f>
        <v>2.6931625527241341</v>
      </c>
      <c r="AM42" s="3">
        <f t="shared" ref="AM42" si="367">S42*100/SUM($P42:$Y42)</f>
        <v>6.6238121821811253</v>
      </c>
      <c r="AN42" s="3">
        <f t="shared" ref="AN42" si="368">T42*100/SUM($P42:$Y42)</f>
        <v>7.6052804420436884</v>
      </c>
      <c r="AO42" s="3">
        <f t="shared" ref="AO42" si="369">U42*100/SUM($P42:$Y42)</f>
        <v>10.340540781695676</v>
      </c>
      <c r="AP42" s="3">
        <f t="shared" ref="AP42" si="370">V42*100/SUM($P42:$Y42)</f>
        <v>8.8218170906823641</v>
      </c>
      <c r="AQ42" s="3">
        <f t="shared" ref="AQ42" si="371">W42*100/SUM($P42:$Y42)</f>
        <v>7.7030048118107741</v>
      </c>
      <c r="AR42" s="3">
        <f t="shared" ref="AR42" si="372">X42*100/SUM($P42:$Y42)</f>
        <v>12.070080604583618</v>
      </c>
      <c r="AS42" s="3">
        <f t="shared" ref="AS42" si="373">Y42*100/SUM($P42:$Y42)</f>
        <v>41.707851638771473</v>
      </c>
    </row>
    <row r="43" spans="1:45" x14ac:dyDescent="0.35">
      <c r="A43" s="7">
        <v>43946</v>
      </c>
      <c r="B43" s="5">
        <f>mtl_newcases!C61</f>
        <v>12728</v>
      </c>
      <c r="C43" s="5">
        <f>mtl_newcases!B61</f>
        <v>311</v>
      </c>
      <c r="D43">
        <v>938</v>
      </c>
      <c r="E43">
        <f t="shared" ref="E43" si="374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6">
        <f>F43/(age_distribution_2016!$B$2/100000)</f>
        <v>89.301986513577546</v>
      </c>
      <c r="Q43" s="6">
        <f>G43/(age_distribution_2016!$B$3/100000)</f>
        <v>87.177276428605651</v>
      </c>
      <c r="R43" s="6">
        <f>H43/(age_distribution_2016!$B$4/100000)</f>
        <v>189.17554534102081</v>
      </c>
      <c r="S43" s="6">
        <f>I43/(age_distribution_2016!$B$5/100000)</f>
        <v>451.18935970670992</v>
      </c>
      <c r="T43" s="6">
        <f>J43/(age_distribution_2016!$B$6/100000)</f>
        <v>509.21831984650038</v>
      </c>
      <c r="U43" s="6">
        <f>K43/(age_distribution_2016!$B$7/100000)</f>
        <v>694.37076333628056</v>
      </c>
      <c r="V43" s="6">
        <f>L43/(age_distribution_2016!$B$8/100000)</f>
        <v>593.33655239014968</v>
      </c>
      <c r="W43" s="6">
        <f>M43/(age_distribution_2016!$B$9/100000)</f>
        <v>511.20704373064069</v>
      </c>
      <c r="X43" s="6">
        <f>N43/(age_distribution_2016!$B$10/100000)</f>
        <v>815.08328192473789</v>
      </c>
      <c r="Y43" s="6">
        <f>O43/(age_distribution_2016!$B$11/100000)</f>
        <v>2789.3325236577098</v>
      </c>
      <c r="Z43" s="3">
        <f t="shared" ref="Z43" si="375">F43*100/SUM($F43:$O43)</f>
        <v>0.84789756013151063</v>
      </c>
      <c r="AA43" s="3">
        <f t="shared" ref="AA43" si="376">G43*100/SUM($F43:$O43)</f>
        <v>0.7873334486935456</v>
      </c>
      <c r="AB43" s="3">
        <f t="shared" ref="AB43" si="377">H43*100/SUM($F43:$O43)</f>
        <v>3.0801176674165078</v>
      </c>
      <c r="AC43" s="3">
        <f t="shared" ref="AC43" si="378">I43*100/SUM($F43:$O43)</f>
        <v>11.446617061775394</v>
      </c>
      <c r="AD43" s="3">
        <f t="shared" ref="AD43" si="379">J43*100/SUM($F43:$O43)</f>
        <v>13.202976293476381</v>
      </c>
      <c r="AE43" s="3">
        <f t="shared" ref="AE43" si="380">K43*100/SUM($F43:$O43)</f>
        <v>15.28811213012632</v>
      </c>
      <c r="AF43" s="3">
        <f t="shared" ref="AF43" si="381">L43*100/SUM($F43:$O43)</f>
        <v>13.289496452673474</v>
      </c>
      <c r="AG43" s="3">
        <f t="shared" ref="AG43" si="382">M43*100/SUM($F43:$O43)</f>
        <v>9.067312683855338</v>
      </c>
      <c r="AH43" s="3">
        <f t="shared" ref="AH43" si="383">N43*100/SUM($F43:$O43)</f>
        <v>9.1451808271327213</v>
      </c>
      <c r="AI43" s="3">
        <f t="shared" ref="AI43" si="384">O43*100/SUM($F43:$O43)</f>
        <v>23.84495587471881</v>
      </c>
      <c r="AJ43" s="3">
        <f t="shared" ref="AJ43" si="385">P43*100/SUM($P43:$Y43)</f>
        <v>1.3270437782436821</v>
      </c>
      <c r="AK43" s="3">
        <f t="shared" ref="AK43" si="386">Q43*100/SUM($P43:$Y43)</f>
        <v>1.2954701995483768</v>
      </c>
      <c r="AL43" s="3">
        <f t="shared" ref="AL43" si="387">R43*100/SUM($P43:$Y43)</f>
        <v>2.8111830457711968</v>
      </c>
      <c r="AM43" s="3">
        <f t="shared" ref="AM43" si="388">S43*100/SUM($P43:$Y43)</f>
        <v>6.7047560304552247</v>
      </c>
      <c r="AN43" s="3">
        <f t="shared" ref="AN43" si="389">T43*100/SUM($P43:$Y43)</f>
        <v>7.5670769431008953</v>
      </c>
      <c r="AO43" s="3">
        <f t="shared" ref="AO43" si="390">U43*100/SUM($P43:$Y43)</f>
        <v>10.318475962901765</v>
      </c>
      <c r="AP43" s="3">
        <f t="shared" ref="AP43" si="391">V43*100/SUM($P43:$Y43)</f>
        <v>8.8170891935779085</v>
      </c>
      <c r="AQ43" s="3">
        <f t="shared" ref="AQ43" si="392">W43*100/SUM($P43:$Y43)</f>
        <v>7.5966297420936906</v>
      </c>
      <c r="AR43" s="3">
        <f t="shared" ref="AR43" si="393">X43*100/SUM($P43:$Y43)</f>
        <v>12.112285966496495</v>
      </c>
      <c r="AS43" s="3">
        <f t="shared" ref="AS43" si="394">Y43*100/SUM($P43:$Y43)</f>
        <v>41.449989137810761</v>
      </c>
    </row>
    <row r="44" spans="1:45" x14ac:dyDescent="0.35">
      <c r="A44" s="7">
        <v>43947</v>
      </c>
      <c r="B44" s="5">
        <f>mtl_newcases!C62</f>
        <v>13011</v>
      </c>
      <c r="C44" s="5">
        <f>mtl_newcases!B62</f>
        <v>283</v>
      </c>
      <c r="D44">
        <v>983</v>
      </c>
      <c r="E44">
        <f t="shared" ref="E44" si="395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6">
        <f>F44/(age_distribution_2016!$B$2/100000)</f>
        <v>100.23692363768909</v>
      </c>
      <c r="Q44" s="6">
        <f>G44/(age_distribution_2016!$B$3/100000)</f>
        <v>98.673181012597595</v>
      </c>
      <c r="R44" s="6">
        <f>H44/(age_distribution_2016!$B$4/100000)</f>
        <v>210.43122459282088</v>
      </c>
      <c r="S44" s="6">
        <f>I44/(age_distribution_2016!$B$5/100000)</f>
        <v>468.24111177423481</v>
      </c>
      <c r="T44" s="6">
        <f>J44/(age_distribution_2016!$B$6/100000)</f>
        <v>525.23567197797615</v>
      </c>
      <c r="U44" s="6">
        <f>K44/(age_distribution_2016!$B$7/100000)</f>
        <v>713.62609293643777</v>
      </c>
      <c r="V44" s="6">
        <f>L44/(age_distribution_2016!$B$8/100000)</f>
        <v>612.26460647030422</v>
      </c>
      <c r="W44" s="6">
        <f>M44/(age_distribution_2016!$B$9/100000)</f>
        <v>524.86524718909288</v>
      </c>
      <c r="X44" s="6">
        <f>N44/(age_distribution_2016!$B$10/100000)</f>
        <v>838.21714990746455</v>
      </c>
      <c r="Y44" s="6">
        <f>O44/(age_distribution_2016!$B$11/100000)</f>
        <v>2883.4573149132129</v>
      </c>
      <c r="Z44" s="3">
        <f t="shared" ref="Z44" si="396">F44*100/SUM($F44:$O44)</f>
        <v>0.91904085554348736</v>
      </c>
      <c r="AA44" s="3">
        <f t="shared" ref="AA44" si="397">G44*100/SUM($F44:$O44)</f>
        <v>0.86055643746344723</v>
      </c>
      <c r="AB44" s="3">
        <f t="shared" ref="AB44" si="398">H44*100/SUM($F44:$O44)</f>
        <v>3.3085470799565546</v>
      </c>
      <c r="AC44" s="3">
        <f t="shared" ref="AC44" si="399">I44*100/SUM($F44:$O44)</f>
        <v>11.471300860556438</v>
      </c>
      <c r="AD44" s="3">
        <f t="shared" ref="AD44" si="400">J44*100/SUM($F44:$O44)</f>
        <v>13.150639151140446</v>
      </c>
      <c r="AE44" s="3">
        <f t="shared" ref="AE44" si="401">K44*100/SUM($F44:$O44)</f>
        <v>15.172529033336119</v>
      </c>
      <c r="AF44" s="3">
        <f t="shared" ref="AF44" si="402">L44*100/SUM($F44:$O44)</f>
        <v>13.242543236694795</v>
      </c>
      <c r="AG44" s="3">
        <f t="shared" ref="AG44" si="403">M44*100/SUM($F44:$O44)</f>
        <v>8.9898905505890223</v>
      </c>
      <c r="AH44" s="3">
        <f t="shared" ref="AH44" si="404">N44*100/SUM($F44:$O44)</f>
        <v>9.0817946361433712</v>
      </c>
      <c r="AI44" s="3">
        <f t="shared" ref="AI44" si="405">O44*100/SUM($F44:$O44)</f>
        <v>23.803158158576323</v>
      </c>
      <c r="AJ44" s="3">
        <f t="shared" ref="AJ44" si="406">P44*100/SUM($P44:$Y44)</f>
        <v>1.4370373082318426</v>
      </c>
      <c r="AK44" s="3">
        <f t="shared" ref="AK44" si="407">Q44*100/SUM($P44:$Y44)</f>
        <v>1.4146188579125638</v>
      </c>
      <c r="AL44" s="3">
        <f t="shared" ref="AL44" si="408">R44*100/SUM($P44:$Y44)</f>
        <v>3.0168276278093606</v>
      </c>
      <c r="AM44" s="3">
        <f t="shared" ref="AM44" si="409">S44*100/SUM($P44:$Y44)</f>
        <v>6.7128950335675386</v>
      </c>
      <c r="AN44" s="3">
        <f t="shared" ref="AN44" si="410">T44*100/SUM($P44:$Y44)</f>
        <v>7.5299922309544556</v>
      </c>
      <c r="AO44" s="3">
        <f t="shared" ref="AO44" si="411">U44*100/SUM($P44:$Y44)</f>
        <v>10.230833932854205</v>
      </c>
      <c r="AP44" s="3">
        <f t="shared" ref="AP44" si="412">V44*100/SUM($P44:$Y44)</f>
        <v>8.7776744345024156</v>
      </c>
      <c r="AQ44" s="3">
        <f t="shared" ref="AQ44" si="413">W44*100/SUM($P44:$Y44)</f>
        <v>7.5246816705122459</v>
      </c>
      <c r="AR44" s="3">
        <f t="shared" ref="AR44" si="414">X44*100/SUM($P44:$Y44)</f>
        <v>12.017022002497681</v>
      </c>
      <c r="AS44" s="3">
        <f t="shared" ref="AS44" si="415">Y44*100/SUM($P44:$Y44)</f>
        <v>41.338416901157693</v>
      </c>
    </row>
    <row r="45" spans="1:45" x14ac:dyDescent="0.35">
      <c r="A45" s="7">
        <v>43948</v>
      </c>
      <c r="B45" s="5">
        <f>mtl_newcases!C63</f>
        <v>13474</v>
      </c>
      <c r="C45" s="5">
        <f>mtl_newcases!B63</f>
        <v>463</v>
      </c>
      <c r="D45">
        <v>1039</v>
      </c>
      <c r="E45">
        <f t="shared" ref="E45:E47" si="416">D45-D44</f>
        <v>56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6">
        <f>F45/(age_distribution_2016!$B$2/100000)</f>
        <v>103.88190267905961</v>
      </c>
      <c r="Q45" s="6">
        <f>G45/(age_distribution_2016!$B$3/100000)</f>
        <v>104.42113330459358</v>
      </c>
      <c r="R45" s="6">
        <f>H45/(age_distribution_2016!$B$4/100000)</f>
        <v>216.2765363870659</v>
      </c>
      <c r="S45" s="6">
        <f>I45/(age_distribution_2016!$B$5/100000)</f>
        <v>481.54147838690426</v>
      </c>
      <c r="T45" s="6">
        <f>J45/(age_distribution_2016!$B$6/100000)</f>
        <v>543.58888796195879</v>
      </c>
      <c r="U45" s="6">
        <f>K45/(age_distribution_2016!$B$7/100000)</f>
        <v>738.77591118970429</v>
      </c>
      <c r="V45" s="6">
        <f>L45/(age_distribution_2016!$B$8/100000)</f>
        <v>629.26122646064698</v>
      </c>
      <c r="W45" s="6">
        <f>M45/(age_distribution_2016!$B$9/100000)</f>
        <v>542.91358747347624</v>
      </c>
      <c r="X45" s="6">
        <f>N45/(age_distribution_2016!$B$10/100000)</f>
        <v>871.37569401603946</v>
      </c>
      <c r="Y45" s="6">
        <f>O45/(age_distribution_2016!$B$11/100000)</f>
        <v>3033.247305298315</v>
      </c>
      <c r="Z45" s="3">
        <f t="shared" ref="Z45" si="417">F45*100/SUM($F45:$O45)</f>
        <v>0.91787439613526567</v>
      </c>
      <c r="AA45" s="3">
        <f t="shared" ref="AA45" si="418">G45*100/SUM($F45:$O45)</f>
        <v>0.87761674718196458</v>
      </c>
      <c r="AB45" s="3">
        <f t="shared" ref="AB45" si="419">H45*100/SUM($F45:$O45)</f>
        <v>3.2769726247987117</v>
      </c>
      <c r="AC45" s="3">
        <f t="shared" ref="AC45" si="420">I45*100/SUM($F45:$O45)</f>
        <v>11.368760064412239</v>
      </c>
      <c r="AD45" s="3">
        <f t="shared" ref="AD45" si="421">J45*100/SUM($F45:$O45)</f>
        <v>13.115942028985508</v>
      </c>
      <c r="AE45" s="3">
        <f t="shared" ref="AE45" si="422">K45*100/SUM($F45:$O45)</f>
        <v>15.136876006441224</v>
      </c>
      <c r="AF45" s="3">
        <f t="shared" ref="AF45" si="423">L45*100/SUM($F45:$O45)</f>
        <v>13.115942028985508</v>
      </c>
      <c r="AG45" s="3">
        <f t="shared" ref="AG45" si="424">M45*100/SUM($F45:$O45)</f>
        <v>8.9613526570048307</v>
      </c>
      <c r="AH45" s="3">
        <f t="shared" ref="AH45" si="425">N45*100/SUM($F45:$O45)</f>
        <v>9.0982286634460543</v>
      </c>
      <c r="AI45" s="3">
        <f t="shared" ref="AI45" si="426">O45*100/SUM($F45:$O45)</f>
        <v>24.130434782608695</v>
      </c>
      <c r="AJ45" s="3">
        <f t="shared" ref="AJ45" si="427">P45*100/SUM($P45:$Y45)</f>
        <v>1.4298395973972011</v>
      </c>
      <c r="AK45" s="3">
        <f t="shared" ref="AK45" si="428">Q45*100/SUM($P45:$Y45)</f>
        <v>1.4372616149058695</v>
      </c>
      <c r="AL45" s="3">
        <f t="shared" ref="AL45" si="429">R45*100/SUM($P45:$Y45)</f>
        <v>2.9768491694798334</v>
      </c>
      <c r="AM45" s="3">
        <f t="shared" ref="AM45" si="430">S45*100/SUM($P45:$Y45)</f>
        <v>6.6279790399485705</v>
      </c>
      <c r="AN45" s="3">
        <f t="shared" ref="AN45" si="431">T45*100/SUM($P45:$Y45)</f>
        <v>7.4820050140436605</v>
      </c>
      <c r="AO45" s="3">
        <f t="shared" ref="AO45" si="432">U45*100/SUM($P45:$Y45)</f>
        <v>10.168576279217222</v>
      </c>
      <c r="AP45" s="3">
        <f t="shared" ref="AP45" si="433">V45*100/SUM($P45:$Y45)</f>
        <v>8.661206576855756</v>
      </c>
      <c r="AQ45" s="3">
        <f t="shared" ref="AQ45" si="434">W45*100/SUM($P45:$Y45)</f>
        <v>7.4727101190362291</v>
      </c>
      <c r="AR45" s="3">
        <f t="shared" ref="AR45" si="435">X45*100/SUM($P45:$Y45)</f>
        <v>11.993691291570398</v>
      </c>
      <c r="AS45" s="3">
        <f t="shared" ref="AS45" si="436">Y45*100/SUM($P45:$Y45)</f>
        <v>41.749881297545265</v>
      </c>
    </row>
    <row r="46" spans="1:45" x14ac:dyDescent="0.35">
      <c r="A46" s="7">
        <v>43949</v>
      </c>
      <c r="B46" s="5">
        <f>mtl_newcases!C64</f>
        <v>13950</v>
      </c>
      <c r="C46" s="5">
        <f>mtl_newcases!B64</f>
        <v>476</v>
      </c>
      <c r="D46">
        <v>1078</v>
      </c>
      <c r="E46">
        <f t="shared" si="416"/>
        <v>39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</row>
    <row r="47" spans="1:45" x14ac:dyDescent="0.35">
      <c r="A47" s="7">
        <v>43950</v>
      </c>
      <c r="B47" s="5">
        <f>mtl_newcases!C65</f>
        <v>14467</v>
      </c>
      <c r="C47" s="5">
        <f>mtl_newcases!B65</f>
        <v>517</v>
      </c>
      <c r="D47">
        <v>1146</v>
      </c>
      <c r="E47">
        <f t="shared" si="416"/>
        <v>68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</row>
    <row r="48" spans="1:45" x14ac:dyDescent="0.35">
      <c r="A48" s="7">
        <v>43951</v>
      </c>
      <c r="B48" s="5">
        <f>mtl_newcases!C66</f>
        <v>15062</v>
      </c>
      <c r="C48" s="5">
        <f>mtl_newcases!B66</f>
        <v>595</v>
      </c>
      <c r="D48">
        <v>1245</v>
      </c>
      <c r="E48">
        <f t="shared" ref="E48" si="437">D48-D47</f>
        <v>99</v>
      </c>
      <c r="F48" cm="1">
        <f t="array" ref="F48:O48">TRANSPOSE(santemontreal!AG$57:AG$66)</f>
        <v>132</v>
      </c>
      <c r="G48">
        <v>120</v>
      </c>
      <c r="H48">
        <v>436</v>
      </c>
      <c r="I48">
        <v>1553</v>
      </c>
      <c r="J48">
        <v>1773</v>
      </c>
      <c r="K48">
        <v>2045</v>
      </c>
      <c r="L48">
        <v>1796</v>
      </c>
      <c r="M48">
        <v>1241</v>
      </c>
      <c r="N48">
        <v>1300</v>
      </c>
      <c r="O48">
        <v>3516</v>
      </c>
      <c r="P48" s="6">
        <f>F48/(age_distribution_2016!$B$2/100000)</f>
        <v>120.28430836522691</v>
      </c>
      <c r="Q48" s="6">
        <f>G48/(age_distribution_2016!$B$3/100000)</f>
        <v>114.95904583991954</v>
      </c>
      <c r="R48" s="6">
        <f>H48/(age_distribution_2016!$B$4/100000)</f>
        <v>231.68690384462099</v>
      </c>
      <c r="S48" s="6">
        <f>I48/(age_distribution_2016!$B$5/100000)</f>
        <v>529.62741921732459</v>
      </c>
      <c r="T48" s="6">
        <f>J48/(age_distribution_2016!$B$6/100000)</f>
        <v>591.64094435638606</v>
      </c>
      <c r="U48" s="6">
        <f>K48/(age_distribution_2016!$B$7/100000)</f>
        <v>803.615286373907</v>
      </c>
      <c r="V48" s="6">
        <f>L48/(age_distribution_2016!$B$8/100000)</f>
        <v>693.77112506035724</v>
      </c>
      <c r="W48" s="6">
        <f>M48/(age_distribution_2016!$B$9/100000)</f>
        <v>605.35108899782927</v>
      </c>
      <c r="X48" s="6">
        <f>N48/(age_distribution_2016!$B$10/100000)</f>
        <v>1002.4676125848242</v>
      </c>
      <c r="Y48" s="6">
        <f>O48/(age_distribution_2016!$B$11/100000)</f>
        <v>3558.5243661758009</v>
      </c>
      <c r="Z48" s="3">
        <f t="shared" ref="Z48" si="438">F48*100/SUM($F48:$O48)</f>
        <v>0.94882116158711904</v>
      </c>
      <c r="AA48" s="3">
        <f t="shared" ref="AA48" si="439">G48*100/SUM($F48:$O48)</f>
        <v>0.86256469235192634</v>
      </c>
      <c r="AB48" s="3">
        <f t="shared" ref="AB48" si="440">H48*100/SUM($F48:$O48)</f>
        <v>3.133985048878666</v>
      </c>
      <c r="AC48" s="3">
        <f t="shared" ref="AC48" si="441">I48*100/SUM($F48:$O48)</f>
        <v>11.163024726854514</v>
      </c>
      <c r="AD48" s="3">
        <f t="shared" ref="AD48" si="442">J48*100/SUM($F48:$O48)</f>
        <v>12.744393329499712</v>
      </c>
      <c r="AE48" s="3">
        <f t="shared" ref="AE48" si="443">K48*100/SUM($F48:$O48)</f>
        <v>14.699539965497411</v>
      </c>
      <c r="AF48" s="3">
        <f t="shared" ref="AF48" si="444">L48*100/SUM($F48:$O48)</f>
        <v>12.909718228867165</v>
      </c>
      <c r="AG48" s="3">
        <f t="shared" ref="AG48" si="445">M48*100/SUM($F48:$O48)</f>
        <v>8.9203565267395053</v>
      </c>
      <c r="AH48" s="3">
        <f t="shared" ref="AH48" si="446">N48*100/SUM($F48:$O48)</f>
        <v>9.3444508338125356</v>
      </c>
      <c r="AI48" s="3">
        <f t="shared" ref="AI48" si="447">O48*100/SUM($F48:$O48)</f>
        <v>25.273145485911442</v>
      </c>
      <c r="AJ48" s="3">
        <f t="shared" ref="AJ48" si="448">P48*100/SUM($P48:$Y48)</f>
        <v>1.4576509501255785</v>
      </c>
      <c r="AK48" s="3">
        <f t="shared" ref="AK48" si="449">Q48*100/SUM($P48:$Y48)</f>
        <v>1.3931173955399463</v>
      </c>
      <c r="AL48" s="3">
        <f t="shared" ref="AL48" si="450">R48*100/SUM($P48:$Y48)</f>
        <v>2.8076699289430902</v>
      </c>
      <c r="AM48" s="3">
        <f t="shared" ref="AM48" si="451">S48*100/SUM($P48:$Y48)</f>
        <v>6.4182262950756837</v>
      </c>
      <c r="AN48" s="3">
        <f t="shared" ref="AN48" si="452">T48*100/SUM($P48:$Y48)</f>
        <v>7.1697297544057248</v>
      </c>
      <c r="AO48" s="3">
        <f t="shared" ref="AO48" si="453">U48*100/SUM($P48:$Y48)</f>
        <v>9.7385153694494946</v>
      </c>
      <c r="AP48" s="3">
        <f t="shared" ref="AP48" si="454">V48*100/SUM($P48:$Y48)</f>
        <v>8.4073820879721008</v>
      </c>
      <c r="AQ48" s="3">
        <f t="shared" ref="AQ48" si="455">W48*100/SUM($P48:$Y48)</f>
        <v>7.3358744962641413</v>
      </c>
      <c r="AR48" s="3">
        <f t="shared" ref="AR48" si="456">X48*100/SUM($P48:$Y48)</f>
        <v>12.14828341131172</v>
      </c>
      <c r="AS48" s="3">
        <f t="shared" ref="AS48" si="457">Y48*100/SUM($P48:$Y48)</f>
        <v>43.123550310912528</v>
      </c>
    </row>
    <row r="49" spans="1:45" x14ac:dyDescent="0.35">
      <c r="A49" s="7">
        <v>43952</v>
      </c>
      <c r="B49" s="5">
        <f>mtl_newcases!C67</f>
        <v>15682</v>
      </c>
      <c r="C49" s="5">
        <f>mtl_newcases!B67</f>
        <v>620</v>
      </c>
      <c r="D49">
        <v>1312</v>
      </c>
      <c r="E49">
        <f t="shared" ref="E49" si="458">D49-D48</f>
        <v>67</v>
      </c>
      <c r="F49" cm="1">
        <f t="array" ref="F49:O49">TRANSPOSE(santemontreal!AH$57:AH$66)</f>
        <v>145</v>
      </c>
      <c r="G49">
        <v>123</v>
      </c>
      <c r="H49">
        <v>452</v>
      </c>
      <c r="I49">
        <v>1608</v>
      </c>
      <c r="J49">
        <v>1830</v>
      </c>
      <c r="K49">
        <v>2095</v>
      </c>
      <c r="L49">
        <v>1851</v>
      </c>
      <c r="M49">
        <v>1303</v>
      </c>
      <c r="N49">
        <v>1375</v>
      </c>
      <c r="O49">
        <v>3750</v>
      </c>
      <c r="P49" s="6">
        <f>F49/(age_distribution_2016!$B$2/100000)</f>
        <v>132.13049024968106</v>
      </c>
      <c r="Q49" s="6">
        <f>G49/(age_distribution_2016!$B$3/100000)</f>
        <v>117.83302198591753</v>
      </c>
      <c r="R49" s="6">
        <f>H49/(age_distribution_2016!$B$4/100000)</f>
        <v>240.18917554534102</v>
      </c>
      <c r="S49" s="6">
        <f>I49/(age_distribution_2016!$B$5/100000)</f>
        <v>548.38434649160206</v>
      </c>
      <c r="T49" s="6">
        <f>J49/(age_distribution_2016!$B$6/100000)</f>
        <v>610.66155001251354</v>
      </c>
      <c r="U49" s="6">
        <f>K49/(age_distribution_2016!$B$7/100000)</f>
        <v>823.2635818842715</v>
      </c>
      <c r="V49" s="6">
        <f>L49/(age_distribution_2016!$B$8/100000)</f>
        <v>715.01690004828583</v>
      </c>
      <c r="W49" s="6">
        <f>M49/(age_distribution_2016!$B$9/100000)</f>
        <v>635.59425379868776</v>
      </c>
      <c r="X49" s="6">
        <f>N49/(age_distribution_2016!$B$10/100000)</f>
        <v>1060.302282541641</v>
      </c>
      <c r="Y49" s="6">
        <f>O49/(age_distribution_2016!$B$11/100000)</f>
        <v>3795.3544861090027</v>
      </c>
      <c r="Z49" s="3">
        <f t="shared" ref="Z49" si="459">F49*100/SUM($F49:$O49)</f>
        <v>0.9977979631158822</v>
      </c>
      <c r="AA49" s="3">
        <f t="shared" ref="AA49" si="460">G49*100/SUM($F49:$O49)</f>
        <v>0.84640792733278281</v>
      </c>
      <c r="AB49" s="3">
        <f t="shared" ref="AB49" si="461">H49*100/SUM($F49:$O49)</f>
        <v>3.110377098816405</v>
      </c>
      <c r="AC49" s="3">
        <f t="shared" ref="AC49" si="462">I49*100/SUM($F49:$O49)</f>
        <v>11.06523534269199</v>
      </c>
      <c r="AD49" s="3">
        <f t="shared" ref="AD49" si="463">J49*100/SUM($F49:$O49)</f>
        <v>12.59289843104872</v>
      </c>
      <c r="AE49" s="3">
        <f t="shared" ref="AE49" si="464">K49*100/SUM($F49:$O49)</f>
        <v>14.41646022570878</v>
      </c>
      <c r="AF49" s="3">
        <f t="shared" ref="AF49" si="465">L49*100/SUM($F49:$O49)</f>
        <v>12.737407101568952</v>
      </c>
      <c r="AG49" s="3">
        <f t="shared" ref="AG49" si="466">M49*100/SUM($F49:$O49)</f>
        <v>8.9664189375172025</v>
      </c>
      <c r="AH49" s="3">
        <f t="shared" ref="AH49" si="467">N49*100/SUM($F49:$O49)</f>
        <v>9.4618772364437103</v>
      </c>
      <c r="AI49" s="3">
        <f t="shared" ref="AI49" si="468">O49*100/SUM($F49:$O49)</f>
        <v>25.805119735755575</v>
      </c>
      <c r="AJ49" s="3">
        <f t="shared" ref="AJ49" si="469">P49*100/SUM($P49:$Y49)</f>
        <v>1.522463412270681</v>
      </c>
      <c r="AK49" s="3">
        <f t="shared" ref="AK49" si="470">Q49*100/SUM($P49:$Y49)</f>
        <v>1.3577219337629698</v>
      </c>
      <c r="AL49" s="3">
        <f t="shared" ref="AL49" si="471">R49*100/SUM($P49:$Y49)</f>
        <v>2.7675613032255755</v>
      </c>
      <c r="AM49" s="3">
        <f t="shared" ref="AM49" si="472">S49*100/SUM($P49:$Y49)</f>
        <v>6.3187164583872208</v>
      </c>
      <c r="AN49" s="3">
        <f t="shared" ref="AN49" si="473">T49*100/SUM($P49:$Y49)</f>
        <v>7.0363007464645255</v>
      </c>
      <c r="AO49" s="3">
        <f t="shared" ref="AO49" si="474">U49*100/SUM($P49:$Y49)</f>
        <v>9.4859913083289022</v>
      </c>
      <c r="AP49" s="3">
        <f t="shared" ref="AP49" si="475">V49*100/SUM($P49:$Y49)</f>
        <v>8.2387272416961732</v>
      </c>
      <c r="AQ49" s="3">
        <f t="shared" ref="AQ49" si="476">W49*100/SUM($P49:$Y49)</f>
        <v>7.3235859083654864</v>
      </c>
      <c r="AR49" s="3">
        <f t="shared" ref="AR49" si="477">X49*100/SUM($P49:$Y49)</f>
        <v>12.217251506948339</v>
      </c>
      <c r="AS49" s="3">
        <f t="shared" ref="AS49" si="478">Y49*100/SUM($P49:$Y49)</f>
        <v>43.731680180550129</v>
      </c>
    </row>
    <row r="50" spans="1:45" x14ac:dyDescent="0.35">
      <c r="A50" s="7">
        <v>43953</v>
      </c>
      <c r="B50" s="5">
        <f>mtl_newcases!C68</f>
        <v>16205</v>
      </c>
      <c r="C50" s="5">
        <f>mtl_newcases!B68</f>
        <v>523</v>
      </c>
      <c r="D50">
        <v>1365</v>
      </c>
      <c r="E50">
        <f t="shared" ref="E50" si="479">D50-D49</f>
        <v>53</v>
      </c>
      <c r="F50" cm="1">
        <f t="array" ref="F50:O50">TRANSPOSE(santemontreal!AI$57:AI$66)</f>
        <v>154</v>
      </c>
      <c r="G50">
        <v>126</v>
      </c>
      <c r="H50">
        <v>465</v>
      </c>
      <c r="I50">
        <v>1718</v>
      </c>
      <c r="J50">
        <v>1945</v>
      </c>
      <c r="K50">
        <v>2254</v>
      </c>
      <c r="L50">
        <v>2054</v>
      </c>
      <c r="M50">
        <v>1435</v>
      </c>
      <c r="N50">
        <v>1554</v>
      </c>
      <c r="O50">
        <v>4466</v>
      </c>
      <c r="P50" s="6">
        <f>F50/(age_distribution_2016!$B$2/100000)</f>
        <v>140.33169309276474</v>
      </c>
      <c r="Q50" s="6">
        <f>G50/(age_distribution_2016!$B$3/100000)</f>
        <v>120.70699813191551</v>
      </c>
      <c r="R50" s="6">
        <f>H50/(age_distribution_2016!$B$4/100000)</f>
        <v>247.09727130217604</v>
      </c>
      <c r="S50" s="6">
        <f>I50/(age_distribution_2016!$B$5/100000)</f>
        <v>585.89820104015689</v>
      </c>
      <c r="T50" s="6">
        <f>J50/(age_distribution_2016!$B$6/100000)</f>
        <v>649.03645616084088</v>
      </c>
      <c r="U50" s="6">
        <f>K50/(age_distribution_2016!$B$7/100000)</f>
        <v>885.74516160723056</v>
      </c>
      <c r="V50" s="6">
        <f>L50/(age_distribution_2016!$B$8/100000)</f>
        <v>793.43312409464022</v>
      </c>
      <c r="W50" s="6">
        <f>M50/(age_distribution_2016!$B$9/100000)</f>
        <v>699.98292724567693</v>
      </c>
      <c r="X50" s="6">
        <f>N50/(age_distribution_2016!$B$10/100000)</f>
        <v>1198.3343615052438</v>
      </c>
      <c r="Y50" s="6">
        <f>O50/(age_distribution_2016!$B$11/100000)</f>
        <v>4520.0141693234145</v>
      </c>
      <c r="Z50" s="3">
        <f t="shared" ref="Z50" si="480">F50*100/SUM($F50:$O50)</f>
        <v>0.95232205800507086</v>
      </c>
      <c r="AA50" s="3">
        <f t="shared" ref="AA50" si="481">G50*100/SUM($F50:$O50)</f>
        <v>0.7791725929132397</v>
      </c>
      <c r="AB50" s="3">
        <f t="shared" ref="AB50" si="482">H50*100/SUM($F50:$O50)</f>
        <v>2.8755179024179087</v>
      </c>
      <c r="AC50" s="3">
        <f t="shared" ref="AC50" si="483">I50*100/SUM($F50:$O50)</f>
        <v>10.623956465277349</v>
      </c>
      <c r="AD50" s="3">
        <f t="shared" ref="AD50" si="484">J50*100/SUM($F50:$O50)</f>
        <v>12.027703914414692</v>
      </c>
      <c r="AE50" s="3">
        <f t="shared" ref="AE50" si="485">K50*100/SUM($F50:$O50)</f>
        <v>13.9385319398924</v>
      </c>
      <c r="AF50" s="3">
        <f t="shared" ref="AF50" si="486">L50*100/SUM($F50:$O50)</f>
        <v>12.70175004637932</v>
      </c>
      <c r="AG50" s="3">
        <f t="shared" ref="AG50" si="487">M50*100/SUM($F50:$O50)</f>
        <v>8.8739100859563411</v>
      </c>
      <c r="AH50" s="3">
        <f t="shared" ref="AH50" si="488">N50*100/SUM($F50:$O50)</f>
        <v>9.6097953125966242</v>
      </c>
      <c r="AI50" s="3">
        <f t="shared" ref="AI50" si="489">O50*100/SUM($F50:$O50)</f>
        <v>27.617339682147055</v>
      </c>
      <c r="AJ50" s="3">
        <f t="shared" ref="AJ50" si="490">P50*100/SUM($P50:$Y50)</f>
        <v>1.426050983875051</v>
      </c>
      <c r="AK50" s="3">
        <f t="shared" ref="AK50" si="491">Q50*100/SUM($P50:$Y50)</f>
        <v>1.2266247891189808</v>
      </c>
      <c r="AL50" s="3">
        <f t="shared" ref="AL50" si="492">R50*100/SUM($P50:$Y50)</f>
        <v>2.5110030320832517</v>
      </c>
      <c r="AM50" s="3">
        <f t="shared" ref="AM50" si="493">S50*100/SUM($P50:$Y50)</f>
        <v>5.9538988494325817</v>
      </c>
      <c r="AN50" s="3">
        <f t="shared" ref="AN50" si="494">T50*100/SUM($P50:$Y50)</f>
        <v>6.595509941343848</v>
      </c>
      <c r="AO50" s="3">
        <f t="shared" ref="AO50" si="495">U50*100/SUM($P50:$Y50)</f>
        <v>9.0009443436101559</v>
      </c>
      <c r="AP50" s="3">
        <f t="shared" ref="AP50" si="496">V50*100/SUM($P50:$Y50)</f>
        <v>8.0628692087842708</v>
      </c>
      <c r="AQ50" s="3">
        <f t="shared" ref="AQ50" si="497">W50*100/SUM($P50:$Y50)</f>
        <v>7.1132280961976226</v>
      </c>
      <c r="AR50" s="3">
        <f t="shared" ref="AR50" si="498">X50*100/SUM($P50:$Y50)</f>
        <v>12.177476502803923</v>
      </c>
      <c r="AS50" s="3">
        <f t="shared" ref="AS50" si="499">Y50*100/SUM($P50:$Y50)</f>
        <v>45.932394252750306</v>
      </c>
    </row>
    <row r="51" spans="1:45" x14ac:dyDescent="0.35">
      <c r="A51" s="7">
        <v>43954</v>
      </c>
      <c r="B51" s="5">
        <f>mtl_newcases!C69</f>
        <v>16550</v>
      </c>
      <c r="C51" s="5">
        <f>mtl_newcases!B69</f>
        <v>345</v>
      </c>
      <c r="D51">
        <v>1410</v>
      </c>
      <c r="E51">
        <f t="shared" ref="E51" si="500">D51-D50</f>
        <v>45</v>
      </c>
      <c r="F51" cm="1">
        <f t="array" ref="F51:O51">TRANSPOSE(santemontreal!AJ$57:AJ$66)</f>
        <v>161</v>
      </c>
      <c r="G51">
        <v>130</v>
      </c>
      <c r="H51">
        <v>472</v>
      </c>
      <c r="I51">
        <v>1742</v>
      </c>
      <c r="J51">
        <v>2001</v>
      </c>
      <c r="K51">
        <v>2310</v>
      </c>
      <c r="L51">
        <v>2107</v>
      </c>
      <c r="M51">
        <v>1470</v>
      </c>
      <c r="N51">
        <v>1583</v>
      </c>
      <c r="O51">
        <v>4549</v>
      </c>
      <c r="P51" s="6">
        <f>F51/(age_distribution_2016!$B$2/100000)</f>
        <v>146.71040641516313</v>
      </c>
      <c r="Q51" s="6">
        <f>G51/(age_distribution_2016!$B$3/100000)</f>
        <v>124.5389663265795</v>
      </c>
      <c r="R51" s="6">
        <f>H51/(age_distribution_2016!$B$4/100000)</f>
        <v>250.81701517124105</v>
      </c>
      <c r="S51" s="6">
        <f>I51/(age_distribution_2016!$B$5/100000)</f>
        <v>594.08304203256887</v>
      </c>
      <c r="T51" s="6">
        <f>J51/(age_distribution_2016!$B$6/100000)</f>
        <v>667.723366980896</v>
      </c>
      <c r="U51" s="6">
        <f>K51/(age_distribution_2016!$B$7/100000)</f>
        <v>907.75125257883872</v>
      </c>
      <c r="V51" s="6">
        <f>L51/(age_distribution_2016!$B$8/100000)</f>
        <v>813.90632544664413</v>
      </c>
      <c r="W51" s="6">
        <f>M51/(age_distribution_2016!$B$9/100000)</f>
        <v>717.05568156874222</v>
      </c>
      <c r="X51" s="6">
        <f>N51/(age_distribution_2016!$B$10/100000)</f>
        <v>1220.697100555213</v>
      </c>
      <c r="Y51" s="6">
        <f>O51/(age_distribution_2016!$B$11/100000)</f>
        <v>4604.0180152826279</v>
      </c>
      <c r="Z51" s="3">
        <f t="shared" ref="Z51" si="501">F51*100/SUM($F51:$O51)</f>
        <v>0.97428139183055973</v>
      </c>
      <c r="AA51" s="3">
        <f t="shared" ref="AA51" si="502">G51*100/SUM($F51:$O51)</f>
        <v>0.78668683812405449</v>
      </c>
      <c r="AB51" s="3">
        <f t="shared" ref="AB51" si="503">H51*100/SUM($F51:$O51)</f>
        <v>2.8562783661119515</v>
      </c>
      <c r="AC51" s="3">
        <f t="shared" ref="AC51" si="504">I51*100/SUM($F51:$O51)</f>
        <v>10.54160363086233</v>
      </c>
      <c r="AD51" s="3">
        <f t="shared" ref="AD51" si="505">J51*100/SUM($F51:$O51)</f>
        <v>12.108925869894099</v>
      </c>
      <c r="AE51" s="3">
        <f t="shared" ref="AE51" si="506">K51*100/SUM($F51:$O51)</f>
        <v>13.978819969742814</v>
      </c>
      <c r="AF51" s="3">
        <f t="shared" ref="AF51" si="507">L51*100/SUM($F51:$O51)</f>
        <v>12.750378214826021</v>
      </c>
      <c r="AG51" s="3">
        <f t="shared" ref="AG51" si="508">M51*100/SUM($F51:$O51)</f>
        <v>8.8956127080181542</v>
      </c>
      <c r="AH51" s="3">
        <f t="shared" ref="AH51" si="509">N51*100/SUM($F51:$O51)</f>
        <v>9.5794251134644473</v>
      </c>
      <c r="AI51" s="3">
        <f t="shared" ref="AI51" si="510">O51*100/SUM($F51:$O51)</f>
        <v>27.527987897125566</v>
      </c>
      <c r="AJ51" s="3">
        <f t="shared" ref="AJ51" si="511">P51*100/SUM($P51:$Y51)</f>
        <v>1.4601971603955033</v>
      </c>
      <c r="AK51" s="3">
        <f t="shared" ref="AK51" si="512">Q51*100/SUM($P51:$Y51)</f>
        <v>1.2395265573326602</v>
      </c>
      <c r="AL51" s="3">
        <f t="shared" ref="AL51" si="513">R51*100/SUM($P51:$Y51)</f>
        <v>2.4963620664748518</v>
      </c>
      <c r="AM51" s="3">
        <f t="shared" ref="AM51" si="514">S51*100/SUM($P51:$Y51)</f>
        <v>5.9128618903847698</v>
      </c>
      <c r="AN51" s="3">
        <f t="shared" ref="AN51" si="515">T51*100/SUM($P51:$Y51)</f>
        <v>6.6457982648902103</v>
      </c>
      <c r="AO51" s="3">
        <f t="shared" ref="AO51" si="516">U51*100/SUM($P51:$Y51)</f>
        <v>9.0347769715133577</v>
      </c>
      <c r="AP51" s="3">
        <f t="shared" ref="AP51" si="517">V51*100/SUM($P51:$Y51)</f>
        <v>8.1007457772422562</v>
      </c>
      <c r="AQ51" s="3">
        <f t="shared" ref="AQ51" si="518">W51*100/SUM($P51:$Y51)</f>
        <v>7.1367989201066191</v>
      </c>
      <c r="AR51" s="3">
        <f t="shared" ref="AR51" si="519">X51*100/SUM($P51:$Y51)</f>
        <v>12.149502434678835</v>
      </c>
      <c r="AS51" s="3">
        <f t="shared" ref="AS51" si="520">Y51*100/SUM($P51:$Y51)</f>
        <v>45.823429956980931</v>
      </c>
    </row>
    <row r="52" spans="1:45" x14ac:dyDescent="0.35">
      <c r="A52" s="7">
        <v>43955</v>
      </c>
      <c r="B52" s="5">
        <f>mtl_newcases!C70</f>
        <v>16968</v>
      </c>
      <c r="C52" s="5">
        <f>mtl_newcases!B70</f>
        <v>418</v>
      </c>
      <c r="D52">
        <v>1488</v>
      </c>
      <c r="E52">
        <f t="shared" ref="E52" si="521">D52-D51</f>
        <v>78</v>
      </c>
      <c r="F52" cm="1">
        <f t="array" ref="F52:O52">TRANSPOSE(santemontreal!AK$57:AK$66)</f>
        <v>162</v>
      </c>
      <c r="G52">
        <v>133</v>
      </c>
      <c r="H52">
        <v>481</v>
      </c>
      <c r="I52">
        <v>1784</v>
      </c>
      <c r="J52">
        <v>2055</v>
      </c>
      <c r="K52">
        <v>2364</v>
      </c>
      <c r="L52">
        <v>2159</v>
      </c>
      <c r="M52">
        <v>1501</v>
      </c>
      <c r="N52">
        <v>1615</v>
      </c>
      <c r="O52">
        <v>4655</v>
      </c>
      <c r="P52" s="6">
        <f>F52/(age_distribution_2016!$B$2/100000)</f>
        <v>147.62165117550575</v>
      </c>
      <c r="Q52" s="6">
        <f>G52/(age_distribution_2016!$B$3/100000)</f>
        <v>127.41294247257748</v>
      </c>
      <c r="R52" s="6">
        <f>H52/(age_distribution_2016!$B$4/100000)</f>
        <v>255.59954300289607</v>
      </c>
      <c r="S52" s="6">
        <f>I52/(age_distribution_2016!$B$5/100000)</f>
        <v>608.40651376928986</v>
      </c>
      <c r="T52" s="6">
        <f>J52/(age_distribution_2016!$B$6/100000)</f>
        <v>685.74288812880616</v>
      </c>
      <c r="U52" s="6">
        <f>K52/(age_distribution_2016!$B$7/100000)</f>
        <v>928.9714117300324</v>
      </c>
      <c r="V52" s="6">
        <f>L52/(age_distribution_2016!$B$8/100000)</f>
        <v>833.99323998068564</v>
      </c>
      <c r="W52" s="6">
        <f>M52/(age_distribution_2016!$B$9/100000)</f>
        <v>732.17726396917146</v>
      </c>
      <c r="X52" s="6">
        <f>N52/(age_distribution_2016!$B$10/100000)</f>
        <v>1245.3732264034547</v>
      </c>
      <c r="Y52" s="6">
        <f>O52/(age_distribution_2016!$B$11/100000)</f>
        <v>4711.3000354233091</v>
      </c>
      <c r="Z52" s="3">
        <f t="shared" ref="Z52" si="522">F52*100/SUM($F52:$O52)</f>
        <v>0.95806966704122065</v>
      </c>
      <c r="AA52" s="3">
        <f t="shared" ref="AA52" si="523">G52*100/SUM($F52:$O52)</f>
        <v>0.78656336862026144</v>
      </c>
      <c r="AB52" s="3">
        <f t="shared" ref="AB52" si="524">H52*100/SUM($F52:$O52)</f>
        <v>2.8446389496717726</v>
      </c>
      <c r="AC52" s="3">
        <f t="shared" ref="AC52" si="525">I52*100/SUM($F52:$O52)</f>
        <v>10.550594358034182</v>
      </c>
      <c r="AD52" s="3">
        <f t="shared" ref="AD52" si="526">J52*100/SUM($F52:$O52)</f>
        <v>12.153291146726595</v>
      </c>
      <c r="AE52" s="3">
        <f t="shared" ref="AE52" si="527">K52*100/SUM($F52:$O52)</f>
        <v>13.980720326453367</v>
      </c>
      <c r="AF52" s="3">
        <f t="shared" ref="AF52" si="528">L52*100/SUM($F52:$O52)</f>
        <v>12.768348216925897</v>
      </c>
      <c r="AG52" s="3">
        <f t="shared" ref="AG52" si="529">M52*100/SUM($F52:$O52)</f>
        <v>8.8769294458572361</v>
      </c>
      <c r="AH52" s="3">
        <f t="shared" ref="AH52" si="530">N52*100/SUM($F52:$O52)</f>
        <v>9.5511266189603177</v>
      </c>
      <c r="AI52" s="3">
        <f t="shared" ref="AI52" si="531">O52*100/SUM($F52:$O52)</f>
        <v>27.529717901709148</v>
      </c>
      <c r="AJ52" s="3">
        <f t="shared" ref="AJ52" si="532">P52*100/SUM($P52:$Y52)</f>
        <v>1.4364835608971269</v>
      </c>
      <c r="AK52" s="3">
        <f t="shared" ref="AK52" si="533">Q52*100/SUM($P52:$Y52)</f>
        <v>1.2398357276859788</v>
      </c>
      <c r="AL52" s="3">
        <f t="shared" ref="AL52" si="534">R52*100/SUM($P52:$Y52)</f>
        <v>2.4871998028254043</v>
      </c>
      <c r="AM52" s="3">
        <f t="shared" ref="AM52" si="535">S52*100/SUM($P52:$Y52)</f>
        <v>5.9203101199109884</v>
      </c>
      <c r="AN52" s="3">
        <f t="shared" ref="AN52" si="536">T52*100/SUM($P52:$Y52)</f>
        <v>6.6728584726912636</v>
      </c>
      <c r="AO52" s="3">
        <f t="shared" ref="AO52" si="537">U52*100/SUM($P52:$Y52)</f>
        <v>9.0396777902658236</v>
      </c>
      <c r="AP52" s="3">
        <f t="shared" ref="AP52" si="538">V52*100/SUM($P52:$Y52)</f>
        <v>8.1154598230802719</v>
      </c>
      <c r="AQ52" s="3">
        <f t="shared" ref="AQ52" si="539">W52*100/SUM($P52:$Y52)</f>
        <v>7.1247042353152157</v>
      </c>
      <c r="AR52" s="3">
        <f t="shared" ref="AR52" si="540">X52*100/SUM($P52:$Y52)</f>
        <v>12.118535138067966</v>
      </c>
      <c r="AS52" s="3">
        <f t="shared" ref="AS52" si="541">Y52*100/SUM($P52:$Y52)</f>
        <v>45.844935329259975</v>
      </c>
    </row>
    <row r="53" spans="1:45" x14ac:dyDescent="0.35">
      <c r="A53" s="7">
        <v>43956</v>
      </c>
      <c r="B53" s="5">
        <f>mtl_newcases!C71</f>
        <v>17441</v>
      </c>
      <c r="C53" s="5">
        <f>mtl_newcases!B71</f>
        <v>473</v>
      </c>
      <c r="D53">
        <v>1562</v>
      </c>
      <c r="E53">
        <f t="shared" ref="E53" si="542">D53-D52</f>
        <v>74</v>
      </c>
      <c r="F53" cm="1">
        <f t="array" ref="F53:O53">TRANSPOSE(santemontreal!AL$57:AL$66)</f>
        <v>166</v>
      </c>
      <c r="G53">
        <v>138</v>
      </c>
      <c r="H53">
        <v>497</v>
      </c>
      <c r="I53">
        <v>1845</v>
      </c>
      <c r="J53">
        <v>2108</v>
      </c>
      <c r="K53">
        <v>2418</v>
      </c>
      <c r="L53">
        <v>2210</v>
      </c>
      <c r="M53">
        <v>1547</v>
      </c>
      <c r="N53">
        <v>1659</v>
      </c>
      <c r="O53">
        <v>4773</v>
      </c>
      <c r="P53" s="6">
        <f>F53/(age_distribution_2016!$B$2/100000)</f>
        <v>151.26663021687625</v>
      </c>
      <c r="Q53" s="6">
        <f>G53/(age_distribution_2016!$B$3/100000)</f>
        <v>132.20290271590747</v>
      </c>
      <c r="R53" s="6">
        <f>H53/(age_distribution_2016!$B$4/100000)</f>
        <v>264.10181470361613</v>
      </c>
      <c r="S53" s="6">
        <f>I53/(age_distribution_2016!$B$5/100000)</f>
        <v>629.2096512916703</v>
      </c>
      <c r="T53" s="6">
        <f>J53/(age_distribution_2016!$B$6/100000)</f>
        <v>703.42871444064406</v>
      </c>
      <c r="U53" s="6">
        <f>K53/(age_distribution_2016!$B$7/100000)</f>
        <v>950.19157088122608</v>
      </c>
      <c r="V53" s="6">
        <f>L53/(age_distribution_2016!$B$8/100000)</f>
        <v>853.69386769676487</v>
      </c>
      <c r="W53" s="6">
        <f>M53/(age_distribution_2016!$B$9/100000)</f>
        <v>754.61574107948582</v>
      </c>
      <c r="X53" s="6">
        <f>N53/(age_distribution_2016!$B$10/100000)</f>
        <v>1279.3028994447873</v>
      </c>
      <c r="Y53" s="6">
        <f>O53/(age_distribution_2016!$B$11/100000)</f>
        <v>4830.7271899195384</v>
      </c>
      <c r="Z53" s="3">
        <f t="shared" ref="Z53" si="543">F53*100/SUM($F53:$O53)</f>
        <v>0.95616611946316454</v>
      </c>
      <c r="AA53" s="3">
        <f t="shared" ref="AA53" si="544">G53*100/SUM($F53:$O53)</f>
        <v>0.79488508726455853</v>
      </c>
      <c r="AB53" s="3">
        <f t="shared" ref="AB53" si="545">H53*100/SUM($F53:$O53)</f>
        <v>2.8627383215252578</v>
      </c>
      <c r="AC53" s="3">
        <f t="shared" ref="AC53" si="546">I53*100/SUM($F53:$O53)</f>
        <v>10.627268014515293</v>
      </c>
      <c r="AD53" s="3">
        <f t="shared" ref="AD53" si="547">J53*100/SUM($F53:$O53)</f>
        <v>12.142157709809343</v>
      </c>
      <c r="AE53" s="3">
        <f t="shared" ref="AE53" si="548">K53*100/SUM($F53:$O53)</f>
        <v>13.927769137722482</v>
      </c>
      <c r="AF53" s="3">
        <f t="shared" ref="AF53" si="549">L53*100/SUM($F53:$O53)</f>
        <v>12.729681469961408</v>
      </c>
      <c r="AG53" s="3">
        <f t="shared" ref="AG53" si="550">M53*100/SUM($F53:$O53)</f>
        <v>8.9107770289729853</v>
      </c>
      <c r="AH53" s="3">
        <f t="shared" ref="AH53" si="551">N53*100/SUM($F53:$O53)</f>
        <v>9.5559011577674102</v>
      </c>
      <c r="AI53" s="3">
        <f t="shared" ref="AI53" si="552">O53*100/SUM($F53:$O53)</f>
        <v>27.492655952998099</v>
      </c>
      <c r="AJ53" s="3">
        <f t="shared" ref="AJ53" si="553">P53*100/SUM($P53:$Y53)</f>
        <v>1.4339780497918413</v>
      </c>
      <c r="AK53" s="3">
        <f t="shared" ref="AK53" si="554">Q53*100/SUM($P53:$Y53)</f>
        <v>1.2532576440790391</v>
      </c>
      <c r="AL53" s="3">
        <f t="shared" ref="AL53" si="555">R53*100/SUM($P53:$Y53)</f>
        <v>2.5036335155493252</v>
      </c>
      <c r="AM53" s="3">
        <f t="shared" ref="AM53" si="556">S53*100/SUM($P53:$Y53)</f>
        <v>5.9647843504929927</v>
      </c>
      <c r="AN53" s="3">
        <f t="shared" ref="AN53" si="557">T53*100/SUM($P53:$Y53)</f>
        <v>6.6683665435989852</v>
      </c>
      <c r="AO53" s="3">
        <f t="shared" ref="AO53" si="558">U53*100/SUM($P53:$Y53)</f>
        <v>9.0076301282534406</v>
      </c>
      <c r="AP53" s="3">
        <f t="shared" ref="AP53" si="559">V53*100/SUM($P53:$Y53)</f>
        <v>8.0928507878037212</v>
      </c>
      <c r="AQ53" s="3">
        <f t="shared" ref="AQ53" si="560">W53*100/SUM($P53:$Y53)</f>
        <v>7.1536095382301967</v>
      </c>
      <c r="AR53" s="3">
        <f t="shared" ref="AR53" si="561">X53*100/SUM($P53:$Y53)</f>
        <v>12.127541112066215</v>
      </c>
      <c r="AS53" s="3">
        <f t="shared" ref="AS53" si="562">Y53*100/SUM($P53:$Y53)</f>
        <v>45.794348330134248</v>
      </c>
    </row>
    <row r="54" spans="1:45" x14ac:dyDescent="0.35">
      <c r="A54" s="7">
        <v>43957</v>
      </c>
      <c r="B54" s="5">
        <f>mtl_newcases!C72</f>
        <v>18010</v>
      </c>
      <c r="C54" s="5">
        <f>mtl_newcases!B72</f>
        <v>569</v>
      </c>
      <c r="D54">
        <v>1666</v>
      </c>
      <c r="E54">
        <f t="shared" ref="E54:E55" si="563">D54-D53</f>
        <v>104</v>
      </c>
      <c r="F54" cm="1">
        <f t="array" ref="F54:O54">TRANSPOSE(santemontreal!AM$57:AM$66)</f>
        <v>167</v>
      </c>
      <c r="G54">
        <v>140</v>
      </c>
      <c r="H54">
        <v>512</v>
      </c>
      <c r="I54">
        <v>1893</v>
      </c>
      <c r="J54">
        <v>2169</v>
      </c>
      <c r="K54">
        <v>2485</v>
      </c>
      <c r="L54">
        <v>2272</v>
      </c>
      <c r="M54">
        <v>1572</v>
      </c>
      <c r="N54">
        <v>1711</v>
      </c>
      <c r="O54">
        <v>4929</v>
      </c>
      <c r="P54" s="6">
        <f>F54/(age_distribution_2016!$B$2/100000)</f>
        <v>152.17787497721889</v>
      </c>
      <c r="Q54" s="6">
        <f>G54/(age_distribution_2016!$B$3/100000)</f>
        <v>134.11888681323947</v>
      </c>
      <c r="R54" s="6">
        <f>H54/(age_distribution_2016!$B$4/100000)</f>
        <v>272.07269442304113</v>
      </c>
      <c r="S54" s="6">
        <f>I54/(age_distribution_2016!$B$5/100000)</f>
        <v>645.57933327649425</v>
      </c>
      <c r="T54" s="6">
        <f>J54/(age_distribution_2016!$B$6/100000)</f>
        <v>723.78409944106113</v>
      </c>
      <c r="U54" s="6">
        <f>K54/(age_distribution_2016!$B$7/100000)</f>
        <v>976.52028686511437</v>
      </c>
      <c r="V54" s="6">
        <f>L54/(age_distribution_2016!$B$8/100000)</f>
        <v>877.6436504104297</v>
      </c>
      <c r="W54" s="6">
        <f>M54/(age_distribution_2016!$B$9/100000)</f>
        <v>766.81056559596107</v>
      </c>
      <c r="X54" s="6">
        <f>N54/(age_distribution_2016!$B$10/100000)</f>
        <v>1319.4016039481801</v>
      </c>
      <c r="Y54" s="6">
        <f>O54/(age_distribution_2016!$B$11/100000)</f>
        <v>4988.613936541673</v>
      </c>
      <c r="Z54" s="3">
        <f t="shared" ref="Z54" si="564">F54*100/SUM($F54:$O54)</f>
        <v>0.93557422969187676</v>
      </c>
      <c r="AA54" s="3">
        <f t="shared" ref="AA54" si="565">G54*100/SUM($F54:$O54)</f>
        <v>0.78431372549019607</v>
      </c>
      <c r="AB54" s="3">
        <f t="shared" ref="AB54" si="566">H54*100/SUM($F54:$O54)</f>
        <v>2.8683473389355743</v>
      </c>
      <c r="AC54" s="3">
        <f t="shared" ref="AC54" si="567">I54*100/SUM($F54:$O54)</f>
        <v>10.605042016806722</v>
      </c>
      <c r="AD54" s="3">
        <f t="shared" ref="AD54" si="568">J54*100/SUM($F54:$O54)</f>
        <v>12.15126050420168</v>
      </c>
      <c r="AE54" s="3">
        <f t="shared" ref="AE54" si="569">K54*100/SUM($F54:$O54)</f>
        <v>13.921568627450981</v>
      </c>
      <c r="AF54" s="3">
        <f t="shared" ref="AF54" si="570">L54*100/SUM($F54:$O54)</f>
        <v>12.72829131652661</v>
      </c>
      <c r="AG54" s="3">
        <f t="shared" ref="AG54" si="571">M54*100/SUM($F54:$O54)</f>
        <v>8.8067226890756309</v>
      </c>
      <c r="AH54" s="3">
        <f t="shared" ref="AH54" si="572">N54*100/SUM($F54:$O54)</f>
        <v>9.5854341736694675</v>
      </c>
      <c r="AI54" s="3">
        <f t="shared" ref="AI54" si="573">O54*100/SUM($F54:$O54)</f>
        <v>27.613445378151262</v>
      </c>
      <c r="AJ54" s="3">
        <f t="shared" ref="AJ54" si="574">P54*100/SUM($P54:$Y54)</f>
        <v>1.4016925358256913</v>
      </c>
      <c r="AK54" s="3">
        <f t="shared" ref="AK54" si="575">Q54*100/SUM($P54:$Y54)</f>
        <v>1.2353533165547963</v>
      </c>
      <c r="AL54" s="3">
        <f t="shared" ref="AL54" si="576">R54*100/SUM($P54:$Y54)</f>
        <v>2.5060296382233691</v>
      </c>
      <c r="AM54" s="3">
        <f t="shared" ref="AM54" si="577">S54*100/SUM($P54:$Y54)</f>
        <v>5.9463554269794674</v>
      </c>
      <c r="AN54" s="3">
        <f t="shared" ref="AN54" si="578">T54*100/SUM($P54:$Y54)</f>
        <v>6.6666903443600454</v>
      </c>
      <c r="AO54" s="3">
        <f t="shared" ref="AO54" si="579">U54*100/SUM($P54:$Y54)</f>
        <v>8.9946136873451596</v>
      </c>
      <c r="AP54" s="3">
        <f t="shared" ref="AP54" si="580">V54*100/SUM($P54:$Y54)</f>
        <v>8.0838726002664405</v>
      </c>
      <c r="AQ54" s="3">
        <f t="shared" ref="AQ54" si="581">W54*100/SUM($P54:$Y54)</f>
        <v>7.063002071418321</v>
      </c>
      <c r="AR54" s="3">
        <f t="shared" ref="AR54" si="582">X54*100/SUM($P54:$Y54)</f>
        <v>12.152853233674502</v>
      </c>
      <c r="AS54" s="3">
        <f t="shared" ref="AS54" si="583">Y54*100/SUM($P54:$Y54)</f>
        <v>45.949537145352195</v>
      </c>
    </row>
    <row r="55" spans="1:45" x14ac:dyDescent="0.35">
      <c r="A55" s="7">
        <v>43958</v>
      </c>
      <c r="B55" s="5">
        <f>mtl_newcases!C73</f>
        <v>18440</v>
      </c>
      <c r="C55" s="5">
        <f>mtl_newcases!B73</f>
        <v>430</v>
      </c>
      <c r="D55">
        <v>1727</v>
      </c>
      <c r="E55">
        <f t="shared" si="563"/>
        <v>61</v>
      </c>
      <c r="F55" cm="1">
        <f t="array" ref="F55:O55">TRANSPOSE(santemontreal!AN$57:AN$66)</f>
        <v>175</v>
      </c>
      <c r="G55">
        <v>144</v>
      </c>
      <c r="H55">
        <v>528</v>
      </c>
      <c r="I55">
        <v>1943</v>
      </c>
      <c r="J55">
        <v>2235</v>
      </c>
      <c r="K55">
        <v>2545</v>
      </c>
      <c r="L55">
        <v>2342</v>
      </c>
      <c r="M55">
        <v>1622</v>
      </c>
      <c r="N55">
        <v>1764</v>
      </c>
      <c r="O55">
        <v>5068</v>
      </c>
      <c r="P55" s="6">
        <f>F55/(age_distribution_2016!$B$2/100000)</f>
        <v>159.46783305995993</v>
      </c>
      <c r="Q55" s="6">
        <f>G55/(age_distribution_2016!$B$3/100000)</f>
        <v>137.95085500790344</v>
      </c>
      <c r="R55" s="6">
        <f>H55/(age_distribution_2016!$B$4/100000)</f>
        <v>280.57496612376121</v>
      </c>
      <c r="S55" s="6">
        <f>I55/(age_distribution_2016!$B$5/100000)</f>
        <v>662.6310853440192</v>
      </c>
      <c r="T55" s="6">
        <f>J55/(age_distribution_2016!$B$6/100000)</f>
        <v>745.80795862184027</v>
      </c>
      <c r="U55" s="6">
        <f>K55/(age_distribution_2016!$B$7/100000)</f>
        <v>1000.0982414775518</v>
      </c>
      <c r="V55" s="6">
        <f>L55/(age_distribution_2016!$B$8/100000)</f>
        <v>904.68372766779328</v>
      </c>
      <c r="W55" s="6">
        <f>M55/(age_distribution_2016!$B$9/100000)</f>
        <v>791.20021462891145</v>
      </c>
      <c r="X55" s="6">
        <f>N55/(age_distribution_2016!$B$10/100000)</f>
        <v>1360.2714373843307</v>
      </c>
      <c r="Y55" s="6">
        <f>O55/(age_distribution_2016!$B$11/100000)</f>
        <v>5129.2950761601132</v>
      </c>
      <c r="Z55" s="3">
        <f t="shared" ref="Z55" si="584">F55*100/SUM($F55:$O55)</f>
        <v>0.9528476532723511</v>
      </c>
      <c r="AA55" s="3">
        <f t="shared" ref="AA55" si="585">G55*100/SUM($F55:$O55)</f>
        <v>0.78405749754982035</v>
      </c>
      <c r="AB55" s="3">
        <f t="shared" ref="AB55" si="586">H55*100/SUM($F55:$O55)</f>
        <v>2.874877491016008</v>
      </c>
      <c r="AC55" s="3">
        <f t="shared" ref="AC55" si="587">I55*100/SUM($F55:$O55)</f>
        <v>10.579331373189589</v>
      </c>
      <c r="AD55" s="3">
        <f t="shared" ref="AD55" si="588">J55*100/SUM($F55:$O55)</f>
        <v>12.169225743221169</v>
      </c>
      <c r="AE55" s="3">
        <f t="shared" ref="AE55" si="589">K55*100/SUM($F55:$O55)</f>
        <v>13.857127300446477</v>
      </c>
      <c r="AF55" s="3">
        <f t="shared" ref="AF55" si="590">L55*100/SUM($F55:$O55)</f>
        <v>12.751824022650551</v>
      </c>
      <c r="AG55" s="3">
        <f t="shared" ref="AG55" si="591">M55*100/SUM($F55:$O55)</f>
        <v>8.8315365349014492</v>
      </c>
      <c r="AH55" s="3">
        <f t="shared" ref="AH55" si="592">N55*100/SUM($F55:$O55)</f>
        <v>9.6047043449852989</v>
      </c>
      <c r="AI55" s="3">
        <f t="shared" ref="AI55" si="593">O55*100/SUM($F55:$O55)</f>
        <v>27.594468038767289</v>
      </c>
      <c r="AJ55" s="3">
        <f t="shared" ref="AJ55" si="594">P55*100/SUM($P55:$Y55)</f>
        <v>1.4273907860653299</v>
      </c>
      <c r="AK55" s="3">
        <f t="shared" ref="AK55" si="595">Q55*100/SUM($P55:$Y55)</f>
        <v>1.2347930964489719</v>
      </c>
      <c r="AL55" s="3">
        <f t="shared" ref="AL55" si="596">R55*100/SUM($P55:$Y55)</f>
        <v>2.5114163387111712</v>
      </c>
      <c r="AM55" s="3">
        <f t="shared" ref="AM55" si="597">S55*100/SUM($P55:$Y55)</f>
        <v>5.9311867956773998</v>
      </c>
      <c r="AN55" s="3">
        <f t="shared" ref="AN55" si="598">T55*100/SUM($P55:$Y55)</f>
        <v>6.6756999696028547</v>
      </c>
      <c r="AO55" s="3">
        <f t="shared" ref="AO55" si="599">U55*100/SUM($P55:$Y55)</f>
        <v>8.9518430623462777</v>
      </c>
      <c r="AP55" s="3">
        <f t="shared" ref="AP55" si="600">V55*100/SUM($P55:$Y55)</f>
        <v>8.097791212166916</v>
      </c>
      <c r="AQ55" s="3">
        <f t="shared" ref="AQ55" si="601">W55*100/SUM($P55:$Y55)</f>
        <v>7.0820044056758658</v>
      </c>
      <c r="AR55" s="3">
        <f t="shared" ref="AR55" si="602">X55*100/SUM($P55:$Y55)</f>
        <v>12.17574026694261</v>
      </c>
      <c r="AS55" s="3">
        <f t="shared" ref="AS55" si="603">Y55*100/SUM($P55:$Y55)</f>
        <v>45.912134066362597</v>
      </c>
    </row>
    <row r="56" spans="1:45" x14ac:dyDescent="0.35">
      <c r="A56" s="7">
        <v>43959</v>
      </c>
      <c r="B56" s="5">
        <f>mtl_newcases!C74</f>
        <v>18872</v>
      </c>
      <c r="C56" s="5">
        <f>mtl_newcases!B74</f>
        <v>432</v>
      </c>
      <c r="D56">
        <v>1760</v>
      </c>
      <c r="E56">
        <f t="shared" ref="E56" si="604">D56-D55</f>
        <v>33</v>
      </c>
      <c r="F56" cm="1">
        <f t="array" ref="F56:O56">TRANSPOSE(santemontreal!AO$57:AO$66)</f>
        <v>175</v>
      </c>
      <c r="G56">
        <v>150</v>
      </c>
      <c r="H56">
        <v>545</v>
      </c>
      <c r="I56">
        <v>2009</v>
      </c>
      <c r="J56">
        <v>2305</v>
      </c>
      <c r="K56">
        <v>2616</v>
      </c>
      <c r="L56">
        <v>2389</v>
      </c>
      <c r="M56">
        <v>1647</v>
      </c>
      <c r="N56">
        <v>1796</v>
      </c>
      <c r="O56">
        <v>5152</v>
      </c>
      <c r="P56" s="6">
        <f>F56/(age_distribution_2016!$B$2/100000)</f>
        <v>159.46783305995993</v>
      </c>
      <c r="Q56" s="6">
        <f>G56/(age_distribution_2016!$B$3/100000)</f>
        <v>143.69880729989941</v>
      </c>
      <c r="R56" s="6">
        <f>H56/(age_distribution_2016!$B$4/100000)</f>
        <v>289.60862980577622</v>
      </c>
      <c r="S56" s="6">
        <f>I56/(age_distribution_2016!$B$5/100000)</f>
        <v>685.13939807315205</v>
      </c>
      <c r="T56" s="6">
        <f>J56/(age_distribution_2016!$B$6/100000)</f>
        <v>769.16659714690911</v>
      </c>
      <c r="U56" s="6">
        <f>K56/(age_distribution_2016!$B$7/100000)</f>
        <v>1027.9988211022694</v>
      </c>
      <c r="V56" s="6">
        <f>L56/(age_distribution_2016!$B$8/100000)</f>
        <v>922.83920811202313</v>
      </c>
      <c r="W56" s="6">
        <f>M56/(age_distribution_2016!$B$9/100000)</f>
        <v>803.39503914538659</v>
      </c>
      <c r="X56" s="6">
        <f>N56/(age_distribution_2016!$B$10/100000)</f>
        <v>1384.9475632325725</v>
      </c>
      <c r="Y56" s="6">
        <f>O56/(age_distribution_2016!$B$11/100000)</f>
        <v>5214.311016648955</v>
      </c>
      <c r="Z56" s="3">
        <f t="shared" ref="Z56" si="605">F56*100/SUM($F56:$O56)</f>
        <v>0.93164395229982966</v>
      </c>
      <c r="AA56" s="3">
        <f t="shared" ref="AA56" si="606">G56*100/SUM($F56:$O56)</f>
        <v>0.79855195911413968</v>
      </c>
      <c r="AB56" s="3">
        <f t="shared" ref="AB56" si="607">H56*100/SUM($F56:$O56)</f>
        <v>2.9014054514480407</v>
      </c>
      <c r="AC56" s="3">
        <f t="shared" ref="AC56" si="608">I56*100/SUM($F56:$O56)</f>
        <v>10.695272572402045</v>
      </c>
      <c r="AD56" s="3">
        <f t="shared" ref="AD56" si="609">J56*100/SUM($F56:$O56)</f>
        <v>12.271081771720613</v>
      </c>
      <c r="AE56" s="3">
        <f t="shared" ref="AE56" si="610">K56*100/SUM($F56:$O56)</f>
        <v>13.926746166950597</v>
      </c>
      <c r="AF56" s="3">
        <f t="shared" ref="AF56" si="611">L56*100/SUM($F56:$O56)</f>
        <v>12.718270868824531</v>
      </c>
      <c r="AG56" s="3">
        <f t="shared" ref="AG56" si="612">M56*100/SUM($F56:$O56)</f>
        <v>8.7681005110732535</v>
      </c>
      <c r="AH56" s="3">
        <f t="shared" ref="AH56" si="613">N56*100/SUM($F56:$O56)</f>
        <v>9.5613287904599655</v>
      </c>
      <c r="AI56" s="3">
        <f t="shared" ref="AI56" si="614">O56*100/SUM($F56:$O56)</f>
        <v>27.427597955706986</v>
      </c>
      <c r="AJ56" s="3">
        <f t="shared" ref="AJ56" si="615">P56*100/SUM($P56:$Y56)</f>
        <v>1.398770344860045</v>
      </c>
      <c r="AK56" s="3">
        <f t="shared" ref="AK56" si="616">Q56*100/SUM($P56:$Y56)</f>
        <v>1.2604525087343528</v>
      </c>
      <c r="AL56" s="3">
        <f t="shared" ref="AL56" si="617">R56*100/SUM($P56:$Y56)</f>
        <v>2.5402989130450817</v>
      </c>
      <c r="AM56" s="3">
        <f t="shared" ref="AM56" si="618">S56*100/SUM($P56:$Y56)</f>
        <v>6.0096926993398467</v>
      </c>
      <c r="AN56" s="3">
        <f t="shared" ref="AN56" si="619">T56*100/SUM($P56:$Y56)</f>
        <v>6.7467363524120598</v>
      </c>
      <c r="AO56" s="3">
        <f t="shared" ref="AO56" si="620">U56*100/SUM($P56:$Y56)</f>
        <v>9.0170803598257816</v>
      </c>
      <c r="AP56" s="3">
        <f t="shared" ref="AP56" si="621">V56*100/SUM($P56:$Y56)</f>
        <v>8.0946739703666104</v>
      </c>
      <c r="AQ56" s="3">
        <f t="shared" ref="AQ56" si="622">W56*100/SUM($P56:$Y56)</f>
        <v>7.0469707551723353</v>
      </c>
      <c r="AR56" s="3">
        <f t="shared" ref="AR56" si="623">X56*100/SUM($P56:$Y56)</f>
        <v>12.148052327941951</v>
      </c>
      <c r="AS56" s="3">
        <f t="shared" ref="AS56" si="624">Y56*100/SUM($P56:$Y56)</f>
        <v>45.73727176830193</v>
      </c>
    </row>
    <row r="57" spans="1:45" x14ac:dyDescent="0.35">
      <c r="A57" s="7">
        <v>43960</v>
      </c>
      <c r="B57" s="5">
        <f>mtl_newcases!C75</f>
        <v>19184</v>
      </c>
      <c r="C57" s="5">
        <f>mtl_newcases!B75</f>
        <v>312</v>
      </c>
      <c r="D57">
        <v>1863</v>
      </c>
      <c r="E57">
        <f t="shared" ref="E57" si="625">D57-D56</f>
        <v>103</v>
      </c>
      <c r="F57" cm="1">
        <f t="array" ref="F57:O57">TRANSPOSE(santemontreal!AP$57:AP$66)</f>
        <v>176</v>
      </c>
      <c r="G57">
        <v>155</v>
      </c>
      <c r="H57">
        <v>556</v>
      </c>
      <c r="I57">
        <v>2045</v>
      </c>
      <c r="J57">
        <v>2347</v>
      </c>
      <c r="K57">
        <v>2668</v>
      </c>
      <c r="L57">
        <v>2441</v>
      </c>
      <c r="M57">
        <v>1673</v>
      </c>
      <c r="N57">
        <v>1830</v>
      </c>
      <c r="O57">
        <v>5234</v>
      </c>
      <c r="P57" s="6">
        <f>F57/(age_distribution_2016!$B$2/100000)</f>
        <v>160.37907782030254</v>
      </c>
      <c r="Q57" s="6">
        <f>G57/(age_distribution_2016!$B$3/100000)</f>
        <v>148.48876754322939</v>
      </c>
      <c r="R57" s="6">
        <f>H57/(age_distribution_2016!$B$4/100000)</f>
        <v>295.45394160002127</v>
      </c>
      <c r="S57" s="6">
        <f>I57/(age_distribution_2016!$B$5/100000)</f>
        <v>697.41665956177008</v>
      </c>
      <c r="T57" s="6">
        <f>J57/(age_distribution_2016!$B$6/100000)</f>
        <v>783.18178026195039</v>
      </c>
      <c r="U57" s="6">
        <f>K57/(age_distribution_2016!$B$7/100000)</f>
        <v>1048.4330484330485</v>
      </c>
      <c r="V57" s="6">
        <f>L57/(age_distribution_2016!$B$8/100000)</f>
        <v>942.92612264606464</v>
      </c>
      <c r="W57" s="6">
        <f>M57/(age_distribution_2016!$B$9/100000)</f>
        <v>816.07765664252088</v>
      </c>
      <c r="X57" s="6">
        <f>N57/(age_distribution_2016!$B$10/100000)</f>
        <v>1411.1659469463295</v>
      </c>
      <c r="Y57" s="6">
        <f>O57/(age_distribution_2016!$B$11/100000)</f>
        <v>5297.302768078539</v>
      </c>
      <c r="Z57" s="3">
        <f t="shared" ref="Z57" si="626">F57*100/SUM($F57:$O57)</f>
        <v>0.92026143790849668</v>
      </c>
      <c r="AA57" s="3">
        <f t="shared" ref="AA57" si="627">G57*100/SUM($F57:$O57)</f>
        <v>0.81045751633986929</v>
      </c>
      <c r="AB57" s="3">
        <f t="shared" ref="AB57" si="628">H57*100/SUM($F57:$O57)</f>
        <v>2.90718954248366</v>
      </c>
      <c r="AC57" s="3">
        <f t="shared" ref="AC57" si="629">I57*100/SUM($F57:$O57)</f>
        <v>10.692810457516339</v>
      </c>
      <c r="AD57" s="3">
        <f t="shared" ref="AD57" si="630">J57*100/SUM($F57:$O57)</f>
        <v>12.271895424836602</v>
      </c>
      <c r="AE57" s="3">
        <f t="shared" ref="AE57" si="631">K57*100/SUM($F57:$O57)</f>
        <v>13.950326797385621</v>
      </c>
      <c r="AF57" s="3">
        <f t="shared" ref="AF57" si="632">L57*100/SUM($F57:$O57)</f>
        <v>12.763398692810458</v>
      </c>
      <c r="AG57" s="3">
        <f t="shared" ref="AG57" si="633">M57*100/SUM($F57:$O57)</f>
        <v>8.7477124183006527</v>
      </c>
      <c r="AH57" s="3">
        <f t="shared" ref="AH57" si="634">N57*100/SUM($F57:$O57)</f>
        <v>9.5686274509803919</v>
      </c>
      <c r="AI57" s="3">
        <f t="shared" ref="AI57" si="635">O57*100/SUM($F57:$O57)</f>
        <v>27.367320261437907</v>
      </c>
      <c r="AJ57" s="3">
        <f t="shared" ref="AJ57" si="636">P57*100/SUM($P57:$Y57)</f>
        <v>1.3824798424392506</v>
      </c>
      <c r="AK57" s="3">
        <f t="shared" ref="AK57" si="637">Q57*100/SUM($P57:$Y57)</f>
        <v>1.2799844639783515</v>
      </c>
      <c r="AL57" s="3">
        <f t="shared" ref="AL57" si="638">R57*100/SUM($P57:$Y57)</f>
        <v>2.5468354362837329</v>
      </c>
      <c r="AM57" s="3">
        <f t="shared" ref="AM57" si="639">S57*100/SUM($P57:$Y57)</f>
        <v>6.0117846213442308</v>
      </c>
      <c r="AN57" s="3">
        <f t="shared" ref="AN57" si="640">T57*100/SUM($P57:$Y57)</f>
        <v>6.7510864814361016</v>
      </c>
      <c r="AO57" s="3">
        <f t="shared" ref="AO57" si="641">U57*100/SUM($P57:$Y57)</f>
        <v>9.0375725768285875</v>
      </c>
      <c r="AP57" s="3">
        <f t="shared" ref="AP57" si="642">V57*100/SUM($P57:$Y57)</f>
        <v>8.1280948561643616</v>
      </c>
      <c r="AQ57" s="3">
        <f t="shared" ref="AQ57" si="643">W57*100/SUM($P57:$Y57)</f>
        <v>7.0346514365013011</v>
      </c>
      <c r="AR57" s="3">
        <f t="shared" ref="AR57" si="644">X57*100/SUM($P57:$Y57)</f>
        <v>12.164357736087632</v>
      </c>
      <c r="AS57" s="3">
        <f t="shared" ref="AS57" si="645">Y57*100/SUM($P57:$Y57)</f>
        <v>45.663152548936452</v>
      </c>
    </row>
    <row r="58" spans="1:45" x14ac:dyDescent="0.35">
      <c r="A58" s="7">
        <v>43961</v>
      </c>
      <c r="B58" s="5">
        <f>mtl_newcases!C76</f>
        <v>19486</v>
      </c>
      <c r="C58" s="5">
        <f>mtl_newcases!B76</f>
        <v>302</v>
      </c>
      <c r="D58">
        <v>1919</v>
      </c>
      <c r="E58">
        <f t="shared" ref="E58" si="646">D58-D57</f>
        <v>56</v>
      </c>
      <c r="F58" cm="1">
        <f t="array" ref="F58:O58">TRANSPOSE(santemontreal!AQ$57:AQ$66)</f>
        <v>184</v>
      </c>
      <c r="G58">
        <v>162</v>
      </c>
      <c r="H58">
        <v>569</v>
      </c>
      <c r="I58">
        <v>2081</v>
      </c>
      <c r="J58">
        <v>2401</v>
      </c>
      <c r="K58">
        <v>2705</v>
      </c>
      <c r="L58">
        <v>2480</v>
      </c>
      <c r="M58">
        <v>1697</v>
      </c>
      <c r="N58">
        <v>1847</v>
      </c>
      <c r="O58">
        <v>5292</v>
      </c>
      <c r="P58" s="6">
        <f>F58/(age_distribution_2016!$B$2/100000)</f>
        <v>167.66903590304358</v>
      </c>
      <c r="Q58" s="6">
        <f>G58/(age_distribution_2016!$B$3/100000)</f>
        <v>155.19471188389136</v>
      </c>
      <c r="R58" s="6">
        <f>H58/(age_distribution_2016!$B$4/100000)</f>
        <v>302.36203735685626</v>
      </c>
      <c r="S58" s="6">
        <f>I58/(age_distribution_2016!$B$5/100000)</f>
        <v>709.69392105038798</v>
      </c>
      <c r="T58" s="6">
        <f>J58/(age_distribution_2016!$B$6/100000)</f>
        <v>801.20130140986066</v>
      </c>
      <c r="U58" s="6">
        <f>K58/(age_distribution_2016!$B$7/100000)</f>
        <v>1062.9727871107182</v>
      </c>
      <c r="V58" s="6">
        <f>L58/(age_distribution_2016!$B$8/100000)</f>
        <v>957.99130854659586</v>
      </c>
      <c r="W58" s="6">
        <f>M58/(age_distribution_2016!$B$9/100000)</f>
        <v>827.78468817833709</v>
      </c>
      <c r="X58" s="6">
        <f>N58/(age_distribution_2016!$B$10/100000)</f>
        <v>1424.2751388032079</v>
      </c>
      <c r="Y58" s="6">
        <f>O58/(age_distribution_2016!$B$11/100000)</f>
        <v>5356.0042507970247</v>
      </c>
      <c r="Z58" s="3">
        <f t="shared" ref="Z58" si="647">F58*100/SUM($F58:$O58)</f>
        <v>0.9475744154907817</v>
      </c>
      <c r="AA58" s="3">
        <f t="shared" ref="AA58" si="648">G58*100/SUM($F58:$O58)</f>
        <v>0.83427747450818823</v>
      </c>
      <c r="AB58" s="3">
        <f t="shared" ref="AB58" si="649">H58*100/SUM($F58:$O58)</f>
        <v>2.9302708826861674</v>
      </c>
      <c r="AC58" s="3">
        <f t="shared" ref="AC58" si="650">I58*100/SUM($F58:$O58)</f>
        <v>10.716860644762592</v>
      </c>
      <c r="AD58" s="3">
        <f t="shared" ref="AD58" si="651">J58*100/SUM($F58:$O58)</f>
        <v>12.364816149963952</v>
      </c>
      <c r="AE58" s="3">
        <f t="shared" ref="AE58" si="652">K58*100/SUM($F58:$O58)</f>
        <v>13.930373879905243</v>
      </c>
      <c r="AF58" s="3">
        <f t="shared" ref="AF58" si="653">L58*100/SUM($F58:$O58)</f>
        <v>12.771655165310536</v>
      </c>
      <c r="AG58" s="3">
        <f t="shared" ref="AG58" si="654">M58*100/SUM($F58:$O58)</f>
        <v>8.7393140385209591</v>
      </c>
      <c r="AH58" s="3">
        <f t="shared" ref="AH58" si="655">N58*100/SUM($F58:$O58)</f>
        <v>9.5117931815840979</v>
      </c>
      <c r="AI58" s="3">
        <f t="shared" ref="AI58" si="656">O58*100/SUM($F58:$O58)</f>
        <v>27.253064167267485</v>
      </c>
      <c r="AJ58" s="3">
        <f t="shared" ref="AJ58" si="657">P58*100/SUM($P58:$Y58)</f>
        <v>1.4251331056069387</v>
      </c>
      <c r="AK58" s="3">
        <f t="shared" ref="AK58" si="658">Q58*100/SUM($P58:$Y58)</f>
        <v>1.3191053466112843</v>
      </c>
      <c r="AL58" s="3">
        <f t="shared" ref="AL58" si="659">R58*100/SUM($P58:$Y58)</f>
        <v>2.5699804796706407</v>
      </c>
      <c r="AM58" s="3">
        <f t="shared" ref="AM58" si="660">S58*100/SUM($P58:$Y58)</f>
        <v>6.0321710343808661</v>
      </c>
      <c r="AN58" s="3">
        <f t="shared" ref="AN58" si="661">T58*100/SUM($P58:$Y58)</f>
        <v>6.8099544602548105</v>
      </c>
      <c r="AO58" s="3">
        <f t="shared" ref="AO58" si="662">U58*100/SUM($P58:$Y58)</f>
        <v>9.034928250835506</v>
      </c>
      <c r="AP58" s="3">
        <f t="shared" ref="AP58" si="663">V58*100/SUM($P58:$Y58)</f>
        <v>8.1426193055880898</v>
      </c>
      <c r="AQ58" s="3">
        <f t="shared" ref="AQ58" si="664">W58*100/SUM($P58:$Y58)</f>
        <v>7.0359047338927923</v>
      </c>
      <c r="AR58" s="3">
        <f t="shared" ref="AR58" si="665">X58*100/SUM($P58:$Y58)</f>
        <v>12.105882525471861</v>
      </c>
      <c r="AS58" s="3">
        <f t="shared" ref="AS58" si="666">Y58*100/SUM($P58:$Y58)</f>
        <v>45.524320757687214</v>
      </c>
    </row>
    <row r="59" spans="1:45" x14ac:dyDescent="0.35">
      <c r="A59" s="7">
        <v>43962</v>
      </c>
      <c r="B59" s="5">
        <f>mtl_newcases!C77</f>
        <v>19853</v>
      </c>
      <c r="C59" s="5">
        <f>mtl_newcases!B77</f>
        <v>367</v>
      </c>
      <c r="D59">
        <v>2003</v>
      </c>
      <c r="E59">
        <f t="shared" ref="E59" si="667">D59-D58</f>
        <v>84</v>
      </c>
      <c r="F59" cm="1">
        <f t="array" ref="F59:O59">TRANSPOSE(santemontreal!AR$57:AR$66)</f>
        <v>186</v>
      </c>
      <c r="G59">
        <v>167</v>
      </c>
      <c r="H59">
        <v>587</v>
      </c>
      <c r="I59">
        <v>2132</v>
      </c>
      <c r="J59">
        <v>2461</v>
      </c>
      <c r="K59">
        <v>2763</v>
      </c>
      <c r="L59">
        <v>2528</v>
      </c>
      <c r="M59">
        <v>1729</v>
      </c>
      <c r="N59">
        <v>1882</v>
      </c>
      <c r="O59">
        <v>5366</v>
      </c>
      <c r="P59" s="6">
        <f>F59/(age_distribution_2016!$B$2/100000)</f>
        <v>169.49152542372883</v>
      </c>
      <c r="Q59" s="6">
        <f>G59/(age_distribution_2016!$B$3/100000)</f>
        <v>159.98467212722136</v>
      </c>
      <c r="R59" s="6">
        <f>H59/(age_distribution_2016!$B$4/100000)</f>
        <v>311.9270930201663</v>
      </c>
      <c r="S59" s="6">
        <f>I59/(age_distribution_2016!$B$5/100000)</f>
        <v>727.08670815926337</v>
      </c>
      <c r="T59" s="6">
        <f>J59/(age_distribution_2016!$B$6/100000)</f>
        <v>821.22299157420537</v>
      </c>
      <c r="U59" s="6">
        <f>K59/(age_distribution_2016!$B$7/100000)</f>
        <v>1085.7648099027408</v>
      </c>
      <c r="V59" s="6">
        <f>L59/(age_distribution_2016!$B$8/100000)</f>
        <v>976.533075808788</v>
      </c>
      <c r="W59" s="6">
        <f>M59/(age_distribution_2016!$B$9/100000)</f>
        <v>843.39406355942526</v>
      </c>
      <c r="X59" s="6">
        <f>N59/(age_distribution_2016!$B$10/100000)</f>
        <v>1451.2646514497224</v>
      </c>
      <c r="Y59" s="6">
        <f>O59/(age_distribution_2016!$B$11/100000)</f>
        <v>5430.8992459895753</v>
      </c>
      <c r="Z59" s="3">
        <f t="shared" ref="Z59" si="668">F59*100/SUM($F59:$O59)</f>
        <v>0.9393464976516338</v>
      </c>
      <c r="AA59" s="3">
        <f t="shared" ref="AA59" si="669">G59*100/SUM($F59:$O59)</f>
        <v>0.8433917478915206</v>
      </c>
      <c r="AB59" s="3">
        <f t="shared" ref="AB59" si="670">H59*100/SUM($F59:$O59)</f>
        <v>2.9644967425887581</v>
      </c>
      <c r="AC59" s="3">
        <f t="shared" ref="AC59" si="671">I59*100/SUM($F59:$O59)</f>
        <v>10.767132973082168</v>
      </c>
      <c r="AD59" s="3">
        <f t="shared" ref="AD59" si="672">J59*100/SUM($F59:$O59)</f>
        <v>12.428665218928337</v>
      </c>
      <c r="AE59" s="3">
        <f t="shared" ref="AE59" si="673">K59*100/SUM($F59:$O59)</f>
        <v>13.953840715115398</v>
      </c>
      <c r="AF59" s="3">
        <f t="shared" ref="AF59" si="674">L59*100/SUM($F59:$O59)</f>
        <v>12.767031968082421</v>
      </c>
      <c r="AG59" s="3">
        <f t="shared" ref="AG59" si="675">M59*100/SUM($F59:$O59)</f>
        <v>8.7318822281702939</v>
      </c>
      <c r="AH59" s="3">
        <f t="shared" ref="AH59" si="676">N59*100/SUM($F59:$O59)</f>
        <v>9.5045704762385732</v>
      </c>
      <c r="AI59" s="3">
        <f t="shared" ref="AI59" si="677">O59*100/SUM($F59:$O59)</f>
        <v>27.099641432250895</v>
      </c>
      <c r="AJ59" s="3">
        <f t="shared" ref="AJ59" si="678">P59*100/SUM($P59:$Y59)</f>
        <v>1.4150745258081194</v>
      </c>
      <c r="AK59" s="3">
        <f t="shared" ref="AK59" si="679">Q59*100/SUM($P59:$Y59)</f>
        <v>1.3357023808772719</v>
      </c>
      <c r="AL59" s="3">
        <f t="shared" ref="AL59" si="680">R59*100/SUM($P59:$Y59)</f>
        <v>2.6042604911290801</v>
      </c>
      <c r="AM59" s="3">
        <f t="shared" ref="AM59" si="681">S59*100/SUM($P59:$Y59)</f>
        <v>6.0704030847421517</v>
      </c>
      <c r="AN59" s="3">
        <f t="shared" ref="AN59" si="682">T59*100/SUM($P59:$Y59)</f>
        <v>6.8563412387691045</v>
      </c>
      <c r="AO59" s="3">
        <f t="shared" ref="AO59" si="683">U59*100/SUM($P59:$Y59)</f>
        <v>9.0649849287223567</v>
      </c>
      <c r="AP59" s="3">
        <f t="shared" ref="AP59" si="684">V59*100/SUM($P59:$Y59)</f>
        <v>8.1530157671977843</v>
      </c>
      <c r="AQ59" s="3">
        <f t="shared" ref="AQ59" si="685">W59*100/SUM($P59:$Y59)</f>
        <v>7.0414461819083467</v>
      </c>
      <c r="AR59" s="3">
        <f t="shared" ref="AR59" si="686">X59*100/SUM($P59:$Y59)</f>
        <v>12.116521066986579</v>
      </c>
      <c r="AS59" s="3">
        <f t="shared" ref="AS59" si="687">Y59*100/SUM($P59:$Y59)</f>
        <v>45.342250333859191</v>
      </c>
    </row>
    <row r="60" spans="1:45" x14ac:dyDescent="0.35">
      <c r="A60" s="7">
        <v>43963</v>
      </c>
      <c r="B60" s="5">
        <f>mtl_newcases!C78</f>
        <v>20279</v>
      </c>
      <c r="C60" s="5">
        <f>mtl_newcases!B78</f>
        <v>426</v>
      </c>
      <c r="D60">
        <v>2063</v>
      </c>
      <c r="E60">
        <f t="shared" ref="E60" si="688">D60-D59</f>
        <v>60</v>
      </c>
      <c r="F60" cm="1">
        <f t="array" ref="F60:O60">TRANSPOSE(santemontreal!AS$57:AS$66)</f>
        <v>190</v>
      </c>
      <c r="G60">
        <v>173</v>
      </c>
      <c r="H60">
        <v>606</v>
      </c>
      <c r="I60">
        <v>2178</v>
      </c>
      <c r="J60">
        <v>2495</v>
      </c>
      <c r="K60">
        <v>2802</v>
      </c>
      <c r="L60">
        <v>2578</v>
      </c>
      <c r="M60">
        <v>1754</v>
      </c>
      <c r="N60">
        <v>1910</v>
      </c>
      <c r="O60">
        <v>5469</v>
      </c>
      <c r="P60" s="6">
        <f>F60/(age_distribution_2016!$B$2/100000)</f>
        <v>173.13650446509934</v>
      </c>
      <c r="Q60" s="6">
        <f>G60/(age_distribution_2016!$B$3/100000)</f>
        <v>165.73262441921733</v>
      </c>
      <c r="R60" s="6">
        <f>H60/(age_distribution_2016!$B$4/100000)</f>
        <v>322.02354066477136</v>
      </c>
      <c r="S60" s="6">
        <f>I60/(age_distribution_2016!$B$5/100000)</f>
        <v>742.77432006138633</v>
      </c>
      <c r="T60" s="6">
        <f>J60/(age_distribution_2016!$B$6/100000)</f>
        <v>832.56861600066736</v>
      </c>
      <c r="U60" s="6">
        <f>K60/(age_distribution_2016!$B$7/100000)</f>
        <v>1101.0904804008253</v>
      </c>
      <c r="V60" s="6">
        <f>L60/(age_distribution_2016!$B$8/100000)</f>
        <v>995.84741670690482</v>
      </c>
      <c r="W60" s="6">
        <f>M60/(age_distribution_2016!$B$9/100000)</f>
        <v>855.58888807590051</v>
      </c>
      <c r="X60" s="6">
        <f>N60/(age_distribution_2016!$B$10/100000)</f>
        <v>1472.8562615669341</v>
      </c>
      <c r="Y60" s="6">
        <f>O60/(age_distribution_2016!$B$11/100000)</f>
        <v>5535.1449825413692</v>
      </c>
      <c r="Z60" s="3">
        <f t="shared" ref="Z60" si="689">F60*100/SUM($F60:$O60)</f>
        <v>0.94269412056561652</v>
      </c>
      <c r="AA60" s="3">
        <f t="shared" ref="AA60" si="690">G60*100/SUM($F60:$O60)</f>
        <v>0.85834780451500869</v>
      </c>
      <c r="AB60" s="3">
        <f t="shared" ref="AB60" si="691">H60*100/SUM($F60:$O60)</f>
        <v>3.006698089804019</v>
      </c>
      <c r="AC60" s="3">
        <f t="shared" ref="AC60" si="692">I60*100/SUM($F60:$O60)</f>
        <v>10.806251550483751</v>
      </c>
      <c r="AD60" s="3">
        <f t="shared" ref="AD60" si="693">J60*100/SUM($F60:$O60)</f>
        <v>12.379062267427438</v>
      </c>
      <c r="AE60" s="3">
        <f t="shared" ref="AE60" si="694">K60*100/SUM($F60:$O60)</f>
        <v>13.902257504341355</v>
      </c>
      <c r="AF60" s="3">
        <f t="shared" ref="AF60" si="695">L60*100/SUM($F60:$O60)</f>
        <v>12.790870751674522</v>
      </c>
      <c r="AG60" s="3">
        <f t="shared" ref="AG60" si="696">M60*100/SUM($F60:$O60)</f>
        <v>8.7025551972215336</v>
      </c>
      <c r="AH60" s="3">
        <f t="shared" ref="AH60" si="697">N60*100/SUM($F60:$O60)</f>
        <v>9.4765566856859333</v>
      </c>
      <c r="AI60" s="3">
        <f t="shared" ref="AI60" si="698">O60*100/SUM($F60:$O60)</f>
        <v>27.134706028280824</v>
      </c>
      <c r="AJ60" s="3">
        <f t="shared" ref="AJ60" si="699">P60*100/SUM($P60:$Y60)</f>
        <v>1.4195282424727846</v>
      </c>
      <c r="AK60" s="3">
        <f t="shared" ref="AK60" si="700">Q60*100/SUM($P60:$Y60)</f>
        <v>1.3588245979035434</v>
      </c>
      <c r="AL60" s="3">
        <f t="shared" ref="AL60" si="701">R60*100/SUM($P60:$Y60)</f>
        <v>2.6402376097807387</v>
      </c>
      <c r="AM60" s="3">
        <f t="shared" ref="AM60" si="702">S60*100/SUM($P60:$Y60)</f>
        <v>6.0899296099812377</v>
      </c>
      <c r="AN60" s="3">
        <f t="shared" ref="AN60" si="703">T60*100/SUM($P60:$Y60)</f>
        <v>6.8261437289653895</v>
      </c>
      <c r="AO60" s="3">
        <f t="shared" ref="AO60" si="704">U60*100/SUM($P60:$Y60)</f>
        <v>9.0277266442211843</v>
      </c>
      <c r="AP60" s="3">
        <f t="shared" ref="AP60" si="705">V60*100/SUM($P60:$Y60)</f>
        <v>8.1648496807556477</v>
      </c>
      <c r="AQ60" s="3">
        <f t="shared" ref="AQ60" si="706">W60*100/SUM($P60:$Y60)</f>
        <v>7.0148845520584651</v>
      </c>
      <c r="AR60" s="3">
        <f t="shared" ref="AR60" si="707">X60*100/SUM($P60:$Y60)</f>
        <v>12.075795724630671</v>
      </c>
      <c r="AS60" s="3">
        <f t="shared" ref="AS60" si="708">Y60*100/SUM($P60:$Y60)</f>
        <v>45.382079609230331</v>
      </c>
    </row>
    <row r="61" spans="1:45" x14ac:dyDescent="0.35">
      <c r="A61" s="7">
        <v>43964</v>
      </c>
      <c r="B61" s="5">
        <f>mtl_newcases!C79</f>
        <v>20672</v>
      </c>
      <c r="C61" s="5">
        <f>mtl_newcases!B79</f>
        <v>393</v>
      </c>
      <c r="D61">
        <v>2154</v>
      </c>
      <c r="E61">
        <f t="shared" ref="E61" si="709">D61-D60</f>
        <v>91</v>
      </c>
      <c r="F61" cm="1">
        <f t="array" ref="F61:O61">TRANSPOSE(santemontreal!AT$57:AT$66)</f>
        <v>199</v>
      </c>
      <c r="G61">
        <v>180</v>
      </c>
      <c r="H61">
        <v>624</v>
      </c>
      <c r="I61">
        <v>2241</v>
      </c>
      <c r="J61">
        <v>2541</v>
      </c>
      <c r="K61">
        <v>2862</v>
      </c>
      <c r="L61">
        <v>2616</v>
      </c>
      <c r="M61">
        <v>1791</v>
      </c>
      <c r="N61">
        <v>1937</v>
      </c>
      <c r="O61">
        <v>5566</v>
      </c>
      <c r="P61" s="6">
        <f>F61/(age_distribution_2016!$B$2/100000)</f>
        <v>181.33770730818298</v>
      </c>
      <c r="Q61" s="6">
        <f>G61/(age_distribution_2016!$B$3/100000)</f>
        <v>172.4385687598793</v>
      </c>
      <c r="R61" s="6">
        <f>H61/(age_distribution_2016!$B$4/100000)</f>
        <v>331.58859632808139</v>
      </c>
      <c r="S61" s="6">
        <f>I61/(age_distribution_2016!$B$5/100000)</f>
        <v>764.25952766646776</v>
      </c>
      <c r="T61" s="6">
        <f>J61/(age_distribution_2016!$B$6/100000)</f>
        <v>847.91857845999834</v>
      </c>
      <c r="U61" s="6">
        <f>K61/(age_distribution_2016!$B$7/100000)</f>
        <v>1124.6684350132625</v>
      </c>
      <c r="V61" s="6">
        <f>L61/(age_distribution_2016!$B$8/100000)</f>
        <v>1010.5263157894736</v>
      </c>
      <c r="W61" s="6">
        <f>M61/(age_distribution_2016!$B$9/100000)</f>
        <v>873.63722836028387</v>
      </c>
      <c r="X61" s="6">
        <f>N61/(age_distribution_2016!$B$10/100000)</f>
        <v>1493.676742751388</v>
      </c>
      <c r="Y61" s="6">
        <f>O61/(age_distribution_2016!$B$11/100000)</f>
        <v>5633.3181519153886</v>
      </c>
      <c r="Z61" s="3">
        <f t="shared" ref="Z61" si="710">F61*100/SUM($F61:$O61)</f>
        <v>0.96804008366979621</v>
      </c>
      <c r="AA61" s="3">
        <f t="shared" ref="AA61" si="711">G61*100/SUM($F61:$O61)</f>
        <v>0.87561414603298149</v>
      </c>
      <c r="AB61" s="3">
        <f t="shared" ref="AB61" si="712">H61*100/SUM($F61:$O61)</f>
        <v>3.0354623729143357</v>
      </c>
      <c r="AC61" s="3">
        <f t="shared" ref="AC61" si="713">I61*100/SUM($F61:$O61)</f>
        <v>10.90139611811062</v>
      </c>
      <c r="AD61" s="3">
        <f t="shared" ref="AD61" si="714">J61*100/SUM($F61:$O61)</f>
        <v>12.360753028165588</v>
      </c>
      <c r="AE61" s="3">
        <f t="shared" ref="AE61" si="715">K61*100/SUM($F61:$O61)</f>
        <v>13.922264921924405</v>
      </c>
      <c r="AF61" s="3">
        <f t="shared" ref="AF61" si="716">L61*100/SUM($F61:$O61)</f>
        <v>12.725592255679331</v>
      </c>
      <c r="AG61" s="3">
        <f t="shared" ref="AG61" si="717">M61*100/SUM($F61:$O61)</f>
        <v>8.7123607530281664</v>
      </c>
      <c r="AH61" s="3">
        <f t="shared" ref="AH61" si="718">N61*100/SUM($F61:$O61)</f>
        <v>9.4225811159215844</v>
      </c>
      <c r="AI61" s="3">
        <f t="shared" ref="AI61" si="719">O61*100/SUM($F61:$O61)</f>
        <v>27.075935204553193</v>
      </c>
      <c r="AJ61" s="3">
        <f t="shared" ref="AJ61" si="720">P61*100/SUM($P61:$Y61)</f>
        <v>1.4584759358210011</v>
      </c>
      <c r="AK61" s="3">
        <f t="shared" ref="AK61" si="721">Q61*100/SUM($P61:$Y61)</f>
        <v>1.3869013051779662</v>
      </c>
      <c r="AL61" s="3">
        <f t="shared" ref="AL61" si="722">R61*100/SUM($P61:$Y61)</f>
        <v>2.6669245768905081</v>
      </c>
      <c r="AM61" s="3">
        <f t="shared" ref="AM61" si="723">S61*100/SUM($P61:$Y61)</f>
        <v>6.1468414174285098</v>
      </c>
      <c r="AN61" s="3">
        <f t="shared" ref="AN61" si="724">T61*100/SUM($P61:$Y61)</f>
        <v>6.819700439455449</v>
      </c>
      <c r="AO61" s="3">
        <f t="shared" ref="AO61" si="725">U61*100/SUM($P61:$Y61)</f>
        <v>9.0455640616246455</v>
      </c>
      <c r="AP61" s="3">
        <f t="shared" ref="AP61" si="726">V61*100/SUM($P61:$Y61)</f>
        <v>8.1275336275650236</v>
      </c>
      <c r="AQ61" s="3">
        <f t="shared" ref="AQ61" si="727">W61*100/SUM($P61:$Y61)</f>
        <v>7.0265522439597561</v>
      </c>
      <c r="AR61" s="3">
        <f t="shared" ref="AR61" si="728">X61*100/SUM($P61:$Y61)</f>
        <v>12.013450580888033</v>
      </c>
      <c r="AS61" s="3">
        <f t="shared" ref="AS61" si="729">Y61*100/SUM($P61:$Y61)</f>
        <v>45.308055811189107</v>
      </c>
    </row>
    <row r="62" spans="1:45" x14ac:dyDescent="0.35">
      <c r="A62" s="7">
        <v>43965</v>
      </c>
      <c r="B62" s="5">
        <f>mtl_newcases!C80</f>
        <v>21027</v>
      </c>
      <c r="C62" s="5">
        <f>mtl_newcases!B80</f>
        <v>355</v>
      </c>
      <c r="D62">
        <v>2182</v>
      </c>
      <c r="E62">
        <f t="shared" ref="E62:E63" si="730">D62-D61</f>
        <v>28</v>
      </c>
      <c r="F62" t="s">
        <v>101</v>
      </c>
      <c r="G62" t="s">
        <v>101</v>
      </c>
      <c r="H62" t="s">
        <v>101</v>
      </c>
      <c r="I62" t="s">
        <v>101</v>
      </c>
      <c r="J62" t="s">
        <v>101</v>
      </c>
      <c r="K62" t="s">
        <v>101</v>
      </c>
      <c r="L62" t="s">
        <v>101</v>
      </c>
      <c r="M62" t="s">
        <v>101</v>
      </c>
      <c r="N62" t="s">
        <v>101</v>
      </c>
      <c r="O62" t="s">
        <v>101</v>
      </c>
      <c r="P62" t="s">
        <v>101</v>
      </c>
      <c r="Q62" t="s">
        <v>101</v>
      </c>
      <c r="R62" t="s">
        <v>101</v>
      </c>
      <c r="S62" t="s">
        <v>101</v>
      </c>
      <c r="T62" t="s">
        <v>101</v>
      </c>
      <c r="U62" t="s">
        <v>101</v>
      </c>
      <c r="V62" t="s">
        <v>101</v>
      </c>
      <c r="W62" t="s">
        <v>101</v>
      </c>
      <c r="X62" t="s">
        <v>101</v>
      </c>
      <c r="Y62" t="s">
        <v>101</v>
      </c>
      <c r="Z62" t="s">
        <v>101</v>
      </c>
      <c r="AA62" t="s">
        <v>101</v>
      </c>
      <c r="AB62" t="s">
        <v>101</v>
      </c>
      <c r="AC62" t="s">
        <v>101</v>
      </c>
      <c r="AD62" t="s">
        <v>101</v>
      </c>
      <c r="AE62" t="s">
        <v>101</v>
      </c>
      <c r="AF62" t="s">
        <v>101</v>
      </c>
      <c r="AG62" t="s">
        <v>101</v>
      </c>
      <c r="AH62" t="s">
        <v>101</v>
      </c>
      <c r="AI62" t="s">
        <v>101</v>
      </c>
      <c r="AJ62" t="s">
        <v>101</v>
      </c>
      <c r="AK62" t="s">
        <v>101</v>
      </c>
      <c r="AL62" t="s">
        <v>101</v>
      </c>
      <c r="AM62" t="s">
        <v>101</v>
      </c>
      <c r="AN62" t="s">
        <v>101</v>
      </c>
      <c r="AO62" t="s">
        <v>101</v>
      </c>
      <c r="AP62" t="s">
        <v>101</v>
      </c>
      <c r="AQ62" t="s">
        <v>101</v>
      </c>
      <c r="AR62" t="s">
        <v>101</v>
      </c>
      <c r="AS62" t="s">
        <v>101</v>
      </c>
    </row>
    <row r="63" spans="1:45" x14ac:dyDescent="0.35">
      <c r="A63" s="7">
        <v>43966</v>
      </c>
      <c r="B63" s="5">
        <f>mtl_newcases!C81</f>
        <v>21378</v>
      </c>
      <c r="C63" s="5">
        <f>mtl_newcases!B81</f>
        <v>351</v>
      </c>
      <c r="D63">
        <v>2234</v>
      </c>
      <c r="E63">
        <f t="shared" si="730"/>
        <v>52</v>
      </c>
      <c r="F63" cm="1">
        <f t="array" ref="F63:O63">TRANSPOSE(santemontreal!AV$57:AV$66)</f>
        <v>216</v>
      </c>
      <c r="G63">
        <v>188</v>
      </c>
      <c r="H63">
        <v>669</v>
      </c>
      <c r="I63">
        <v>2323</v>
      </c>
      <c r="J63">
        <v>2644</v>
      </c>
      <c r="K63">
        <v>2952</v>
      </c>
      <c r="L63">
        <v>2718</v>
      </c>
      <c r="M63">
        <v>1853</v>
      </c>
      <c r="N63">
        <v>2010</v>
      </c>
      <c r="O63">
        <v>5757</v>
      </c>
      <c r="P63" s="6">
        <f>F63/(age_distribution_2016!$B$2/100000)</f>
        <v>196.82886823400767</v>
      </c>
      <c r="Q63" s="6">
        <f>G63/(age_distribution_2016!$B$3/100000)</f>
        <v>180.10250514920727</v>
      </c>
      <c r="R63" s="6">
        <f>H63/(age_distribution_2016!$B$4/100000)</f>
        <v>355.50123548635651</v>
      </c>
      <c r="S63" s="6">
        <f>I63/(age_distribution_2016!$B$5/100000)</f>
        <v>792.22440105720864</v>
      </c>
      <c r="T63" s="6">
        <f>J63/(age_distribution_2016!$B$6/100000)</f>
        <v>882.2891465754567</v>
      </c>
      <c r="U63" s="6">
        <f>K63/(age_distribution_2016!$B$7/100000)</f>
        <v>1160.0353669319186</v>
      </c>
      <c r="V63" s="6">
        <f>L63/(age_distribution_2016!$B$8/100000)</f>
        <v>1049.927571221632</v>
      </c>
      <c r="W63" s="6">
        <f>M63/(age_distribution_2016!$B$9/100000)</f>
        <v>903.88039316114236</v>
      </c>
      <c r="X63" s="6">
        <f>N63/(age_distribution_2016!$B$10/100000)</f>
        <v>1549.9691548426897</v>
      </c>
      <c r="Y63" s="6">
        <f>O63/(age_distribution_2016!$B$11/100000)</f>
        <v>5826.628207074541</v>
      </c>
      <c r="Z63" s="3">
        <f t="shared" ref="Z63" si="731">F63*100/SUM($F63:$O63)</f>
        <v>1.0126582278481013</v>
      </c>
      <c r="AA63" s="3">
        <f t="shared" ref="AA63" si="732">G63*100/SUM($F63:$O63)</f>
        <v>0.88138771683075479</v>
      </c>
      <c r="AB63" s="3">
        <f t="shared" ref="AB63" si="733">H63*100/SUM($F63:$O63)</f>
        <v>3.1364275668073138</v>
      </c>
      <c r="AC63" s="3">
        <f t="shared" ref="AC63" si="734">I63*100/SUM($F63:$O63)</f>
        <v>10.890764181903423</v>
      </c>
      <c r="AD63" s="3">
        <f t="shared" ref="AD63" si="735">J63*100/SUM($F63:$O63)</f>
        <v>12.395686826066573</v>
      </c>
      <c r="AE63" s="3">
        <f t="shared" ref="AE63" si="736">K63*100/SUM($F63:$O63)</f>
        <v>13.839662447257384</v>
      </c>
      <c r="AF63" s="3">
        <f t="shared" ref="AF63" si="737">L63*100/SUM($F63:$O63)</f>
        <v>12.742616033755274</v>
      </c>
      <c r="AG63" s="3">
        <f t="shared" ref="AG63" si="738">M63*100/SUM($F63:$O63)</f>
        <v>8.6872948898265356</v>
      </c>
      <c r="AH63" s="3">
        <f t="shared" ref="AH63" si="739">N63*100/SUM($F63:$O63)</f>
        <v>9.423347398030943</v>
      </c>
      <c r="AI63" s="3">
        <f t="shared" ref="AI63" si="740">O63*100/SUM($F63:$O63)</f>
        <v>26.9901547116737</v>
      </c>
      <c r="AJ63" s="3">
        <f t="shared" ref="AJ63" si="741">P63*100/SUM($P63:$Y63)</f>
        <v>1.5261143247638935</v>
      </c>
      <c r="AK63" s="3">
        <f t="shared" ref="AK63" si="742">Q63*100/SUM($P63:$Y63)</f>
        <v>1.3964263245536404</v>
      </c>
      <c r="AL63" s="3">
        <f t="shared" ref="AL63" si="743">R63*100/SUM($P63:$Y63)</f>
        <v>2.7563818905973503</v>
      </c>
      <c r="AM63" s="3">
        <f t="shared" ref="AM63" si="744">S63*100/SUM($P63:$Y63)</f>
        <v>6.1425187155143588</v>
      </c>
      <c r="AN63" s="3">
        <f t="shared" ref="AN63" si="745">T63*100/SUM($P63:$Y63)</f>
        <v>6.8408364954459149</v>
      </c>
      <c r="AO63" s="3">
        <f t="shared" ref="AO63" si="746">U63*100/SUM($P63:$Y63)</f>
        <v>8.9943442066780293</v>
      </c>
      <c r="AP63" s="3">
        <f t="shared" ref="AP63" si="747">V63*100/SUM($P63:$Y63)</f>
        <v>8.140622464489951</v>
      </c>
      <c r="AQ63" s="3">
        <f t="shared" ref="AQ63" si="748">W63*100/SUM($P63:$Y63)</f>
        <v>7.0082444117722424</v>
      </c>
      <c r="AR63" s="3">
        <f t="shared" ref="AR63" si="749">X63*100/SUM($P63:$Y63)</f>
        <v>12.017699188999959</v>
      </c>
      <c r="AS63" s="3">
        <f t="shared" ref="AS63" si="750">Y63*100/SUM($P63:$Y63)</f>
        <v>45.176811977184656</v>
      </c>
    </row>
    <row r="64" spans="1:45" x14ac:dyDescent="0.35">
      <c r="A64" s="7">
        <v>43967</v>
      </c>
      <c r="B64" s="5">
        <f>mtl_newcases!C82</f>
        <v>21648</v>
      </c>
      <c r="C64" s="5">
        <f>mtl_newcases!B82</f>
        <v>270</v>
      </c>
      <c r="D64">
        <v>2276</v>
      </c>
      <c r="E64">
        <f t="shared" ref="E64" si="751">D64-D63</f>
        <v>42</v>
      </c>
      <c r="F64" cm="1">
        <f t="array" ref="F64:O64">TRANSPOSE(santemontreal!AW$57:AW$66)</f>
        <v>220</v>
      </c>
      <c r="G64">
        <v>194</v>
      </c>
      <c r="H64">
        <v>682</v>
      </c>
      <c r="I64">
        <v>2369</v>
      </c>
      <c r="J64">
        <v>2680</v>
      </c>
      <c r="K64">
        <v>2991</v>
      </c>
      <c r="L64">
        <v>2762</v>
      </c>
      <c r="M64">
        <v>1880</v>
      </c>
      <c r="N64">
        <v>2039</v>
      </c>
      <c r="O64">
        <v>5823</v>
      </c>
      <c r="P64" s="6">
        <f>F64/(age_distribution_2016!$B$2/100000)</f>
        <v>200.47384727537818</v>
      </c>
      <c r="Q64" s="6">
        <f>G64/(age_distribution_2016!$B$3/100000)</f>
        <v>185.85045744120325</v>
      </c>
      <c r="R64" s="6">
        <f>H64/(age_distribution_2016!$B$4/100000)</f>
        <v>362.40933124319156</v>
      </c>
      <c r="S64" s="6">
        <f>I64/(age_distribution_2016!$B$5/100000)</f>
        <v>807.91201295933161</v>
      </c>
      <c r="T64" s="6">
        <f>J64/(age_distribution_2016!$B$6/100000)</f>
        <v>894.30216067406354</v>
      </c>
      <c r="U64" s="6">
        <f>K64/(age_distribution_2016!$B$7/100000)</f>
        <v>1175.3610374300029</v>
      </c>
      <c r="V64" s="6">
        <f>L64/(age_distribution_2016!$B$8/100000)</f>
        <v>1066.9241912119749</v>
      </c>
      <c r="W64" s="6">
        <f>M64/(age_distribution_2016!$B$9/100000)</f>
        <v>917.05080363893558</v>
      </c>
      <c r="X64" s="6">
        <f>N64/(age_distribution_2016!$B$10/100000)</f>
        <v>1572.3318938926589</v>
      </c>
      <c r="Y64" s="6">
        <f>O64/(age_distribution_2016!$B$11/100000)</f>
        <v>5893.4264460300592</v>
      </c>
      <c r="Z64" s="3">
        <f t="shared" ref="Z64" si="752">F64*100/SUM($F64:$O64)</f>
        <v>1.0166358595194085</v>
      </c>
      <c r="AA64" s="3">
        <f t="shared" ref="AA64" si="753">G64*100/SUM($F64:$O64)</f>
        <v>0.89648798521256934</v>
      </c>
      <c r="AB64" s="3">
        <f t="shared" ref="AB64" si="754">H64*100/SUM($F64:$O64)</f>
        <v>3.1515711645101665</v>
      </c>
      <c r="AC64" s="3">
        <f t="shared" ref="AC64" si="755">I64*100/SUM($F64:$O64)</f>
        <v>10.94731977818854</v>
      </c>
      <c r="AD64" s="3">
        <f t="shared" ref="AD64" si="756">J64*100/SUM($F64:$O64)</f>
        <v>12.384473197781885</v>
      </c>
      <c r="AE64" s="3">
        <f t="shared" ref="AE64" si="757">K64*100/SUM($F64:$O64)</f>
        <v>13.82162661737523</v>
      </c>
      <c r="AF64" s="3">
        <f t="shared" ref="AF64" si="758">L64*100/SUM($F64:$O64)</f>
        <v>12.763401109057302</v>
      </c>
      <c r="AG64" s="3">
        <f t="shared" ref="AG64" si="759">M64*100/SUM($F64:$O64)</f>
        <v>8.6876155268022188</v>
      </c>
      <c r="AH64" s="3">
        <f t="shared" ref="AH64" si="760">N64*100/SUM($F64:$O64)</f>
        <v>9.4223659889094264</v>
      </c>
      <c r="AI64" s="3">
        <f t="shared" ref="AI64" si="761">O64*100/SUM($F64:$O64)</f>
        <v>26.908502772643253</v>
      </c>
      <c r="AJ64" s="3">
        <f t="shared" ref="AJ64" si="762">P64*100/SUM($P64:$Y64)</f>
        <v>1.5331385788465755</v>
      </c>
      <c r="AK64" s="3">
        <f t="shared" ref="AK64" si="763">Q64*100/SUM($P64:$Y64)</f>
        <v>1.4213051231964233</v>
      </c>
      <c r="AL64" s="3">
        <f t="shared" ref="AL64" si="764">R64*100/SUM($P64:$Y64)</f>
        <v>2.7715521730856971</v>
      </c>
      <c r="AM64" s="3">
        <f t="shared" ref="AM64" si="765">S64*100/SUM($P64:$Y64)</f>
        <v>6.1785668914714016</v>
      </c>
      <c r="AN64" s="3">
        <f t="shared" ref="AN64" si="766">T64*100/SUM($P64:$Y64)</f>
        <v>6.8392419375873876</v>
      </c>
      <c r="AO64" s="3">
        <f t="shared" ref="AO64" si="767">U64*100/SUM($P64:$Y64)</f>
        <v>8.9886604913696821</v>
      </c>
      <c r="AP64" s="3">
        <f t="shared" ref="AP64" si="768">V64*100/SUM($P64:$Y64)</f>
        <v>8.1593816873521838</v>
      </c>
      <c r="AQ64" s="3">
        <f t="shared" ref="AQ64" si="769">W64*100/SUM($P64:$Y64)</f>
        <v>7.013213867691289</v>
      </c>
      <c r="AR64" s="3">
        <f t="shared" ref="AR64" si="770">X64*100/SUM($P64:$Y64)</f>
        <v>12.024524485562669</v>
      </c>
      <c r="AS64" s="3">
        <f t="shared" ref="AS64" si="771">Y64*100/SUM($P64:$Y64)</f>
        <v>45.070414763836709</v>
      </c>
    </row>
    <row r="65" spans="1:45" x14ac:dyDescent="0.35">
      <c r="A65" s="7">
        <v>43968</v>
      </c>
      <c r="B65" s="5">
        <f>mtl_newcases!C83</f>
        <v>21990</v>
      </c>
      <c r="C65" s="5">
        <f>mtl_newcases!B83</f>
        <v>342</v>
      </c>
      <c r="D65">
        <v>2296</v>
      </c>
      <c r="E65">
        <f t="shared" ref="E65:E66" si="772">D65-D64</f>
        <v>20</v>
      </c>
      <c r="F65" cm="1">
        <f t="array" ref="F65:O65">TRANSPOSE(santemontreal!AX$57:AX$66)</f>
        <v>223</v>
      </c>
      <c r="G65">
        <v>199</v>
      </c>
      <c r="H65">
        <v>697</v>
      </c>
      <c r="I65">
        <v>2410</v>
      </c>
      <c r="J65">
        <v>2713</v>
      </c>
      <c r="K65">
        <v>3035</v>
      </c>
      <c r="L65">
        <v>2798</v>
      </c>
      <c r="M65">
        <v>1914</v>
      </c>
      <c r="N65">
        <v>2058</v>
      </c>
      <c r="O65">
        <v>5907</v>
      </c>
      <c r="P65" s="6">
        <f>F65/(age_distribution_2016!$B$2/100000)</f>
        <v>203.20758155640607</v>
      </c>
      <c r="Q65" s="6">
        <f>G65/(age_distribution_2016!$B$3/100000)</f>
        <v>190.64041768453322</v>
      </c>
      <c r="R65" s="6">
        <f>H65/(age_distribution_2016!$B$4/100000)</f>
        <v>370.38021096261656</v>
      </c>
      <c r="S65" s="6">
        <f>I65/(age_distribution_2016!$B$5/100000)</f>
        <v>821.89444965470204</v>
      </c>
      <c r="T65" s="6">
        <f>J65/(age_distribution_2016!$B$6/100000)</f>
        <v>905.31409026445317</v>
      </c>
      <c r="U65" s="6">
        <f>K65/(age_distribution_2016!$B$7/100000)</f>
        <v>1192.6515374791236</v>
      </c>
      <c r="V65" s="6">
        <f>L65/(age_distribution_2016!$B$8/100000)</f>
        <v>1080.830516658619</v>
      </c>
      <c r="W65" s="6">
        <f>M65/(age_distribution_2016!$B$9/100000)</f>
        <v>933.63576498134182</v>
      </c>
      <c r="X65" s="6">
        <f>N65/(age_distribution_2016!$B$10/100000)</f>
        <v>1586.9833436150525</v>
      </c>
      <c r="Y65" s="6">
        <f>O65/(age_distribution_2016!$B$11/100000)</f>
        <v>5978.442386518901</v>
      </c>
      <c r="Z65" s="3">
        <f t="shared" ref="Z65" si="773">F65*100/SUM($F65:$O65)</f>
        <v>1.015760225926938</v>
      </c>
      <c r="AA65" s="3">
        <f t="shared" ref="AA65" si="774">G65*100/SUM($F65:$O65)</f>
        <v>0.90644073972852324</v>
      </c>
      <c r="AB65" s="3">
        <f t="shared" ref="AB65" si="775">H65*100/SUM($F65:$O65)</f>
        <v>3.1748200783456317</v>
      </c>
      <c r="AC65" s="3">
        <f t="shared" ref="AC65" si="776">I65*100/SUM($F65:$O65)</f>
        <v>10.977498405757492</v>
      </c>
      <c r="AD65" s="3">
        <f t="shared" ref="AD65" si="777">J65*100/SUM($F65:$O65)</f>
        <v>12.357656919012481</v>
      </c>
      <c r="AE65" s="3">
        <f t="shared" ref="AE65" si="778">K65*100/SUM($F65:$O65)</f>
        <v>13.824360025507881</v>
      </c>
      <c r="AF65" s="3">
        <f t="shared" ref="AF65" si="779">L65*100/SUM($F65:$O65)</f>
        <v>12.744830099298534</v>
      </c>
      <c r="AG65" s="3">
        <f t="shared" ref="AG65" si="780">M65*100/SUM($F65:$O65)</f>
        <v>8.7182290243235858</v>
      </c>
      <c r="AH65" s="3">
        <f t="shared" ref="AH65" si="781">N65*100/SUM($F65:$O65)</f>
        <v>9.3741459415140742</v>
      </c>
      <c r="AI65" s="3">
        <f t="shared" ref="AI65" si="782">O65*100/SUM($F65:$O65)</f>
        <v>26.906258540584858</v>
      </c>
      <c r="AJ65" s="3">
        <f t="shared" ref="AJ65" si="783">P65*100/SUM($P65:$Y65)</f>
        <v>1.5320256587381225</v>
      </c>
      <c r="AK65" s="3">
        <f t="shared" ref="AK65" si="784">Q65*100/SUM($P65:$Y65)</f>
        <v>1.4372791076409051</v>
      </c>
      <c r="AL65" s="3">
        <f t="shared" ref="AL65" si="785">R65*100/SUM($P65:$Y65)</f>
        <v>2.7923760636168016</v>
      </c>
      <c r="AM65" s="3">
        <f t="shared" ref="AM65" si="786">S65*100/SUM($P65:$Y65)</f>
        <v>6.1964390107951495</v>
      </c>
      <c r="AN65" s="3">
        <f t="shared" ref="AN65" si="787">T65*100/SUM($P65:$Y65)</f>
        <v>6.8253576214001201</v>
      </c>
      <c r="AO65" s="3">
        <f t="shared" ref="AO65" si="788">U65*100/SUM($P65:$Y65)</f>
        <v>8.9916564301234239</v>
      </c>
      <c r="AP65" s="3">
        <f t="shared" ref="AP65" si="789">V65*100/SUM($P65:$Y65)</f>
        <v>8.1486137061699875</v>
      </c>
      <c r="AQ65" s="3">
        <f t="shared" ref="AQ65" si="790">W65*100/SUM($P65:$Y65)</f>
        <v>7.0388808178890478</v>
      </c>
      <c r="AR65" s="3">
        <f t="shared" ref="AR65" si="791">X65*100/SUM($P65:$Y65)</f>
        <v>11.964608720730247</v>
      </c>
      <c r="AS65" s="3">
        <f t="shared" ref="AS65" si="792">Y65*100/SUM($P65:$Y65)</f>
        <v>45.072762862896205</v>
      </c>
    </row>
    <row r="66" spans="1:45" x14ac:dyDescent="0.35">
      <c r="A66" s="7">
        <v>43969</v>
      </c>
      <c r="B66" s="5">
        <f>mtl_newcases!C84</f>
        <v>22318</v>
      </c>
      <c r="C66" s="5">
        <f>mtl_newcases!B84</f>
        <v>328</v>
      </c>
      <c r="D66">
        <v>2323</v>
      </c>
      <c r="E66">
        <f t="shared" si="772"/>
        <v>27</v>
      </c>
      <c r="F66" cm="1">
        <f t="array" ref="F66:O66">TRANSPOSE(santemontreal!AY$57:AY$66)</f>
        <v>227</v>
      </c>
      <c r="G66">
        <v>205</v>
      </c>
      <c r="H66">
        <v>713</v>
      </c>
      <c r="I66">
        <v>2436</v>
      </c>
      <c r="J66">
        <v>2763</v>
      </c>
      <c r="K66">
        <v>3071</v>
      </c>
      <c r="L66">
        <v>2828</v>
      </c>
      <c r="M66">
        <v>1945</v>
      </c>
      <c r="N66">
        <v>2084</v>
      </c>
      <c r="O66">
        <v>5968</v>
      </c>
      <c r="P66" s="6">
        <f>F66/(age_distribution_2016!$B$2/100000)</f>
        <v>206.85256059777657</v>
      </c>
      <c r="Q66" s="6">
        <f>G66/(age_distribution_2016!$B$3/100000)</f>
        <v>196.38836997652922</v>
      </c>
      <c r="R66" s="6">
        <f>H66/(age_distribution_2016!$B$4/100000)</f>
        <v>378.88248266333659</v>
      </c>
      <c r="S66" s="6">
        <f>I66/(age_distribution_2016!$B$5/100000)</f>
        <v>830.76136072981501</v>
      </c>
      <c r="T66" s="6">
        <f>J66/(age_distribution_2016!$B$6/100000)</f>
        <v>921.99883206807374</v>
      </c>
      <c r="U66" s="6">
        <f>K66/(age_distribution_2016!$B$7/100000)</f>
        <v>1206.798310246586</v>
      </c>
      <c r="V66" s="6">
        <f>L66/(age_distribution_2016!$B$8/100000)</f>
        <v>1092.4191211974892</v>
      </c>
      <c r="W66" s="6">
        <f>M66/(age_distribution_2016!$B$9/100000)</f>
        <v>948.75734738177107</v>
      </c>
      <c r="X66" s="6">
        <f>N66/(age_distribution_2016!$B$10/100000)</f>
        <v>1607.032695866749</v>
      </c>
      <c r="Y66" s="6">
        <f>O66/(age_distribution_2016!$B$11/100000)</f>
        <v>6040.180152826274</v>
      </c>
      <c r="Z66" s="3">
        <f t="shared" ref="Z66" si="793">F66*100/SUM($F66:$O66)</f>
        <v>1.0206834532374101</v>
      </c>
      <c r="AA66" s="3">
        <f t="shared" ref="AA66" si="794">G66*100/SUM($F66:$O66)</f>
        <v>0.9217625899280576</v>
      </c>
      <c r="AB66" s="3">
        <f t="shared" ref="AB66" si="795">H66*100/SUM($F66:$O66)</f>
        <v>3.2059352517985613</v>
      </c>
      <c r="AC66" s="3">
        <f t="shared" ref="AC66" si="796">I66*100/SUM($F66:$O66)</f>
        <v>10.953237410071942</v>
      </c>
      <c r="AD66" s="3">
        <f t="shared" ref="AD66" si="797">J66*100/SUM($F66:$O66)</f>
        <v>12.423561151079136</v>
      </c>
      <c r="AE66" s="3">
        <f t="shared" ref="AE66" si="798">K66*100/SUM($F66:$O66)</f>
        <v>13.808453237410072</v>
      </c>
      <c r="AF66" s="3">
        <f t="shared" ref="AF66" si="799">L66*100/SUM($F66:$O66)</f>
        <v>12.715827338129497</v>
      </c>
      <c r="AG66" s="3">
        <f t="shared" ref="AG66" si="800">M66*100/SUM($F66:$O66)</f>
        <v>8.745503597122303</v>
      </c>
      <c r="AH66" s="3">
        <f t="shared" ref="AH66" si="801">N66*100/SUM($F66:$O66)</f>
        <v>9.370503597122303</v>
      </c>
      <c r="AI66" s="3">
        <f t="shared" ref="AI66" si="802">O66*100/SUM($F66:$O66)</f>
        <v>26.834532374100718</v>
      </c>
      <c r="AJ66" s="3">
        <f t="shared" ref="AJ66" si="803">P66*100/SUM($P66:$Y66)</f>
        <v>1.5402193852923518</v>
      </c>
      <c r="AK66" s="3">
        <f t="shared" ref="AK66" si="804">Q66*100/SUM($P66:$Y66)</f>
        <v>1.4623032637821169</v>
      </c>
      <c r="AL66" s="3">
        <f t="shared" ref="AL66" si="805">R66*100/SUM($P66:$Y66)</f>
        <v>2.8211502089185982</v>
      </c>
      <c r="AM66" s="3">
        <f t="shared" ref="AM66" si="806">S66*100/SUM($P66:$Y66)</f>
        <v>6.1858298908660805</v>
      </c>
      <c r="AN66" s="3">
        <f t="shared" ref="AN66" si="807">T66*100/SUM($P66:$Y66)</f>
        <v>6.8651819937075462</v>
      </c>
      <c r="AO66" s="3">
        <f t="shared" ref="AO66" si="808">U66*100/SUM($P66:$Y66)</f>
        <v>8.9857923257432706</v>
      </c>
      <c r="AP66" s="3">
        <f t="shared" ref="AP66" si="809">V66*100/SUM($P66:$Y66)</f>
        <v>8.1341275276942042</v>
      </c>
      <c r="AQ66" s="3">
        <f t="shared" ref="AQ66" si="810">W66*100/SUM($P66:$Y66)</f>
        <v>7.0644252802721219</v>
      </c>
      <c r="AR66" s="3">
        <f t="shared" ref="AR66" si="811">X66*100/SUM($P66:$Y66)</f>
        <v>11.965928310578528</v>
      </c>
      <c r="AS66" s="3">
        <f t="shared" ref="AS66" si="812">Y66*100/SUM($P66:$Y66)</f>
        <v>44.975041813145175</v>
      </c>
    </row>
    <row r="67" spans="1:45" x14ac:dyDescent="0.35">
      <c r="A67" s="7">
        <v>43970</v>
      </c>
      <c r="B67" s="5">
        <f>mtl_newcases!C85</f>
        <v>22635</v>
      </c>
      <c r="C67" s="5">
        <f>mtl_newcases!B85</f>
        <v>317</v>
      </c>
      <c r="D67">
        <v>2367</v>
      </c>
      <c r="E67">
        <f t="shared" ref="E67" si="813">D67-D66</f>
        <v>44</v>
      </c>
      <c r="F67" cm="1">
        <f t="array" ref="F67:O67">TRANSPOSE(santemontreal!AZ$57:AZ$66)</f>
        <v>233</v>
      </c>
      <c r="G67">
        <v>209</v>
      </c>
      <c r="H67">
        <v>733</v>
      </c>
      <c r="I67">
        <v>2472</v>
      </c>
      <c r="J67">
        <v>2809</v>
      </c>
      <c r="K67">
        <v>3104</v>
      </c>
      <c r="L67">
        <v>2861</v>
      </c>
      <c r="M67">
        <v>1977</v>
      </c>
      <c r="N67">
        <v>2105</v>
      </c>
      <c r="O67">
        <v>6055</v>
      </c>
      <c r="P67" s="6">
        <f>F67/(age_distribution_2016!$B$2/100000)</f>
        <v>212.32002915983233</v>
      </c>
      <c r="Q67" s="6">
        <f>G67/(age_distribution_2016!$B$3/100000)</f>
        <v>200.22033817119319</v>
      </c>
      <c r="R67" s="6">
        <f>H67/(age_distribution_2016!$B$4/100000)</f>
        <v>389.51032228923663</v>
      </c>
      <c r="S67" s="6">
        <f>I67/(age_distribution_2016!$B$5/100000)</f>
        <v>843.03862221843303</v>
      </c>
      <c r="T67" s="6">
        <f>J67/(age_distribution_2016!$B$6/100000)</f>
        <v>937.34879452740472</v>
      </c>
      <c r="U67" s="6">
        <f>K67/(age_distribution_2016!$B$7/100000)</f>
        <v>1219.7661852834267</v>
      </c>
      <c r="V67" s="6">
        <f>L67/(age_distribution_2016!$B$8/100000)</f>
        <v>1105.1665861902461</v>
      </c>
      <c r="W67" s="6">
        <f>M67/(age_distribution_2016!$B$9/100000)</f>
        <v>964.36672276285935</v>
      </c>
      <c r="X67" s="6">
        <f>N67/(age_distribution_2016!$B$10/100000)</f>
        <v>1623.2264034546577</v>
      </c>
      <c r="Y67" s="6">
        <f>O67/(age_distribution_2016!$B$11/100000)</f>
        <v>6128.2323769040031</v>
      </c>
      <c r="Z67" s="3">
        <f t="shared" ref="Z67" si="814">F67*100/SUM($F67:$O67)</f>
        <v>1.0328929869669297</v>
      </c>
      <c r="AA67" s="3">
        <f t="shared" ref="AA67" si="815">G67*100/SUM($F67:$O67)</f>
        <v>0.92650057629222449</v>
      </c>
      <c r="AB67" s="3">
        <f t="shared" ref="AB67" si="816">H67*100/SUM($F67:$O67)</f>
        <v>3.249401542689955</v>
      </c>
      <c r="AC67" s="3">
        <f t="shared" ref="AC67" si="817">I67*100/SUM($F67:$O67)</f>
        <v>10.958418299494635</v>
      </c>
      <c r="AD67" s="3">
        <f t="shared" ref="AD67" si="818">J67*100/SUM($F67:$O67)</f>
        <v>12.452345066051954</v>
      </c>
      <c r="AE67" s="3">
        <f t="shared" ref="AE67" si="819">K67*100/SUM($F67:$O67)</f>
        <v>13.76008511392854</v>
      </c>
      <c r="AF67" s="3">
        <f t="shared" ref="AF67" si="820">L67*100/SUM($F67:$O67)</f>
        <v>12.68286195584715</v>
      </c>
      <c r="AG67" s="3">
        <f t="shared" ref="AG67" si="821">M67*100/SUM($F67:$O67)</f>
        <v>8.7640748293288411</v>
      </c>
      <c r="AH67" s="3">
        <f t="shared" ref="AH67" si="822">N67*100/SUM($F67:$O67)</f>
        <v>9.3315010195939365</v>
      </c>
      <c r="AI67" s="3">
        <f t="shared" ref="AI67" si="823">O67*100/SUM($F67:$O67)</f>
        <v>26.841918609805834</v>
      </c>
      <c r="AJ67" s="3">
        <f t="shared" ref="AJ67" si="824">P67*100/SUM($P67:$Y67)</f>
        <v>1.558518450607921</v>
      </c>
      <c r="AK67" s="3">
        <f t="shared" ref="AK67" si="825">Q67*100/SUM($P67:$Y67)</f>
        <v>1.4697016219409811</v>
      </c>
      <c r="AL67" s="3">
        <f t="shared" ref="AL67" si="826">R67*100/SUM($P67:$Y67)</f>
        <v>2.8591698408868687</v>
      </c>
      <c r="AM67" s="3">
        <f t="shared" ref="AM67" si="827">S67*100/SUM($P67:$Y67)</f>
        <v>6.1882586042479533</v>
      </c>
      <c r="AN67" s="3">
        <f t="shared" ref="AN67" si="828">T67*100/SUM($P67:$Y67)</f>
        <v>6.8805349957178148</v>
      </c>
      <c r="AO67" s="3">
        <f t="shared" ref="AO67" si="829">U67*100/SUM($P67:$Y67)</f>
        <v>8.9535976078864721</v>
      </c>
      <c r="AP67" s="3">
        <f t="shared" ref="AP67" si="830">V67*100/SUM($P67:$Y67)</f>
        <v>8.1123882772088631</v>
      </c>
      <c r="AQ67" s="3">
        <f t="shared" ref="AQ67" si="831">W67*100/SUM($P67:$Y67)</f>
        <v>7.078857969856343</v>
      </c>
      <c r="AR67" s="3">
        <f t="shared" ref="AR67" si="832">X67*100/SUM($P67:$Y67)</f>
        <v>11.915165560728106</v>
      </c>
      <c r="AS67" s="3">
        <f t="shared" ref="AS67" si="833">Y67*100/SUM($P67:$Y67)</f>
        <v>44.983807070918672</v>
      </c>
    </row>
    <row r="68" spans="1:45" x14ac:dyDescent="0.35">
      <c r="A68" s="7">
        <v>43971</v>
      </c>
      <c r="B68" s="5">
        <f>mtl_newcases!C86</f>
        <v>23042</v>
      </c>
      <c r="C68" s="5">
        <f>mtl_newcases!B86</f>
        <v>407</v>
      </c>
      <c r="D68">
        <v>2411</v>
      </c>
      <c r="E68">
        <f t="shared" ref="E68" si="834">D68-D67</f>
        <v>44</v>
      </c>
      <c r="F68" cm="1">
        <f t="array" ref="F68:O68">TRANSPOSE(santemontreal!BA$57:BA$66)</f>
        <v>238</v>
      </c>
      <c r="G68">
        <v>211</v>
      </c>
      <c r="H68">
        <v>747</v>
      </c>
      <c r="I68">
        <v>2525</v>
      </c>
      <c r="J68">
        <v>2871</v>
      </c>
      <c r="K68">
        <v>3168</v>
      </c>
      <c r="L68">
        <v>2916</v>
      </c>
      <c r="M68">
        <v>2021</v>
      </c>
      <c r="N68">
        <v>2148</v>
      </c>
      <c r="O68">
        <v>6141</v>
      </c>
      <c r="P68" s="6">
        <f>F68/(age_distribution_2016!$B$2/100000)</f>
        <v>216.87625296154548</v>
      </c>
      <c r="Q68" s="6">
        <f>G68/(age_distribution_2016!$B$3/100000)</f>
        <v>202.13632226852519</v>
      </c>
      <c r="R68" s="6">
        <f>H68/(age_distribution_2016!$B$4/100000)</f>
        <v>396.94981002736671</v>
      </c>
      <c r="S68" s="6">
        <f>I68/(age_distribution_2016!$B$5/100000)</f>
        <v>861.1134794100094</v>
      </c>
      <c r="T68" s="6">
        <f>J68/(age_distribution_2016!$B$6/100000)</f>
        <v>958.03787436389416</v>
      </c>
      <c r="U68" s="6">
        <f>K68/(age_distribution_2016!$B$7/100000)</f>
        <v>1244.9160035366931</v>
      </c>
      <c r="V68" s="6">
        <f>L68/(age_distribution_2016!$B$8/100000)</f>
        <v>1126.4123611781747</v>
      </c>
      <c r="W68" s="6">
        <f>M68/(age_distribution_2016!$B$9/100000)</f>
        <v>985.82961391185574</v>
      </c>
      <c r="X68" s="6">
        <f>N68/(age_distribution_2016!$B$10/100000)</f>
        <v>1656.3849475632326</v>
      </c>
      <c r="Y68" s="6">
        <f>O68/(age_distribution_2016!$B$11/100000)</f>
        <v>6215.2725064521028</v>
      </c>
      <c r="Z68" s="3">
        <f t="shared" ref="Z68" si="835">F68*100/SUM($F68:$O68)</f>
        <v>1.0354128600017403</v>
      </c>
      <c r="AA68" s="3">
        <f t="shared" ref="AA68" si="836">G68*100/SUM($F68:$O68)</f>
        <v>0.91795005655616457</v>
      </c>
      <c r="AB68" s="3">
        <f t="shared" ref="AB68" si="837">H68*100/SUM($F68:$O68)</f>
        <v>3.2498042286609241</v>
      </c>
      <c r="AC68" s="3">
        <f t="shared" ref="AC68" si="838">I68*100/SUM($F68:$O68)</f>
        <v>10.98494735926216</v>
      </c>
      <c r="AD68" s="3">
        <f t="shared" ref="AD68" si="839">J68*100/SUM($F68:$O68)</f>
        <v>12.490211433046202</v>
      </c>
      <c r="AE68" s="3">
        <f t="shared" ref="AE68" si="840">K68*100/SUM($F68:$O68)</f>
        <v>13.782302270947532</v>
      </c>
      <c r="AF68" s="3">
        <f t="shared" ref="AF68" si="841">L68*100/SUM($F68:$O68)</f>
        <v>12.685982772122161</v>
      </c>
      <c r="AG68" s="3">
        <f t="shared" ref="AG68" si="842">M68*100/SUM($F68:$O68)</f>
        <v>8.7923083616114148</v>
      </c>
      <c r="AH68" s="3">
        <f t="shared" ref="AH68" si="843">N68*100/SUM($F68:$O68)</f>
        <v>9.3448185852257897</v>
      </c>
      <c r="AI68" s="3">
        <f t="shared" ref="AI68" si="844">O68*100/SUM($F68:$O68)</f>
        <v>26.716262072565911</v>
      </c>
      <c r="AJ68" s="3">
        <f t="shared" ref="AJ68" si="845">P68*100/SUM($P68:$Y68)</f>
        <v>1.5643202606997171</v>
      </c>
      <c r="AK68" s="3">
        <f t="shared" ref="AK68" si="846">Q68*100/SUM($P68:$Y68)</f>
        <v>1.4580016946532552</v>
      </c>
      <c r="AL68" s="3">
        <f t="shared" ref="AL68" si="847">R68*100/SUM($P68:$Y68)</f>
        <v>2.8631840592377618</v>
      </c>
      <c r="AM68" s="3">
        <f t="shared" ref="AM68" si="848">S68*100/SUM($P68:$Y68)</f>
        <v>6.2111791595807144</v>
      </c>
      <c r="AN68" s="3">
        <f t="shared" ref="AN68" si="849">T68*100/SUM($P68:$Y68)</f>
        <v>6.9102911772035354</v>
      </c>
      <c r="AO68" s="3">
        <f t="shared" ref="AO68" si="850">U68*100/SUM($P68:$Y68)</f>
        <v>8.9795323397950515</v>
      </c>
      <c r="AP68" s="3">
        <f t="shared" ref="AP68" si="851">V68*100/SUM($P68:$Y68)</f>
        <v>8.1247700217601064</v>
      </c>
      <c r="AQ68" s="3">
        <f t="shared" ref="AQ68" si="852">W68*100/SUM($P68:$Y68)</f>
        <v>7.1107519499312639</v>
      </c>
      <c r="AR68" s="3">
        <f t="shared" ref="AR68" si="853">X68*100/SUM($P68:$Y68)</f>
        <v>11.947442366825825</v>
      </c>
      <c r="AS68" s="3">
        <f t="shared" ref="AS68" si="854">Y68*100/SUM($P68:$Y68)</f>
        <v>44.830526970312761</v>
      </c>
    </row>
    <row r="69" spans="1:45" x14ac:dyDescent="0.35">
      <c r="A69" s="7">
        <v>43972</v>
      </c>
      <c r="B69" s="5">
        <f>mtl_newcases!C87</f>
        <v>23422</v>
      </c>
      <c r="C69" s="5">
        <f>mtl_newcases!B87</f>
        <v>380</v>
      </c>
      <c r="D69">
        <v>2454</v>
      </c>
      <c r="E69">
        <f t="shared" ref="E69" si="855">D69-D68</f>
        <v>43</v>
      </c>
      <c r="F69" cm="1">
        <f t="array" ref="F69:O69">TRANSPOSE(santemontreal!BB$57:BB$66)</f>
        <v>239</v>
      </c>
      <c r="G69">
        <v>216</v>
      </c>
      <c r="H69">
        <v>764</v>
      </c>
      <c r="I69">
        <v>2562</v>
      </c>
      <c r="J69">
        <v>2910</v>
      </c>
      <c r="K69">
        <v>3224</v>
      </c>
      <c r="L69">
        <v>2955</v>
      </c>
      <c r="M69">
        <v>2053</v>
      </c>
      <c r="N69">
        <v>2168</v>
      </c>
      <c r="O69">
        <v>6243</v>
      </c>
      <c r="P69" s="6">
        <f>F69/(age_distribution_2016!$B$2/100000)</f>
        <v>217.78749772188812</v>
      </c>
      <c r="Q69" s="6">
        <f>G69/(age_distribution_2016!$B$3/100000)</f>
        <v>206.92628251185516</v>
      </c>
      <c r="R69" s="6">
        <f>H69/(age_distribution_2016!$B$4/100000)</f>
        <v>405.98347370938171</v>
      </c>
      <c r="S69" s="6">
        <f>I69/(age_distribution_2016!$B$5/100000)</f>
        <v>873.73177593997787</v>
      </c>
      <c r="T69" s="6">
        <f>J69/(age_distribution_2016!$B$6/100000)</f>
        <v>971.05197297071823</v>
      </c>
      <c r="U69" s="6">
        <f>K69/(age_distribution_2016!$B$7/100000)</f>
        <v>1266.9220945083014</v>
      </c>
      <c r="V69" s="6">
        <f>L69/(age_distribution_2016!$B$8/100000)</f>
        <v>1141.4775470787058</v>
      </c>
      <c r="W69" s="6">
        <f>M69/(age_distribution_2016!$B$9/100000)</f>
        <v>1001.438989292944</v>
      </c>
      <c r="X69" s="6">
        <f>N69/(age_distribution_2016!$B$10/100000)</f>
        <v>1671.8075262183838</v>
      </c>
      <c r="Y69" s="6">
        <f>O69/(age_distribution_2016!$B$11/100000)</f>
        <v>6318.5061484742673</v>
      </c>
      <c r="Z69" s="3">
        <f t="shared" ref="Z69" si="856">F69*100/SUM($F69:$O69)</f>
        <v>1.0242564498157196</v>
      </c>
      <c r="AA69" s="3">
        <f t="shared" ref="AA69" si="857">G69*100/SUM($F69:$O69)</f>
        <v>0.92568783749035743</v>
      </c>
      <c r="AB69" s="3">
        <f t="shared" ref="AB69" si="858">H69*100/SUM($F69:$O69)</f>
        <v>3.2741921659381159</v>
      </c>
      <c r="AC69" s="3">
        <f t="shared" ref="AC69" si="859">I69*100/SUM($F69:$O69)</f>
        <v>10.979686294677295</v>
      </c>
      <c r="AD69" s="3">
        <f t="shared" ref="AD69" si="860">J69*100/SUM($F69:$O69)</f>
        <v>12.471072255078427</v>
      </c>
      <c r="AE69" s="3">
        <f t="shared" ref="AE69" si="861">K69*100/SUM($F69:$O69)</f>
        <v>13.816748092911631</v>
      </c>
      <c r="AF69" s="3">
        <f t="shared" ref="AF69" si="862">L69*100/SUM($F69:$O69)</f>
        <v>12.663923887888917</v>
      </c>
      <c r="AG69" s="3">
        <f t="shared" ref="AG69" si="863">M69*100/SUM($F69:$O69)</f>
        <v>8.7983200479986294</v>
      </c>
      <c r="AH69" s="3">
        <f t="shared" ref="AH69" si="864">N69*100/SUM($F69:$O69)</f>
        <v>9.2911631096254386</v>
      </c>
      <c r="AI69" s="3">
        <f t="shared" ref="AI69" si="865">O69*100/SUM($F69:$O69)</f>
        <v>26.754949858575468</v>
      </c>
      <c r="AJ69" s="3">
        <f t="shared" ref="AJ69" si="866">P69*100/SUM($P69:$Y69)</f>
        <v>1.5472660657585395</v>
      </c>
      <c r="AK69" s="3">
        <f t="shared" ref="AK69" si="867">Q69*100/SUM($P69:$Y69)</f>
        <v>1.4701028222153107</v>
      </c>
      <c r="AL69" s="3">
        <f t="shared" ref="AL69" si="868">R69*100/SUM($P69:$Y69)</f>
        <v>2.8842998735008134</v>
      </c>
      <c r="AM69" s="3">
        <f t="shared" ref="AM69" si="869">S69*100/SUM($P69:$Y69)</f>
        <v>6.2074064931551991</v>
      </c>
      <c r="AN69" s="3">
        <f t="shared" ref="AN69" si="870">T69*100/SUM($P69:$Y69)</f>
        <v>6.8988155040199484</v>
      </c>
      <c r="AO69" s="3">
        <f t="shared" ref="AO69" si="871">U69*100/SUM($P69:$Y69)</f>
        <v>9.0008177021054845</v>
      </c>
      <c r="AP69" s="3">
        <f t="shared" ref="AP69" si="872">V69*100/SUM($P69:$Y69)</f>
        <v>8.1095999168673742</v>
      </c>
      <c r="AQ69" s="3">
        <f t="shared" ref="AQ69" si="873">W69*100/SUM($P69:$Y69)</f>
        <v>7.1146993342987219</v>
      </c>
      <c r="AR69" s="3">
        <f t="shared" ref="AR69" si="874">X69*100/SUM($P69:$Y69)</f>
        <v>11.877316562499185</v>
      </c>
      <c r="AS69" s="3">
        <f t="shared" ref="AS69" si="875">Y69*100/SUM($P69:$Y69)</f>
        <v>44.889675725579416</v>
      </c>
    </row>
    <row r="70" spans="1:45" x14ac:dyDescent="0.35">
      <c r="A70" s="7">
        <v>43973</v>
      </c>
      <c r="B70" s="5">
        <f>mtl_newcases!C88</f>
        <v>23673</v>
      </c>
      <c r="C70" s="5">
        <f>mtl_newcases!B88</f>
        <v>251</v>
      </c>
      <c r="D70">
        <v>2508</v>
      </c>
      <c r="E70">
        <f t="shared" ref="E70" si="876">D70-D69</f>
        <v>54</v>
      </c>
      <c r="F70" cm="1">
        <f t="array" ref="F70:O70">TRANSPOSE(santemontreal!BC$57:BC$66)</f>
        <v>243</v>
      </c>
      <c r="G70">
        <v>218</v>
      </c>
      <c r="H70">
        <v>775</v>
      </c>
      <c r="I70">
        <v>2613</v>
      </c>
      <c r="J70">
        <v>2950</v>
      </c>
      <c r="K70">
        <v>3256</v>
      </c>
      <c r="L70">
        <v>3009</v>
      </c>
      <c r="M70">
        <v>2071</v>
      </c>
      <c r="N70">
        <v>2178</v>
      </c>
      <c r="O70">
        <v>6301</v>
      </c>
      <c r="P70" s="6">
        <f>F70/(age_distribution_2016!$B$2/100000)</f>
        <v>221.43247676325862</v>
      </c>
      <c r="Q70" s="6">
        <f>G70/(age_distribution_2016!$B$3/100000)</f>
        <v>208.84226660918716</v>
      </c>
      <c r="R70" s="6">
        <f>H70/(age_distribution_2016!$B$4/100000)</f>
        <v>411.82878550362676</v>
      </c>
      <c r="S70" s="6">
        <f>I70/(age_distribution_2016!$B$5/100000)</f>
        <v>891.12456304885336</v>
      </c>
      <c r="T70" s="6">
        <f>J70/(age_distribution_2016!$B$6/100000)</f>
        <v>984.39976641361477</v>
      </c>
      <c r="U70" s="6">
        <f>K70/(age_distribution_2016!$B$7/100000)</f>
        <v>1279.4970036349346</v>
      </c>
      <c r="V70" s="6">
        <f>L70/(age_distribution_2016!$B$8/100000)</f>
        <v>1162.337035248672</v>
      </c>
      <c r="W70" s="6">
        <f>M70/(age_distribution_2016!$B$9/100000)</f>
        <v>1010.2192629448061</v>
      </c>
      <c r="X70" s="6">
        <f>N70/(age_distribution_2016!$B$10/100000)</f>
        <v>1679.5188155459593</v>
      </c>
      <c r="Y70" s="6">
        <f>O70/(age_distribution_2016!$B$11/100000)</f>
        <v>6377.2076311927531</v>
      </c>
      <c r="Z70" s="3">
        <f t="shared" ref="Z70:Z75" si="877">F70*100/SUM($F70:$O70)</f>
        <v>1.0290505632252054</v>
      </c>
      <c r="AA70" s="3">
        <f t="shared" ref="AA70" si="878">G70*100/SUM($F70:$O70)</f>
        <v>0.92318116371643943</v>
      </c>
      <c r="AB70" s="3">
        <f t="shared" ref="AB70" si="879">H70*100/SUM($F70:$O70)</f>
        <v>3.2819513847717454</v>
      </c>
      <c r="AC70" s="3">
        <f t="shared" ref="AC70" si="880">I70*100/SUM($F70:$O70)</f>
        <v>11.065469636656221</v>
      </c>
      <c r="AD70" s="3">
        <f t="shared" ref="AD70" si="881">J70*100/SUM($F70:$O70)</f>
        <v>12.492589142034387</v>
      </c>
      <c r="AE70" s="3">
        <f t="shared" ref="AE70" si="882">K70*100/SUM($F70:$O70)</f>
        <v>13.788430592021681</v>
      </c>
      <c r="AF70" s="3">
        <f t="shared" ref="AF70" si="883">L70*100/SUM($F70:$O70)</f>
        <v>12.742440924875075</v>
      </c>
      <c r="AG70" s="3">
        <f t="shared" ref="AG70" si="884">M70*100/SUM($F70:$O70)</f>
        <v>8.770221055306175</v>
      </c>
      <c r="AH70" s="3">
        <f t="shared" ref="AH70" si="885">N70*100/SUM($F70:$O70)</f>
        <v>9.2233420852036936</v>
      </c>
      <c r="AI70" s="3">
        <f t="shared" ref="AI70" si="886">O70*100/SUM($F70:$O70)</f>
        <v>26.683323452189381</v>
      </c>
      <c r="AJ70" s="3">
        <f t="shared" ref="AJ70" si="887">P70*100/SUM($P70:$Y70)</f>
        <v>1.5564890510783111</v>
      </c>
      <c r="AK70" s="3">
        <f t="shared" ref="AK70" si="888">Q70*100/SUM($P70:$Y70)</f>
        <v>1.4679901798104864</v>
      </c>
      <c r="AL70" s="3">
        <f t="shared" ref="AL70" si="889">R70*100/SUM($P70:$Y70)</f>
        <v>2.8948192465940612</v>
      </c>
      <c r="AM70" s="3">
        <f t="shared" ref="AM70" si="890">S70*100/SUM($P70:$Y70)</f>
        <v>6.263876219997317</v>
      </c>
      <c r="AN70" s="3">
        <f t="shared" ref="AN70" si="891">T70*100/SUM($P70:$Y70)</f>
        <v>6.919524546279523</v>
      </c>
      <c r="AO70" s="3">
        <f t="shared" ref="AO70" si="892">U70*100/SUM($P70:$Y70)</f>
        <v>8.993816562755109</v>
      </c>
      <c r="AP70" s="3">
        <f t="shared" ref="AP70" si="893">V70*100/SUM($P70:$Y70)</f>
        <v>8.1702778900026747</v>
      </c>
      <c r="AQ70" s="3">
        <f t="shared" ref="AQ70" si="894">W70*100/SUM($P70:$Y70)</f>
        <v>7.1010144715271188</v>
      </c>
      <c r="AR70" s="3">
        <f t="shared" ref="AR70" si="895">X70*100/SUM($P70:$Y70)</f>
        <v>11.805642449965381</v>
      </c>
      <c r="AS70" s="3">
        <f t="shared" ref="AS70" si="896">Y70*100/SUM($P70:$Y70)</f>
        <v>44.826549381990027</v>
      </c>
    </row>
    <row r="71" spans="1:45" x14ac:dyDescent="0.35">
      <c r="A71" s="7">
        <v>43974</v>
      </c>
      <c r="B71" s="5">
        <f>mtl_newcases!C89</f>
        <v>23890</v>
      </c>
      <c r="C71" s="5">
        <f>mtl_newcases!B89</f>
        <v>217</v>
      </c>
      <c r="D71">
        <v>2538</v>
      </c>
      <c r="E71">
        <f t="shared" ref="E71" si="897">D71-D70</f>
        <v>30</v>
      </c>
      <c r="F71" cm="1">
        <f t="array" ref="F71:O71">TRANSPOSE(santemontreal!BD$57:BD$66)</f>
        <v>243</v>
      </c>
      <c r="G71">
        <v>219</v>
      </c>
      <c r="H71">
        <v>788</v>
      </c>
      <c r="I71">
        <v>2646</v>
      </c>
      <c r="J71">
        <v>2984</v>
      </c>
      <c r="K71">
        <v>3292</v>
      </c>
      <c r="L71">
        <v>3036</v>
      </c>
      <c r="M71">
        <v>2089</v>
      </c>
      <c r="N71">
        <v>2196</v>
      </c>
      <c r="O71">
        <v>6343</v>
      </c>
      <c r="P71" s="6">
        <f>F71/(age_distribution_2016!$B$2/100000)</f>
        <v>221.43247676325862</v>
      </c>
      <c r="Q71" s="6">
        <f>G71/(age_distribution_2016!$B$3/100000)</f>
        <v>209.80025865785316</v>
      </c>
      <c r="R71" s="6">
        <f>H71/(age_distribution_2016!$B$4/100000)</f>
        <v>418.73688126046176</v>
      </c>
      <c r="S71" s="6">
        <f>I71/(age_distribution_2016!$B$5/100000)</f>
        <v>902.37871941341984</v>
      </c>
      <c r="T71" s="6">
        <f>J71/(age_distribution_2016!$B$6/100000)</f>
        <v>995.74539084007677</v>
      </c>
      <c r="U71" s="6">
        <f>K71/(age_distribution_2016!$B$7/100000)</f>
        <v>1293.643776402397</v>
      </c>
      <c r="V71" s="6">
        <f>L71/(age_distribution_2016!$B$8/100000)</f>
        <v>1172.7667793336552</v>
      </c>
      <c r="W71" s="6">
        <f>M71/(age_distribution_2016!$B$9/100000)</f>
        <v>1018.9995365966683</v>
      </c>
      <c r="X71" s="6">
        <f>N71/(age_distribution_2016!$B$10/100000)</f>
        <v>1693.3991363355954</v>
      </c>
      <c r="Y71" s="6">
        <f>O71/(age_distribution_2016!$B$11/100000)</f>
        <v>6419.715601437174</v>
      </c>
      <c r="Z71" s="3">
        <f t="shared" si="877"/>
        <v>1.0194663534150026</v>
      </c>
      <c r="AA71" s="3">
        <f t="shared" ref="AA71" si="898">G71*100/SUM($F71:$O71)</f>
        <v>0.91877831850981706</v>
      </c>
      <c r="AB71" s="3">
        <f t="shared" ref="AB71" si="899">H71*100/SUM($F71:$O71)</f>
        <v>3.305923812720255</v>
      </c>
      <c r="AC71" s="3">
        <f t="shared" ref="AC71" si="900">I71*100/SUM($F71:$O71)</f>
        <v>11.100855848296694</v>
      </c>
      <c r="AD71" s="3">
        <f t="shared" ref="AD71" si="901">J71*100/SUM($F71:$O71)</f>
        <v>12.518879006544722</v>
      </c>
      <c r="AE71" s="3">
        <f t="shared" ref="AE71" si="902">K71*100/SUM($F71:$O71)</f>
        <v>13.811042121161268</v>
      </c>
      <c r="AF71" s="3">
        <f t="shared" ref="AF71" si="903">L71*100/SUM($F71:$O71)</f>
        <v>12.737036415505957</v>
      </c>
      <c r="AG71" s="3">
        <f t="shared" ref="AG71" si="904">M71*100/SUM($F71:$O71)</f>
        <v>8.7640543715388493</v>
      </c>
      <c r="AH71" s="3">
        <f t="shared" ref="AH71" si="905">N71*100/SUM($F71:$O71)</f>
        <v>9.2129551938244667</v>
      </c>
      <c r="AI71" s="3">
        <f t="shared" ref="AI71" si="906">O71*100/SUM($F71:$O71)</f>
        <v>26.611008558482968</v>
      </c>
      <c r="AJ71" s="3">
        <f t="shared" ref="AJ71" si="907">P71*100/SUM($P71:$Y71)</f>
        <v>1.5434471606174494</v>
      </c>
      <c r="AK71" s="3">
        <f t="shared" ref="AK71" si="908">Q71*100/SUM($P71:$Y71)</f>
        <v>1.4623673015610656</v>
      </c>
      <c r="AL71" s="3">
        <f t="shared" ref="AL71" si="909">R71*100/SUM($P71:$Y71)</f>
        <v>2.9187148148925157</v>
      </c>
      <c r="AM71" s="3">
        <f t="shared" ref="AM71" si="910">S71*100/SUM($P71:$Y71)</f>
        <v>6.2898355861742781</v>
      </c>
      <c r="AN71" s="3">
        <f t="shared" ref="AN71" si="911">T71*100/SUM($P71:$Y71)</f>
        <v>6.9406277645223762</v>
      </c>
      <c r="AO71" s="3">
        <f t="shared" ref="AO71" si="912">U71*100/SUM($P71:$Y71)</f>
        <v>9.0170639949686606</v>
      </c>
      <c r="AP71" s="3">
        <f t="shared" ref="AP71" si="913">V71*100/SUM($P71:$Y71)</f>
        <v>8.1745170450504752</v>
      </c>
      <c r="AQ71" s="3">
        <f t="shared" ref="AQ71" si="914">W71*100/SUM($P71:$Y71)</f>
        <v>7.1027157552508937</v>
      </c>
      <c r="AR71" s="3">
        <f t="shared" ref="AR71" si="915">X71*100/SUM($P71:$Y71)</f>
        <v>11.803472223108383</v>
      </c>
      <c r="AS71" s="3">
        <f t="shared" ref="AS71" si="916">Y71*100/SUM($P71:$Y71)</f>
        <v>44.747238353853895</v>
      </c>
    </row>
    <row r="72" spans="1:45" x14ac:dyDescent="0.35">
      <c r="A72" s="7">
        <v>43975</v>
      </c>
      <c r="B72" s="5">
        <f>mtl_newcases!C90</f>
        <v>24102</v>
      </c>
      <c r="C72" s="5">
        <f>mtl_newcases!B90</f>
        <v>212</v>
      </c>
      <c r="D72">
        <v>2558</v>
      </c>
      <c r="E72">
        <f t="shared" ref="E72" si="917">D72-D71</f>
        <v>20</v>
      </c>
      <c r="F72" cm="1">
        <f t="array" ref="F72:O72">TRANSPOSE(santemontreal!BE$57:BE$66)</f>
        <v>244</v>
      </c>
      <c r="G72">
        <v>221</v>
      </c>
      <c r="H72">
        <v>798</v>
      </c>
      <c r="I72">
        <v>2683</v>
      </c>
      <c r="J72">
        <v>3015</v>
      </c>
      <c r="K72">
        <v>3313</v>
      </c>
      <c r="L72">
        <v>3058</v>
      </c>
      <c r="M72">
        <v>2105</v>
      </c>
      <c r="N72">
        <v>2204</v>
      </c>
      <c r="O72">
        <v>6393</v>
      </c>
      <c r="P72" s="6">
        <f>F72/(age_distribution_2016!$B$2/100000)</f>
        <v>222.34372152360126</v>
      </c>
      <c r="Q72" s="6">
        <f>G72/(age_distribution_2016!$B$3/100000)</f>
        <v>211.71624275518514</v>
      </c>
      <c r="R72" s="6">
        <f>H72/(age_distribution_2016!$B$4/100000)</f>
        <v>424.05080107341178</v>
      </c>
      <c r="S72" s="6">
        <f>I72/(age_distribution_2016!$B$5/100000)</f>
        <v>914.99701594338819</v>
      </c>
      <c r="T72" s="6">
        <f>J72/(age_distribution_2016!$B$6/100000)</f>
        <v>1006.0899307583215</v>
      </c>
      <c r="U72" s="6">
        <f>K72/(age_distribution_2016!$B$7/100000)</f>
        <v>1301.8960605167501</v>
      </c>
      <c r="V72" s="6">
        <f>L72/(age_distribution_2016!$B$8/100000)</f>
        <v>1181.2650893288267</v>
      </c>
      <c r="W72" s="6">
        <f>M72/(age_distribution_2016!$B$9/100000)</f>
        <v>1026.8042242872125</v>
      </c>
      <c r="X72" s="6">
        <f>N72/(age_distribution_2016!$B$10/100000)</f>
        <v>1699.5681677976559</v>
      </c>
      <c r="Y72" s="6">
        <f>O72/(age_distribution_2016!$B$11/100000)</f>
        <v>6470.3203279186273</v>
      </c>
      <c r="Z72" s="3">
        <f t="shared" si="877"/>
        <v>1.015228426395939</v>
      </c>
      <c r="AA72" s="3">
        <f t="shared" ref="AA72" si="918">G72*100/SUM($F72:$O72)</f>
        <v>0.91953066489140389</v>
      </c>
      <c r="AB72" s="3">
        <f t="shared" ref="AB72" si="919">H72*100/SUM($F72:$O72)</f>
        <v>3.3202962469834403</v>
      </c>
      <c r="AC72" s="3">
        <f t="shared" ref="AC72" si="920">I72*100/SUM($F72:$O72)</f>
        <v>11.163351918116001</v>
      </c>
      <c r="AD72" s="3">
        <f t="shared" ref="AD72" si="921">J72*100/SUM($F72:$O72)</f>
        <v>12.544728301572771</v>
      </c>
      <c r="AE72" s="3">
        <f t="shared" ref="AE72" si="922">K72*100/SUM($F72:$O72)</f>
        <v>13.784638428892402</v>
      </c>
      <c r="AF72" s="3">
        <f t="shared" ref="AF72" si="923">L72*100/SUM($F72:$O72)</f>
        <v>12.72364150786386</v>
      </c>
      <c r="AG72" s="3">
        <f t="shared" ref="AG72" si="924">M72*100/SUM($F72:$O72)</f>
        <v>8.7584255637846375</v>
      </c>
      <c r="AH72" s="3">
        <f t="shared" ref="AH72" si="925">N72*100/SUM($F72:$O72)</f>
        <v>9.1703420154780719</v>
      </c>
      <c r="AI72" s="3">
        <f t="shared" ref="AI72" si="926">O72*100/SUM($F72:$O72)</f>
        <v>26.599816926021468</v>
      </c>
      <c r="AJ72" s="3">
        <f t="shared" ref="AJ72" si="927">P72*100/SUM($P72:$Y72)</f>
        <v>1.5377476196425481</v>
      </c>
      <c r="AK72" s="3">
        <f t="shared" ref="AK72" si="928">Q72*100/SUM($P72:$Y72)</f>
        <v>1.4642470950181146</v>
      </c>
      <c r="AL72" s="3">
        <f t="shared" ref="AL72" si="929">R72*100/SUM($P72:$Y72)</f>
        <v>2.9327705117544212</v>
      </c>
      <c r="AM72" s="3">
        <f t="shared" ref="AM72" si="930">S72*100/SUM($P72:$Y72)</f>
        <v>6.3281952537509651</v>
      </c>
      <c r="AN72" s="3">
        <f t="shared" ref="AN72" si="931">T72*100/SUM($P72:$Y72)</f>
        <v>6.9582014080200709</v>
      </c>
      <c r="AO72" s="3">
        <f t="shared" ref="AO72" si="932">U72*100/SUM($P72:$Y72)</f>
        <v>9.0040211361180127</v>
      </c>
      <c r="AP72" s="3">
        <f t="shared" ref="AP72" si="933">V72*100/SUM($P72:$Y72)</f>
        <v>8.1697273340341621</v>
      </c>
      <c r="AQ72" s="3">
        <f t="shared" ref="AQ72" si="934">W72*100/SUM($P72:$Y72)</f>
        <v>7.1014631801463768</v>
      </c>
      <c r="AR72" s="3">
        <f t="shared" ref="AR72" si="935">X72*100/SUM($P72:$Y72)</f>
        <v>11.754354413707492</v>
      </c>
      <c r="AS72" s="3">
        <f t="shared" ref="AS72" si="936">Y72*100/SUM($P72:$Y72)</f>
        <v>44.749272047807835</v>
      </c>
    </row>
    <row r="73" spans="1:45" x14ac:dyDescent="0.35">
      <c r="A73" s="7">
        <v>43976</v>
      </c>
      <c r="B73" s="5">
        <f>mtl_newcases!C91</f>
        <v>24307</v>
      </c>
      <c r="C73" s="5">
        <f>mtl_newcases!B91</f>
        <v>205</v>
      </c>
      <c r="D73">
        <v>2584</v>
      </c>
      <c r="E73">
        <f t="shared" ref="E73" si="937">D73-D72</f>
        <v>26</v>
      </c>
      <c r="F73" cm="1">
        <f t="array" ref="F73:O73">TRANSPOSE(santemontreal!BF$57:BF$66)</f>
        <v>253</v>
      </c>
      <c r="G73">
        <v>228</v>
      </c>
      <c r="H73">
        <v>818</v>
      </c>
      <c r="I73">
        <v>2737</v>
      </c>
      <c r="J73">
        <v>3043</v>
      </c>
      <c r="K73">
        <v>3363</v>
      </c>
      <c r="L73">
        <v>3093</v>
      </c>
      <c r="M73">
        <v>2128</v>
      </c>
      <c r="N73">
        <v>2219</v>
      </c>
      <c r="O73">
        <v>6424</v>
      </c>
      <c r="P73" s="6">
        <f>F73/(age_distribution_2016!$B$2/100000)</f>
        <v>230.54492436668491</v>
      </c>
      <c r="Q73" s="6">
        <f>G73/(age_distribution_2016!$B$3/100000)</f>
        <v>218.42218709584711</v>
      </c>
      <c r="R73" s="6">
        <f>H73/(age_distribution_2016!$B$4/100000)</f>
        <v>434.67864069931187</v>
      </c>
      <c r="S73" s="6">
        <f>I73/(age_distribution_2016!$B$5/100000)</f>
        <v>933.41290817631523</v>
      </c>
      <c r="T73" s="6">
        <f>J73/(age_distribution_2016!$B$6/100000)</f>
        <v>1015.433386168349</v>
      </c>
      <c r="U73" s="6">
        <f>K73/(age_distribution_2016!$B$7/100000)</f>
        <v>1321.5443560271146</v>
      </c>
      <c r="V73" s="6">
        <f>L73/(age_distribution_2016!$B$8/100000)</f>
        <v>1194.7851279575084</v>
      </c>
      <c r="W73" s="6">
        <f>M73/(age_distribution_2016!$B$9/100000)</f>
        <v>1038.0234628423696</v>
      </c>
      <c r="X73" s="6">
        <f>N73/(age_distribution_2016!$B$10/100000)</f>
        <v>1711.1351017890192</v>
      </c>
      <c r="Y73" s="6">
        <f>O73/(age_distribution_2016!$B$11/100000)</f>
        <v>6501.6952583371285</v>
      </c>
      <c r="Z73" s="3">
        <f t="shared" si="877"/>
        <v>1.0408952522011026</v>
      </c>
      <c r="AA73" s="3">
        <f t="shared" ref="AA73" si="938">G73*100/SUM($F73:$O73)</f>
        <v>0.9380399901258949</v>
      </c>
      <c r="AB73" s="3">
        <f t="shared" ref="AB73" si="939">H73*100/SUM($F73:$O73)</f>
        <v>3.3654241751007983</v>
      </c>
      <c r="AC73" s="3">
        <f t="shared" ref="AC73" si="940">I73*100/SUM($F73:$O73)</f>
        <v>11.260594091993747</v>
      </c>
      <c r="AD73" s="3">
        <f t="shared" ref="AD73" si="941">J73*100/SUM($F73:$O73)</f>
        <v>12.519542499794289</v>
      </c>
      <c r="AE73" s="3">
        <f t="shared" ref="AE73" si="942">K73*100/SUM($F73:$O73)</f>
        <v>13.836089854356949</v>
      </c>
      <c r="AF73" s="3">
        <f t="shared" ref="AF73" si="943">L73*100/SUM($F73:$O73)</f>
        <v>12.725253023944704</v>
      </c>
      <c r="AG73" s="3">
        <f t="shared" ref="AG73" si="944">M73*100/SUM($F73:$O73)</f>
        <v>8.7550399078416845</v>
      </c>
      <c r="AH73" s="3">
        <f t="shared" ref="AH73" si="945">N73*100/SUM($F73:$O73)</f>
        <v>9.1294330617954422</v>
      </c>
      <c r="AI73" s="3">
        <f t="shared" ref="AI73" si="946">O73*100/SUM($F73:$O73)</f>
        <v>26.429688142845389</v>
      </c>
      <c r="AJ73" s="3">
        <f t="shared" ref="AJ73" si="947">P73*100/SUM($P73:$Y73)</f>
        <v>1.5791099376196285</v>
      </c>
      <c r="AK73" s="3">
        <f t="shared" ref="AK73" si="948">Q73*100/SUM($P73:$Y73)</f>
        <v>1.4960756442031993</v>
      </c>
      <c r="AL73" s="3">
        <f t="shared" ref="AL73" si="949">R73*100/SUM($P73:$Y73)</f>
        <v>2.9773171675102161</v>
      </c>
      <c r="AM73" s="3">
        <f t="shared" ref="AM73" si="950">S73*100/SUM($P73:$Y73)</f>
        <v>6.3933812607355467</v>
      </c>
      <c r="AN73" s="3">
        <f t="shared" ref="AN73" si="951">T73*100/SUM($P73:$Y73)</f>
        <v>6.9551778487165086</v>
      </c>
      <c r="AO73" s="3">
        <f t="shared" ref="AO73" si="952">U73*100/SUM($P73:$Y73)</f>
        <v>9.0518749494929818</v>
      </c>
      <c r="AP73" s="3">
        <f t="shared" ref="AP73" si="953">V73*100/SUM($P73:$Y73)</f>
        <v>8.1836417525159781</v>
      </c>
      <c r="AQ73" s="3">
        <f t="shared" ref="AQ73" si="954">W73*100/SUM($P73:$Y73)</f>
        <v>7.1099078418643877</v>
      </c>
      <c r="AR73" s="3">
        <f t="shared" ref="AR73" si="955">X73*100/SUM($P73:$Y73)</f>
        <v>11.720364051681026</v>
      </c>
      <c r="AS73" s="3">
        <f t="shared" ref="AS73" si="956">Y73*100/SUM($P73:$Y73)</f>
        <v>44.533149545660542</v>
      </c>
    </row>
    <row r="74" spans="1:45" x14ac:dyDescent="0.35">
      <c r="A74" s="7">
        <v>43977</v>
      </c>
      <c r="B74" s="5">
        <f>mtl_newcases!C92</f>
        <v>24546</v>
      </c>
      <c r="C74" s="5">
        <f>mtl_newcases!B92</f>
        <v>239</v>
      </c>
      <c r="D74">
        <v>2624</v>
      </c>
      <c r="E74">
        <f t="shared" ref="E74" si="957">D74-D73</f>
        <v>40</v>
      </c>
      <c r="F74" cm="1">
        <f t="array" ref="F74:O74">TRANSPOSE(santemontreal!BG$57:BG$66)</f>
        <v>258</v>
      </c>
      <c r="G74">
        <v>231</v>
      </c>
      <c r="H74">
        <v>833</v>
      </c>
      <c r="I74">
        <v>2780</v>
      </c>
      <c r="J74">
        <v>3074</v>
      </c>
      <c r="K74">
        <v>3392</v>
      </c>
      <c r="L74">
        <v>3125</v>
      </c>
      <c r="M74">
        <v>2153</v>
      </c>
      <c r="N74">
        <v>2228</v>
      </c>
      <c r="O74">
        <v>6454</v>
      </c>
      <c r="P74" s="6">
        <f>F74/(age_distribution_2016!$B$2/100000)</f>
        <v>235.10114816839805</v>
      </c>
      <c r="Q74" s="6">
        <f>G74/(age_distribution_2016!$B$3/100000)</f>
        <v>221.29616324184511</v>
      </c>
      <c r="R74" s="6">
        <f>H74/(age_distribution_2016!$B$4/100000)</f>
        <v>442.64952041873687</v>
      </c>
      <c r="S74" s="6">
        <f>I74/(age_distribution_2016!$B$5/100000)</f>
        <v>948.07741495438665</v>
      </c>
      <c r="T74" s="6">
        <f>J74/(age_distribution_2016!$B$6/100000)</f>
        <v>1025.7779260865939</v>
      </c>
      <c r="U74" s="6">
        <f>K74/(age_distribution_2016!$B$7/100000)</f>
        <v>1332.940367423126</v>
      </c>
      <c r="V74" s="6">
        <f>L74/(age_distribution_2016!$B$8/100000)</f>
        <v>1207.1463061323032</v>
      </c>
      <c r="W74" s="6">
        <f>M74/(age_distribution_2016!$B$9/100000)</f>
        <v>1050.2182873588449</v>
      </c>
      <c r="X74" s="6">
        <f>N74/(age_distribution_2016!$B$10/100000)</f>
        <v>1718.0752621838371</v>
      </c>
      <c r="Y74" s="6">
        <f>O74/(age_distribution_2016!$B$11/100000)</f>
        <v>6532.0580942260012</v>
      </c>
      <c r="Z74" s="3">
        <f t="shared" si="877"/>
        <v>1.0518590998043054</v>
      </c>
      <c r="AA74" s="3">
        <f t="shared" ref="AA74" si="958">G74*100/SUM($F74:$O74)</f>
        <v>0.94178082191780821</v>
      </c>
      <c r="AB74" s="3">
        <f t="shared" ref="AB74" si="959">H74*100/SUM($F74:$O74)</f>
        <v>3.3961187214611872</v>
      </c>
      <c r="AC74" s="3">
        <f t="shared" ref="AC74" si="960">I74*100/SUM($F74:$O74)</f>
        <v>11.333985649054142</v>
      </c>
      <c r="AD74" s="3">
        <f t="shared" ref="AD74" si="961">J74*100/SUM($F74:$O74)</f>
        <v>12.532615786040443</v>
      </c>
      <c r="AE74" s="3">
        <f t="shared" ref="AE74" si="962">K74*100/SUM($F74:$O74)</f>
        <v>13.829093281148076</v>
      </c>
      <c r="AF74" s="3">
        <f t="shared" ref="AF74" si="963">L74*100/SUM($F74:$O74)</f>
        <v>12.740541422048272</v>
      </c>
      <c r="AG74" s="3">
        <f t="shared" ref="AG74" si="964">M74*100/SUM($F74:$O74)</f>
        <v>8.7777234181343768</v>
      </c>
      <c r="AH74" s="3">
        <f t="shared" ref="AH74" si="965">N74*100/SUM($F74:$O74)</f>
        <v>9.0834964122635355</v>
      </c>
      <c r="AI74" s="3">
        <f t="shared" ref="AI74" si="966">O74*100/SUM($F74:$O74)</f>
        <v>26.312785388127853</v>
      </c>
      <c r="AJ74" s="3">
        <f t="shared" ref="AJ74" si="967">P74*100/SUM($P74:$Y74)</f>
        <v>1.5978774386760419</v>
      </c>
      <c r="AK74" s="3">
        <f t="shared" ref="AK74" si="968">Q74*100/SUM($P74:$Y74)</f>
        <v>1.5040511255029492</v>
      </c>
      <c r="AL74" s="3">
        <f t="shared" ref="AL74" si="969">R74*100/SUM($P74:$Y74)</f>
        <v>3.0084909726227518</v>
      </c>
      <c r="AM74" s="3">
        <f t="shared" ref="AM74" si="970">S74*100/SUM($P74:$Y74)</f>
        <v>6.4436584988041767</v>
      </c>
      <c r="AN74" s="3">
        <f t="shared" ref="AN74" si="971">T74*100/SUM($P74:$Y74)</f>
        <v>6.9717541490339263</v>
      </c>
      <c r="AO74" s="3">
        <f t="shared" ref="AO74" si="972">U74*100/SUM($P74:$Y74)</f>
        <v>9.0593999935737504</v>
      </c>
      <c r="AP74" s="3">
        <f t="shared" ref="AP74" si="973">V74*100/SUM($P74:$Y74)</f>
        <v>8.2044339756619102</v>
      </c>
      <c r="AQ74" s="3">
        <f t="shared" ref="AQ74" si="974">W74*100/SUM($P74:$Y74)</f>
        <v>7.1378643623368783</v>
      </c>
      <c r="AR74" s="3">
        <f t="shared" ref="AR74" si="975">X74*100/SUM($P74:$Y74)</f>
        <v>11.676989758572326</v>
      </c>
      <c r="AS74" s="3">
        <f t="shared" ref="AS74" si="976">Y74*100/SUM($P74:$Y74)</f>
        <v>44.395479725215282</v>
      </c>
    </row>
    <row r="75" spans="1:45" x14ac:dyDescent="0.35">
      <c r="A75" s="7">
        <v>43978</v>
      </c>
      <c r="B75" s="5">
        <f>mtl_newcases!C93</f>
        <v>24794</v>
      </c>
      <c r="C75" s="5">
        <f>mtl_newcases!B93</f>
        <v>248</v>
      </c>
      <c r="D75">
        <v>2666</v>
      </c>
      <c r="E75">
        <f t="shared" ref="E75" si="977">D75-D74</f>
        <v>42</v>
      </c>
      <c r="F75" cm="1">
        <f t="array" ref="F75:O75">TRANSPOSE(santemontreal!BF$57:BF$66)</f>
        <v>253</v>
      </c>
      <c r="G75">
        <v>228</v>
      </c>
      <c r="H75">
        <v>818</v>
      </c>
      <c r="I75">
        <v>2737</v>
      </c>
      <c r="J75">
        <v>3043</v>
      </c>
      <c r="K75">
        <v>3363</v>
      </c>
      <c r="L75">
        <v>3093</v>
      </c>
      <c r="M75">
        <v>2128</v>
      </c>
      <c r="N75">
        <v>2219</v>
      </c>
      <c r="O75">
        <v>6424</v>
      </c>
      <c r="P75" s="6">
        <f>F75/(age_distribution_2016!$B$2/100000)</f>
        <v>230.54492436668491</v>
      </c>
      <c r="Q75" s="6">
        <f>G75/(age_distribution_2016!$B$3/100000)</f>
        <v>218.42218709584711</v>
      </c>
      <c r="R75" s="6">
        <f>H75/(age_distribution_2016!$B$4/100000)</f>
        <v>434.67864069931187</v>
      </c>
      <c r="S75" s="6">
        <f>I75/(age_distribution_2016!$B$5/100000)</f>
        <v>933.41290817631523</v>
      </c>
      <c r="T75" s="6">
        <f>J75/(age_distribution_2016!$B$6/100000)</f>
        <v>1015.433386168349</v>
      </c>
      <c r="U75" s="6">
        <f>K75/(age_distribution_2016!$B$7/100000)</f>
        <v>1321.5443560271146</v>
      </c>
      <c r="V75" s="6">
        <f>L75/(age_distribution_2016!$B$8/100000)</f>
        <v>1194.7851279575084</v>
      </c>
      <c r="W75" s="6">
        <f>M75/(age_distribution_2016!$B$9/100000)</f>
        <v>1038.0234628423696</v>
      </c>
      <c r="X75" s="6">
        <f>N75/(age_distribution_2016!$B$10/100000)</f>
        <v>1711.1351017890192</v>
      </c>
      <c r="Y75" s="6">
        <f>O75/(age_distribution_2016!$B$11/100000)</f>
        <v>6501.6952583371285</v>
      </c>
      <c r="Z75" s="3">
        <f t="shared" si="877"/>
        <v>1.0408952522011026</v>
      </c>
      <c r="AA75" s="3">
        <f t="shared" ref="AA75" si="978">G75*100/SUM($F75:$O75)</f>
        <v>0.9380399901258949</v>
      </c>
      <c r="AB75" s="3">
        <f t="shared" ref="AB75" si="979">H75*100/SUM($F75:$O75)</f>
        <v>3.3654241751007983</v>
      </c>
      <c r="AC75" s="3">
        <f t="shared" ref="AC75" si="980">I75*100/SUM($F75:$O75)</f>
        <v>11.260594091993747</v>
      </c>
      <c r="AD75" s="3">
        <f t="shared" ref="AD75" si="981">J75*100/SUM($F75:$O75)</f>
        <v>12.519542499794289</v>
      </c>
      <c r="AE75" s="3">
        <f t="shared" ref="AE75" si="982">K75*100/SUM($F75:$O75)</f>
        <v>13.836089854356949</v>
      </c>
      <c r="AF75" s="3">
        <f t="shared" ref="AF75" si="983">L75*100/SUM($F75:$O75)</f>
        <v>12.725253023944704</v>
      </c>
      <c r="AG75" s="3">
        <f t="shared" ref="AG75" si="984">M75*100/SUM($F75:$O75)</f>
        <v>8.7550399078416845</v>
      </c>
      <c r="AH75" s="3">
        <f t="shared" ref="AH75" si="985">N75*100/SUM($F75:$O75)</f>
        <v>9.1294330617954422</v>
      </c>
      <c r="AI75" s="3">
        <f t="shared" ref="AI75" si="986">O75*100/SUM($F75:$O75)</f>
        <v>26.429688142845389</v>
      </c>
      <c r="AJ75" s="3">
        <f t="shared" ref="AJ75" si="987">P75*100/SUM($P75:$Y75)</f>
        <v>1.5791099376196285</v>
      </c>
      <c r="AK75" s="3">
        <f t="shared" ref="AK75" si="988">Q75*100/SUM($P75:$Y75)</f>
        <v>1.4960756442031993</v>
      </c>
      <c r="AL75" s="3">
        <f t="shared" ref="AL75" si="989">R75*100/SUM($P75:$Y75)</f>
        <v>2.9773171675102161</v>
      </c>
      <c r="AM75" s="3">
        <f t="shared" ref="AM75" si="990">S75*100/SUM($P75:$Y75)</f>
        <v>6.3933812607355467</v>
      </c>
      <c r="AN75" s="3">
        <f t="shared" ref="AN75" si="991">T75*100/SUM($P75:$Y75)</f>
        <v>6.9551778487165086</v>
      </c>
      <c r="AO75" s="3">
        <f t="shared" ref="AO75" si="992">U75*100/SUM($P75:$Y75)</f>
        <v>9.0518749494929818</v>
      </c>
      <c r="AP75" s="3">
        <f t="shared" ref="AP75" si="993">V75*100/SUM($P75:$Y75)</f>
        <v>8.1836417525159781</v>
      </c>
      <c r="AQ75" s="3">
        <f t="shared" ref="AQ75" si="994">W75*100/SUM($P75:$Y75)</f>
        <v>7.1099078418643877</v>
      </c>
      <c r="AR75" s="3">
        <f t="shared" ref="AR75" si="995">X75*100/SUM($P75:$Y75)</f>
        <v>11.720364051681026</v>
      </c>
      <c r="AS75" s="3">
        <f t="shared" ref="AS75" si="996">Y75*100/SUM($P75:$Y75)</f>
        <v>44.533149545660542</v>
      </c>
    </row>
    <row r="76" spans="1:45" x14ac:dyDescent="0.35">
      <c r="A76" s="7">
        <v>43979</v>
      </c>
      <c r="B76" s="5">
        <f>mtl_newcases!C94</f>
        <v>24980</v>
      </c>
      <c r="C76" s="5">
        <f>mtl_newcases!B94</f>
        <v>186</v>
      </c>
      <c r="D76">
        <v>2690</v>
      </c>
      <c r="E76">
        <f t="shared" ref="E76" si="997">D76-D75</f>
        <v>24</v>
      </c>
      <c r="F76" cm="1">
        <f t="array" ref="F76:O76">TRANSPOSE(santemontreal!BG$57:BG$66)</f>
        <v>258</v>
      </c>
      <c r="G76">
        <v>231</v>
      </c>
      <c r="H76">
        <v>833</v>
      </c>
      <c r="I76">
        <v>2780</v>
      </c>
      <c r="J76">
        <v>3074</v>
      </c>
      <c r="K76">
        <v>3392</v>
      </c>
      <c r="L76">
        <v>3125</v>
      </c>
      <c r="M76">
        <v>2153</v>
      </c>
      <c r="N76">
        <v>2228</v>
      </c>
      <c r="O76">
        <v>6454</v>
      </c>
      <c r="P76" s="6">
        <f>F76/(age_distribution_2016!$B$2/100000)</f>
        <v>235.10114816839805</v>
      </c>
      <c r="Q76" s="6">
        <f>G76/(age_distribution_2016!$B$3/100000)</f>
        <v>221.29616324184511</v>
      </c>
      <c r="R76" s="6">
        <f>H76/(age_distribution_2016!$B$4/100000)</f>
        <v>442.64952041873687</v>
      </c>
      <c r="S76" s="6">
        <f>I76/(age_distribution_2016!$B$5/100000)</f>
        <v>948.07741495438665</v>
      </c>
      <c r="T76" s="6">
        <f>J76/(age_distribution_2016!$B$6/100000)</f>
        <v>1025.7779260865939</v>
      </c>
      <c r="U76" s="6">
        <f>K76/(age_distribution_2016!$B$7/100000)</f>
        <v>1332.940367423126</v>
      </c>
      <c r="V76" s="6">
        <f>L76/(age_distribution_2016!$B$8/100000)</f>
        <v>1207.1463061323032</v>
      </c>
      <c r="W76" s="6">
        <f>M76/(age_distribution_2016!$B$9/100000)</f>
        <v>1050.2182873588449</v>
      </c>
      <c r="X76" s="6">
        <f>N76/(age_distribution_2016!$B$10/100000)</f>
        <v>1718.0752621838371</v>
      </c>
      <c r="Y76" s="6">
        <f>O76/(age_distribution_2016!$B$11/100000)</f>
        <v>6532.0580942260012</v>
      </c>
      <c r="Z76" s="3">
        <f t="shared" ref="Z76" si="998">F76*100/SUM($F76:$O76)</f>
        <v>1.0518590998043054</v>
      </c>
      <c r="AA76" s="3">
        <f t="shared" ref="AA76" si="999">G76*100/SUM($F76:$O76)</f>
        <v>0.94178082191780821</v>
      </c>
      <c r="AB76" s="3">
        <f t="shared" ref="AB76" si="1000">H76*100/SUM($F76:$O76)</f>
        <v>3.3961187214611872</v>
      </c>
      <c r="AC76" s="3">
        <f t="shared" ref="AC76" si="1001">I76*100/SUM($F76:$O76)</f>
        <v>11.333985649054142</v>
      </c>
      <c r="AD76" s="3">
        <f t="shared" ref="AD76" si="1002">J76*100/SUM($F76:$O76)</f>
        <v>12.532615786040443</v>
      </c>
      <c r="AE76" s="3">
        <f t="shared" ref="AE76" si="1003">K76*100/SUM($F76:$O76)</f>
        <v>13.829093281148076</v>
      </c>
      <c r="AF76" s="3">
        <f t="shared" ref="AF76" si="1004">L76*100/SUM($F76:$O76)</f>
        <v>12.740541422048272</v>
      </c>
      <c r="AG76" s="3">
        <f t="shared" ref="AG76" si="1005">M76*100/SUM($F76:$O76)</f>
        <v>8.7777234181343768</v>
      </c>
      <c r="AH76" s="3">
        <f t="shared" ref="AH76" si="1006">N76*100/SUM($F76:$O76)</f>
        <v>9.0834964122635355</v>
      </c>
      <c r="AI76" s="3">
        <f t="shared" ref="AI76" si="1007">O76*100/SUM($F76:$O76)</f>
        <v>26.312785388127853</v>
      </c>
      <c r="AJ76" s="3">
        <f t="shared" ref="AJ76" si="1008">P76*100/SUM($P76:$Y76)</f>
        <v>1.5978774386760419</v>
      </c>
      <c r="AK76" s="3">
        <f t="shared" ref="AK76" si="1009">Q76*100/SUM($P76:$Y76)</f>
        <v>1.5040511255029492</v>
      </c>
      <c r="AL76" s="3">
        <f t="shared" ref="AL76" si="1010">R76*100/SUM($P76:$Y76)</f>
        <v>3.0084909726227518</v>
      </c>
      <c r="AM76" s="3">
        <f t="shared" ref="AM76" si="1011">S76*100/SUM($P76:$Y76)</f>
        <v>6.4436584988041767</v>
      </c>
      <c r="AN76" s="3">
        <f t="shared" ref="AN76" si="1012">T76*100/SUM($P76:$Y76)</f>
        <v>6.9717541490339263</v>
      </c>
      <c r="AO76" s="3">
        <f t="shared" ref="AO76" si="1013">U76*100/SUM($P76:$Y76)</f>
        <v>9.0593999935737504</v>
      </c>
      <c r="AP76" s="3">
        <f t="shared" ref="AP76" si="1014">V76*100/SUM($P76:$Y76)</f>
        <v>8.2044339756619102</v>
      </c>
      <c r="AQ76" s="3">
        <f t="shared" ref="AQ76" si="1015">W76*100/SUM($P76:$Y76)</f>
        <v>7.1378643623368783</v>
      </c>
      <c r="AR76" s="3">
        <f t="shared" ref="AR76" si="1016">X76*100/SUM($P76:$Y76)</f>
        <v>11.676989758572326</v>
      </c>
      <c r="AS76" s="3">
        <f t="shared" ref="AS76" si="1017">Y76*100/SUM($P76:$Y76)</f>
        <v>44.395479725215282</v>
      </c>
    </row>
    <row r="77" spans="1:45" x14ac:dyDescent="0.35">
      <c r="A77" s="7">
        <v>43980</v>
      </c>
      <c r="B77" s="5">
        <f>mtl_newcases!C95</f>
        <v>25177</v>
      </c>
      <c r="C77" s="5">
        <f>mtl_newcases!B95</f>
        <v>197</v>
      </c>
      <c r="D77">
        <v>2740</v>
      </c>
      <c r="E77">
        <f t="shared" ref="E77" si="1018">D77-D76</f>
        <v>50</v>
      </c>
      <c r="F77" cm="1">
        <f t="array" ref="F77:O77">TRANSPOSE(santemontreal!BH$57:BH$66)</f>
        <v>264</v>
      </c>
      <c r="G77">
        <v>237</v>
      </c>
      <c r="H77">
        <v>851</v>
      </c>
      <c r="I77">
        <v>2815</v>
      </c>
      <c r="J77">
        <v>3104</v>
      </c>
      <c r="K77">
        <v>3426</v>
      </c>
      <c r="L77">
        <v>3154</v>
      </c>
      <c r="M77">
        <v>2170</v>
      </c>
      <c r="N77">
        <v>2244</v>
      </c>
      <c r="O77">
        <v>6488</v>
      </c>
      <c r="P77" s="6">
        <f>F77/(age_distribution_2016!$B$2/100000)</f>
        <v>240.56861673045381</v>
      </c>
      <c r="Q77" s="6">
        <f>G77/(age_distribution_2016!$B$3/100000)</f>
        <v>227.04411553384108</v>
      </c>
      <c r="R77" s="6">
        <f>H77/(age_distribution_2016!$B$4/100000)</f>
        <v>452.2145760820469</v>
      </c>
      <c r="S77" s="6">
        <f>I77/(age_distribution_2016!$B$5/100000)</f>
        <v>960.01364140165413</v>
      </c>
      <c r="T77" s="6">
        <f>J77/(age_distribution_2016!$B$6/100000)</f>
        <v>1035.7887711687661</v>
      </c>
      <c r="U77" s="6">
        <f>K77/(age_distribution_2016!$B$7/100000)</f>
        <v>1346.3012083701738</v>
      </c>
      <c r="V77" s="6">
        <f>L77/(age_distribution_2016!$B$8/100000)</f>
        <v>1218.3486238532109</v>
      </c>
      <c r="W77" s="6">
        <f>M77/(age_distribution_2016!$B$9/100000)</f>
        <v>1058.510768030048</v>
      </c>
      <c r="X77" s="6">
        <f>N77/(age_distribution_2016!$B$10/100000)</f>
        <v>1730.4133251079581</v>
      </c>
      <c r="Y77" s="6">
        <f>O77/(age_distribution_2016!$B$11/100000)</f>
        <v>6566.4693082333888</v>
      </c>
      <c r="Z77" s="3">
        <f t="shared" ref="Z77" si="1019">F77*100/SUM($F77:$O77)</f>
        <v>1.0665373894073447</v>
      </c>
      <c r="AA77" s="3">
        <f t="shared" ref="AA77" si="1020">G77*100/SUM($F77:$O77)</f>
        <v>0.95745970185432072</v>
      </c>
      <c r="AB77" s="3">
        <f t="shared" ref="AB77" si="1021">H77*100/SUM($F77:$O77)</f>
        <v>3.4379671150971598</v>
      </c>
      <c r="AC77" s="3">
        <f t="shared" ref="AC77" si="1022">I77*100/SUM($F77:$O77)</f>
        <v>11.372358905991193</v>
      </c>
      <c r="AD77" s="3">
        <f t="shared" ref="AD77" si="1023">J77*100/SUM($F77:$O77)</f>
        <v>12.53989415424393</v>
      </c>
      <c r="AE77" s="3">
        <f t="shared" ref="AE77" si="1024">K77*100/SUM($F77:$O77)</f>
        <v>13.840746576172585</v>
      </c>
      <c r="AF77" s="3">
        <f t="shared" ref="AF77" si="1025">L77*100/SUM($F77:$O77)</f>
        <v>12.741889871934715</v>
      </c>
      <c r="AG77" s="3">
        <f t="shared" ref="AG77" si="1026">M77*100/SUM($F77:$O77)</f>
        <v>8.7666141477800679</v>
      </c>
      <c r="AH77" s="3">
        <f t="shared" ref="AH77" si="1027">N77*100/SUM($F77:$O77)</f>
        <v>9.0655678099624293</v>
      </c>
      <c r="AI77" s="3">
        <f t="shared" ref="AI77" si="1028">O77*100/SUM($F77:$O77)</f>
        <v>26.210964327556255</v>
      </c>
      <c r="AJ77" s="3">
        <f t="shared" ref="AJ77" si="1029">P77*100/SUM($P77:$Y77)</f>
        <v>1.6215551358409841</v>
      </c>
      <c r="AK77" s="3">
        <f t="shared" ref="AK77" si="1030">Q77*100/SUM($P77:$Y77)</f>
        <v>1.5303931020183128</v>
      </c>
      <c r="AL77" s="3">
        <f t="shared" ref="AL77" si="1031">R77*100/SUM($P77:$Y77)</f>
        <v>3.0481568141101953</v>
      </c>
      <c r="AM77" s="3">
        <f t="shared" ref="AM77" si="1032">S77*100/SUM($P77:$Y77)</f>
        <v>6.4709814266275876</v>
      </c>
      <c r="AN77" s="3">
        <f t="shared" ref="AN77" si="1033">T77*100/SUM($P77:$Y77)</f>
        <v>6.9817444368358208</v>
      </c>
      <c r="AO77" s="3">
        <f t="shared" ref="AO77" si="1034">U77*100/SUM($P77:$Y77)</f>
        <v>9.074756585010606</v>
      </c>
      <c r="AP77" s="3">
        <f t="shared" ref="AP77" si="1035">V77*100/SUM($P77:$Y77)</f>
        <v>8.2122909259920682</v>
      </c>
      <c r="AQ77" s="3">
        <f t="shared" ref="AQ77" si="1036">W77*100/SUM($P77:$Y77)</f>
        <v>7.1349022809791309</v>
      </c>
      <c r="AR77" s="3">
        <f t="shared" ref="AR77" si="1037">X77*100/SUM($P77:$Y77)</f>
        <v>11.663868099638432</v>
      </c>
      <c r="AS77" s="3">
        <f t="shared" ref="AS77" si="1038">Y77*100/SUM($P77:$Y77)</f>
        <v>44.261351192946854</v>
      </c>
    </row>
    <row r="78" spans="1:45" x14ac:dyDescent="0.35">
      <c r="A78" s="7">
        <v>43981</v>
      </c>
      <c r="B78" s="5">
        <f>mtl_newcases!C96</f>
        <v>25387</v>
      </c>
      <c r="C78" s="5">
        <f>mtl_newcases!B96</f>
        <v>210</v>
      </c>
      <c r="D78">
        <v>2919</v>
      </c>
      <c r="E78">
        <f t="shared" ref="E78" si="1039">D78-D77</f>
        <v>179</v>
      </c>
      <c r="F78" cm="1">
        <f t="array" ref="F78:O78">TRANSPOSE(santemontreal!BI$57:BI$66)</f>
        <v>268</v>
      </c>
      <c r="G78">
        <v>240</v>
      </c>
      <c r="H78">
        <v>856</v>
      </c>
      <c r="I78">
        <v>2835</v>
      </c>
      <c r="J78">
        <v>3132</v>
      </c>
      <c r="K78">
        <v>3452</v>
      </c>
      <c r="L78">
        <v>3180</v>
      </c>
      <c r="M78">
        <v>2194</v>
      </c>
      <c r="N78">
        <v>2265</v>
      </c>
      <c r="O78">
        <v>6536</v>
      </c>
      <c r="P78" s="6">
        <f>F78/(age_distribution_2016!$B$2/100000)</f>
        <v>244.21359577182432</v>
      </c>
      <c r="Q78" s="6">
        <f>G78/(age_distribution_2016!$B$3/100000)</f>
        <v>229.91809167983908</v>
      </c>
      <c r="R78" s="6">
        <f>H78/(age_distribution_2016!$B$4/100000)</f>
        <v>454.87153598852194</v>
      </c>
      <c r="S78" s="6">
        <f>I78/(age_distribution_2016!$B$5/100000)</f>
        <v>966.83434222866401</v>
      </c>
      <c r="T78" s="6">
        <f>J78/(age_distribution_2016!$B$6/100000)</f>
        <v>1045.1322265787937</v>
      </c>
      <c r="U78" s="6">
        <f>K78/(age_distribution_2016!$B$7/100000)</f>
        <v>1356.5183220355634</v>
      </c>
      <c r="V78" s="6">
        <f>L78/(age_distribution_2016!$B$8/100000)</f>
        <v>1228.3920811202318</v>
      </c>
      <c r="W78" s="6">
        <f>M78/(age_distribution_2016!$B$9/100000)</f>
        <v>1070.2177995658642</v>
      </c>
      <c r="X78" s="6">
        <f>N78/(age_distribution_2016!$B$10/100000)</f>
        <v>1746.6070326958668</v>
      </c>
      <c r="Y78" s="6">
        <f>O78/(age_distribution_2016!$B$11/100000)</f>
        <v>6615.0498456555842</v>
      </c>
      <c r="Z78" s="3">
        <f t="shared" ref="Z78" si="1040">F78*100/SUM($F78:$O78)</f>
        <v>1.0738039907043833</v>
      </c>
      <c r="AA78" s="3">
        <f t="shared" ref="AA78" si="1041">G78*100/SUM($F78:$O78)</f>
        <v>0.96161551406362689</v>
      </c>
      <c r="AB78" s="3">
        <f t="shared" ref="AB78" si="1042">H78*100/SUM($F78:$O78)</f>
        <v>3.4297620001602693</v>
      </c>
      <c r="AC78" s="3">
        <f t="shared" ref="AC78" si="1043">I78*100/SUM($F78:$O78)</f>
        <v>11.359083259876593</v>
      </c>
      <c r="AD78" s="3">
        <f t="shared" ref="AD78" si="1044">J78*100/SUM($F78:$O78)</f>
        <v>12.54908245853033</v>
      </c>
      <c r="AE78" s="3">
        <f t="shared" ref="AE78" si="1045">K78*100/SUM($F78:$O78)</f>
        <v>13.831236477281834</v>
      </c>
      <c r="AF78" s="3">
        <f t="shared" ref="AF78" si="1046">L78*100/SUM($F78:$O78)</f>
        <v>12.741405561343056</v>
      </c>
      <c r="AG78" s="3">
        <f t="shared" ref="AG78" si="1047">M78*100/SUM($F78:$O78)</f>
        <v>8.7907684910649895</v>
      </c>
      <c r="AH78" s="3">
        <f t="shared" ref="AH78" si="1048">N78*100/SUM($F78:$O78)</f>
        <v>9.0752464139754796</v>
      </c>
      <c r="AI78" s="3">
        <f t="shared" ref="AI78" si="1049">O78*100/SUM($F78:$O78)</f>
        <v>26.187995832999437</v>
      </c>
      <c r="AJ78" s="3">
        <f t="shared" ref="AJ78" si="1050">P78*100/SUM($P78:$Y78)</f>
        <v>1.6326888482937596</v>
      </c>
      <c r="AK78" s="3">
        <f t="shared" ref="AK78" si="1051">Q78*100/SUM($P78:$Y78)</f>
        <v>1.5371163227840436</v>
      </c>
      <c r="AL78" s="3">
        <f t="shared" ref="AL78" si="1052">R78*100/SUM($P78:$Y78)</f>
        <v>3.0410415188702475</v>
      </c>
      <c r="AM78" s="3">
        <f t="shared" ref="AM78" si="1053">S78*100/SUM($P78:$Y78)</f>
        <v>6.4637664570446205</v>
      </c>
      <c r="AN78" s="3">
        <f t="shared" ref="AN78" si="1054">T78*100/SUM($P78:$Y78)</f>
        <v>6.9872265953691555</v>
      </c>
      <c r="AO78" s="3">
        <f t="shared" ref="AO78" si="1055">U78*100/SUM($P78:$Y78)</f>
        <v>9.0689968750263681</v>
      </c>
      <c r="AP78" s="3">
        <f t="shared" ref="AP78" si="1056">V78*100/SUM($P78:$Y78)</f>
        <v>8.2124094927591074</v>
      </c>
      <c r="AQ78" s="3">
        <f t="shared" ref="AQ78" si="1057">W78*100/SUM($P78:$Y78)</f>
        <v>7.1549360758327918</v>
      </c>
      <c r="AR78" s="3">
        <f t="shared" ref="AR78" si="1058">X78*100/SUM($P78:$Y78)</f>
        <v>11.676933119228904</v>
      </c>
      <c r="AS78" s="3">
        <f t="shared" ref="AS78" si="1059">Y78*100/SUM($P78:$Y78)</f>
        <v>44.224884694790987</v>
      </c>
    </row>
    <row r="79" spans="1:45" x14ac:dyDescent="0.35">
      <c r="A79" s="7">
        <v>43982</v>
      </c>
      <c r="B79" s="5">
        <f>mtl_newcases!C97</f>
        <v>25523</v>
      </c>
      <c r="C79" s="5">
        <f>mtl_newcases!B97</f>
        <v>136</v>
      </c>
      <c r="D79">
        <v>2927</v>
      </c>
      <c r="E79">
        <f t="shared" ref="E79" si="1060">D79-D78</f>
        <v>8</v>
      </c>
      <c r="F79" cm="1">
        <f t="array" ref="F79:O79">TRANSPOSE(santemontreal!BJ$57:BJ$66)</f>
        <v>271</v>
      </c>
      <c r="G79">
        <v>241</v>
      </c>
      <c r="H79">
        <v>869</v>
      </c>
      <c r="I79">
        <v>2859</v>
      </c>
      <c r="J79">
        <v>3161</v>
      </c>
      <c r="K79">
        <v>3484</v>
      </c>
      <c r="L79">
        <v>3201</v>
      </c>
      <c r="M79">
        <v>2206</v>
      </c>
      <c r="N79">
        <v>2276</v>
      </c>
      <c r="O79">
        <v>6576</v>
      </c>
      <c r="P79" s="6">
        <f>F79/(age_distribution_2016!$B$2/100000)</f>
        <v>246.94733005285221</v>
      </c>
      <c r="Q79" s="6">
        <f>G79/(age_distribution_2016!$B$3/100000)</f>
        <v>230.87608372850508</v>
      </c>
      <c r="R79" s="6">
        <f>H79/(age_distribution_2016!$B$4/100000)</f>
        <v>461.77963174535694</v>
      </c>
      <c r="S79" s="6">
        <f>I79/(age_distribution_2016!$B$5/100000)</f>
        <v>975.01918322107599</v>
      </c>
      <c r="T79" s="6">
        <f>J79/(age_distribution_2016!$B$6/100000)</f>
        <v>1054.8093768248937</v>
      </c>
      <c r="U79" s="6">
        <f>K79/(age_distribution_2016!$B$7/100000)</f>
        <v>1369.0932311621966</v>
      </c>
      <c r="V79" s="6">
        <f>L79/(age_distribution_2016!$B$8/100000)</f>
        <v>1236.5041042974408</v>
      </c>
      <c r="W79" s="6">
        <f>M79/(age_distribution_2016!$B$9/100000)</f>
        <v>1076.0713153337722</v>
      </c>
      <c r="X79" s="6">
        <f>N79/(age_distribution_2016!$B$10/100000)</f>
        <v>1755.0894509561999</v>
      </c>
      <c r="Y79" s="6">
        <f>O79/(age_distribution_2016!$B$11/100000)</f>
        <v>6655.5336268407473</v>
      </c>
      <c r="Z79" s="3">
        <f t="shared" ref="Z79" si="1061">F79*100/SUM($F79:$O79)</f>
        <v>1.0777919185491569</v>
      </c>
      <c r="AA79" s="3">
        <f t="shared" ref="AA79" si="1062">G79*100/SUM($F79:$O79)</f>
        <v>0.95847916003818012</v>
      </c>
      <c r="AB79" s="3">
        <f t="shared" ref="AB79" si="1063">H79*100/SUM($F79:$O79)</f>
        <v>3.4560929048679605</v>
      </c>
      <c r="AC79" s="3">
        <f t="shared" ref="AC79" si="1064">I79*100/SUM($F79:$O79)</f>
        <v>11.370505886096087</v>
      </c>
      <c r="AD79" s="3">
        <f t="shared" ref="AD79" si="1065">J79*100/SUM($F79:$O79)</f>
        <v>12.571587655106587</v>
      </c>
      <c r="AE79" s="3">
        <f t="shared" ref="AE79" si="1066">K79*100/SUM($F79:$O79)</f>
        <v>13.856188355074769</v>
      </c>
      <c r="AF79" s="3">
        <f t="shared" ref="AF79" si="1067">L79*100/SUM($F79:$O79)</f>
        <v>12.730671333121222</v>
      </c>
      <c r="AG79" s="3">
        <f t="shared" ref="AG79" si="1068">M79*100/SUM($F79:$O79)</f>
        <v>8.773464842507158</v>
      </c>
      <c r="AH79" s="3">
        <f t="shared" ref="AH79" si="1069">N79*100/SUM($F79:$O79)</f>
        <v>9.0518612790327708</v>
      </c>
      <c r="AI79" s="3">
        <f t="shared" ref="AI79" si="1070">O79*100/SUM($F79:$O79)</f>
        <v>26.153356665606108</v>
      </c>
      <c r="AJ79" s="3">
        <f t="shared" ref="AJ79" si="1071">P79*100/SUM($P79:$Y79)</f>
        <v>1.6395688897878344</v>
      </c>
      <c r="AK79" s="3">
        <f t="shared" ref="AK79" si="1072">Q79*100/SUM($P79:$Y79)</f>
        <v>1.532866316863166</v>
      </c>
      <c r="AL79" s="3">
        <f t="shared" ref="AL79" si="1073">R79*100/SUM($P79:$Y79)</f>
        <v>3.0659149786528554</v>
      </c>
      <c r="AM79" s="3">
        <f t="shared" ref="AM79" si="1074">S79*100/SUM($P79:$Y79)</f>
        <v>6.473490194907078</v>
      </c>
      <c r="AN79" s="3">
        <f t="shared" ref="AN79" si="1075">T79*100/SUM($P79:$Y79)</f>
        <v>7.0032449370011483</v>
      </c>
      <c r="AO79" s="3">
        <f t="shared" ref="AO79" si="1076">U79*100/SUM($P79:$Y79)</f>
        <v>9.0898843431602252</v>
      </c>
      <c r="AP79" s="3">
        <f t="shared" ref="AP79" si="1077">V79*100/SUM($P79:$Y79)</f>
        <v>8.2095791886762317</v>
      </c>
      <c r="AQ79" s="3">
        <f t="shared" ref="AQ79" si="1078">W79*100/SUM($P79:$Y79)</f>
        <v>7.1444103138783879</v>
      </c>
      <c r="AR79" s="3">
        <f t="shared" ref="AR79" si="1079">X79*100/SUM($P79:$Y79)</f>
        <v>11.652646991432258</v>
      </c>
      <c r="AS79" s="3">
        <f t="shared" ref="AS79" si="1080">Y79*100/SUM($P79:$Y79)</f>
        <v>44.188393845640803</v>
      </c>
    </row>
    <row r="80" spans="1:45" x14ac:dyDescent="0.35">
      <c r="A80" s="7">
        <v>43983</v>
      </c>
      <c r="B80" s="5">
        <f>mtl_newcases!C98</f>
        <v>25679</v>
      </c>
      <c r="C80" s="5">
        <f>mtl_newcases!B98</f>
        <v>156</v>
      </c>
      <c r="D80">
        <v>2947</v>
      </c>
      <c r="E80">
        <f t="shared" ref="E80:E81" si="1081">D80-D79</f>
        <v>20</v>
      </c>
      <c r="F80" cm="1">
        <f t="array" ref="F80:O80">TRANSPOSE(santemontreal!BK$57:BK$66)</f>
        <v>273</v>
      </c>
      <c r="G80">
        <v>245</v>
      </c>
      <c r="H80">
        <v>885</v>
      </c>
      <c r="I80">
        <v>2876</v>
      </c>
      <c r="J80">
        <v>3186</v>
      </c>
      <c r="K80">
        <v>3515</v>
      </c>
      <c r="L80">
        <v>3218</v>
      </c>
      <c r="M80">
        <v>2230</v>
      </c>
      <c r="N80">
        <v>2304</v>
      </c>
      <c r="O80">
        <v>6621</v>
      </c>
      <c r="P80" s="6">
        <f>F80/(age_distribution_2016!$B$2/100000)</f>
        <v>248.76981957353746</v>
      </c>
      <c r="Q80" s="6">
        <f>G80/(age_distribution_2016!$B$3/100000)</f>
        <v>234.70805192316905</v>
      </c>
      <c r="R80" s="6">
        <f>H80/(age_distribution_2016!$B$4/100000)</f>
        <v>470.28190344607697</v>
      </c>
      <c r="S80" s="6">
        <f>I80/(age_distribution_2016!$B$5/100000)</f>
        <v>980.81677892403457</v>
      </c>
      <c r="T80" s="6">
        <f>J80/(age_distribution_2016!$B$6/100000)</f>
        <v>1063.1517477267039</v>
      </c>
      <c r="U80" s="6">
        <f>K80/(age_distribution_2016!$B$7/100000)</f>
        <v>1381.2751743786225</v>
      </c>
      <c r="V80" s="6">
        <f>L80/(age_distribution_2016!$B$8/100000)</f>
        <v>1243.0709802028005</v>
      </c>
      <c r="W80" s="6">
        <f>M80/(age_distribution_2016!$B$9/100000)</f>
        <v>1087.7783468695884</v>
      </c>
      <c r="X80" s="6">
        <f>N80/(age_distribution_2016!$B$10/100000)</f>
        <v>1776.6810610734115</v>
      </c>
      <c r="Y80" s="6">
        <f>O80/(age_distribution_2016!$B$11/100000)</f>
        <v>6701.0778806740555</v>
      </c>
      <c r="Z80" s="3">
        <f t="shared" ref="Z80" si="1082">F80*100/SUM($F80:$O80)</f>
        <v>1.0767956454857412</v>
      </c>
      <c r="AA80" s="3">
        <f t="shared" ref="AA80" si="1083">G80*100/SUM($F80:$O80)</f>
        <v>0.96635506646156277</v>
      </c>
      <c r="AB80" s="3">
        <f t="shared" ref="AB80" si="1084">H80*100/SUM($F80:$O80)</f>
        <v>3.4907111584427879</v>
      </c>
      <c r="AC80" s="3">
        <f t="shared" ref="AC80" si="1085">I80*100/SUM($F80:$O80)</f>
        <v>11.343825188340631</v>
      </c>
      <c r="AD80" s="3">
        <f t="shared" ref="AD80" si="1086">J80*100/SUM($F80:$O80)</f>
        <v>12.566560170394036</v>
      </c>
      <c r="AE80" s="3">
        <f t="shared" ref="AE80" si="1087">K80*100/SUM($F80:$O80)</f>
        <v>13.864236973928135</v>
      </c>
      <c r="AF80" s="3">
        <f t="shared" ref="AF80" si="1088">L80*100/SUM($F80:$O80)</f>
        <v>12.692777974993097</v>
      </c>
      <c r="AG80" s="3">
        <f t="shared" ref="AG80" si="1089">M80*100/SUM($F80:$O80)</f>
        <v>8.7958032579970808</v>
      </c>
      <c r="AH80" s="3">
        <f t="shared" ref="AH80" si="1090">N80*100/SUM($F80:$O80)</f>
        <v>9.0876819311324102</v>
      </c>
      <c r="AI80" s="3">
        <f t="shared" ref="AI80" si="1091">O80*100/SUM($F80:$O80)</f>
        <v>26.115252632824518</v>
      </c>
      <c r="AJ80" s="3">
        <f t="shared" ref="AJ80" si="1092">P80*100/SUM($P80:$Y80)</f>
        <v>1.6379785298293748</v>
      </c>
      <c r="AK80" s="3">
        <f t="shared" ref="AK80" si="1093">Q80*100/SUM($P80:$Y80)</f>
        <v>1.5453914405183093</v>
      </c>
      <c r="AL80" s="3">
        <f t="shared" ref="AL80" si="1094">R80*100/SUM($P80:$Y80)</f>
        <v>3.0964835771979873</v>
      </c>
      <c r="AM80" s="3">
        <f t="shared" ref="AM80" si="1095">S80*100/SUM($P80:$Y80)</f>
        <v>6.4580053493951572</v>
      </c>
      <c r="AN80" s="3">
        <f t="shared" ref="AN80" si="1096">T80*100/SUM($P80:$Y80)</f>
        <v>7.0001246120297376</v>
      </c>
      <c r="AO80" s="3">
        <f t="shared" ref="AO80" si="1097">U80*100/SUM($P80:$Y80)</f>
        <v>9.0947490467174816</v>
      </c>
      <c r="AP80" s="3">
        <f t="shared" ref="AP80" si="1098">V80*100/SUM($P80:$Y80)</f>
        <v>8.1847692783499237</v>
      </c>
      <c r="AQ80" s="3">
        <f t="shared" ref="AQ80" si="1099">W80*100/SUM($P80:$Y80)</f>
        <v>7.1622738660184648</v>
      </c>
      <c r="AR80" s="3">
        <f t="shared" ref="AR80" si="1100">X80*100/SUM($P80:$Y80)</f>
        <v>11.698225441420407</v>
      </c>
      <c r="AS80" s="3">
        <f t="shared" ref="AS80" si="1101">Y80*100/SUM($P80:$Y80)</f>
        <v>44.121998858523156</v>
      </c>
    </row>
    <row r="81" spans="1:45" x14ac:dyDescent="0.35">
      <c r="A81" s="7">
        <v>43984</v>
      </c>
      <c r="B81" s="5">
        <f>mtl_newcases!C99</f>
        <v>25779</v>
      </c>
      <c r="C81" s="5">
        <f>mtl_newcases!B99</f>
        <v>100</v>
      </c>
      <c r="D81">
        <v>2982</v>
      </c>
      <c r="E81">
        <f t="shared" si="1081"/>
        <v>35</v>
      </c>
      <c r="F81" cm="1">
        <f t="array" ref="F81:O81">TRANSPOSE(santemontreal!BL$57:BL$66)</f>
        <v>283</v>
      </c>
      <c r="G81">
        <v>246</v>
      </c>
      <c r="H81">
        <v>892</v>
      </c>
      <c r="I81">
        <v>2891</v>
      </c>
      <c r="J81">
        <v>3203</v>
      </c>
      <c r="K81">
        <v>3539</v>
      </c>
      <c r="L81">
        <v>3231</v>
      </c>
      <c r="M81">
        <v>2237</v>
      </c>
      <c r="N81">
        <v>2306</v>
      </c>
      <c r="O81">
        <v>6633</v>
      </c>
      <c r="P81" s="6">
        <f>F81/(age_distribution_2016!$B$2/100000)</f>
        <v>257.88226717696375</v>
      </c>
      <c r="Q81" s="6">
        <f>G81/(age_distribution_2016!$B$3/100000)</f>
        <v>235.66604397183505</v>
      </c>
      <c r="R81" s="6">
        <f>H81/(age_distribution_2016!$B$4/100000)</f>
        <v>474.00164731514201</v>
      </c>
      <c r="S81" s="6">
        <f>I81/(age_distribution_2016!$B$5/100000)</f>
        <v>985.93230454429204</v>
      </c>
      <c r="T81" s="6">
        <f>J81/(age_distribution_2016!$B$6/100000)</f>
        <v>1068.8245599399349</v>
      </c>
      <c r="U81" s="6">
        <f>K81/(age_distribution_2016!$B$7/100000)</f>
        <v>1390.7063562235976</v>
      </c>
      <c r="V81" s="6">
        <f>L81/(age_distribution_2016!$B$8/100000)</f>
        <v>1248.092708836311</v>
      </c>
      <c r="W81" s="6">
        <f>M81/(age_distribution_2016!$B$9/100000)</f>
        <v>1091.1928977342016</v>
      </c>
      <c r="X81" s="6">
        <f>N81/(age_distribution_2016!$B$10/100000)</f>
        <v>1778.2233189389267</v>
      </c>
      <c r="Y81" s="6">
        <f>O81/(age_distribution_2016!$B$11/100000)</f>
        <v>6713.2230150296036</v>
      </c>
      <c r="Z81" s="3">
        <f t="shared" ref="Z81" si="1102">F81*100/SUM($F81:$O81)</f>
        <v>1.111503868661875</v>
      </c>
      <c r="AA81" s="3">
        <f t="shared" ref="AA81" si="1103">G81*100/SUM($F81:$O81)</f>
        <v>0.96618357487922701</v>
      </c>
      <c r="AB81" s="3">
        <f t="shared" ref="AB81" si="1104">H81*100/SUM($F81:$O81)</f>
        <v>3.5033973528141078</v>
      </c>
      <c r="AC81" s="3">
        <f t="shared" ref="AC81" si="1105">I81*100/SUM($F81:$O81)</f>
        <v>11.354620792584738</v>
      </c>
      <c r="AD81" s="3">
        <f t="shared" ref="AD81" si="1106">J81*100/SUM($F81:$O81)</f>
        <v>12.580024350968147</v>
      </c>
      <c r="AE81" s="3">
        <f t="shared" ref="AE81" si="1107">K81*100/SUM($F81:$O81)</f>
        <v>13.899689721534896</v>
      </c>
      <c r="AF81" s="3">
        <f t="shared" ref="AF81" si="1108">L81*100/SUM($F81:$O81)</f>
        <v>12.689996465182043</v>
      </c>
      <c r="AG81" s="3">
        <f t="shared" ref="AG81" si="1109">M81*100/SUM($F81:$O81)</f>
        <v>8.7859864105887429</v>
      </c>
      <c r="AH81" s="3">
        <f t="shared" ref="AH81" si="1110">N81*100/SUM($F81:$O81)</f>
        <v>9.0569891206158442</v>
      </c>
      <c r="AI81" s="3">
        <f t="shared" ref="AI81" si="1111">O81*100/SUM($F81:$O81)</f>
        <v>26.051608342170379</v>
      </c>
      <c r="AJ81" s="3">
        <f t="shared" ref="AJ81" si="1112">P81*100/SUM($P81:$Y81)</f>
        <v>1.6917251315328743</v>
      </c>
      <c r="AK81" s="3">
        <f t="shared" ref="AK81" si="1113">Q81*100/SUM($P81:$Y81)</f>
        <v>1.5459852032497505</v>
      </c>
      <c r="AL81" s="3">
        <f t="shared" ref="AL81" si="1114">R81*100/SUM($P81:$Y81)</f>
        <v>3.1094828967078296</v>
      </c>
      <c r="AM81" s="3">
        <f t="shared" ref="AM81" si="1115">S81*100/SUM($P81:$Y81)</f>
        <v>6.4677826662782483</v>
      </c>
      <c r="AN81" s="3">
        <f t="shared" ref="AN81" si="1116">T81*100/SUM($P81:$Y81)</f>
        <v>7.0115614735508771</v>
      </c>
      <c r="AO81" s="3">
        <f t="shared" ref="AO81" si="1117">U81*100/SUM($P81:$Y81)</f>
        <v>9.1231278488470355</v>
      </c>
      <c r="AP81" s="3">
        <f t="shared" ref="AP81" si="1118">V81*100/SUM($P81:$Y81)</f>
        <v>8.1875726669194577</v>
      </c>
      <c r="AQ81" s="3">
        <f t="shared" ref="AQ81" si="1119">W81*100/SUM($P81:$Y81)</f>
        <v>7.1582992838370343</v>
      </c>
      <c r="AR81" s="3">
        <f t="shared" ref="AR81" si="1120">X81*100/SUM($P81:$Y81)</f>
        <v>11.665265359492325</v>
      </c>
      <c r="AS81" s="3">
        <f t="shared" ref="AS81" si="1121">Y81*100/SUM($P81:$Y81)</f>
        <v>44.039197469584572</v>
      </c>
    </row>
    <row r="82" spans="1:45" x14ac:dyDescent="0.35">
      <c r="A82" s="7">
        <v>43985</v>
      </c>
      <c r="B82" s="5">
        <f>mtl_newcases!C100</f>
        <v>25895</v>
      </c>
      <c r="C82" s="5">
        <f>mtl_newcases!B100</f>
        <v>116</v>
      </c>
      <c r="D82">
        <v>3016</v>
      </c>
      <c r="E82">
        <f t="shared" ref="E82" si="1122">D82-D81</f>
        <v>34</v>
      </c>
      <c r="F82" cm="1">
        <f t="array" ref="F82:O82">TRANSPOSE(santemontreal!BM$57:BM$66)</f>
        <v>286</v>
      </c>
      <c r="G82">
        <v>252</v>
      </c>
      <c r="H82">
        <v>895</v>
      </c>
      <c r="I82">
        <v>2911</v>
      </c>
      <c r="J82">
        <v>3222</v>
      </c>
      <c r="K82">
        <v>3557</v>
      </c>
      <c r="L82">
        <v>3245</v>
      </c>
      <c r="M82">
        <v>2247</v>
      </c>
      <c r="N82">
        <v>2309</v>
      </c>
      <c r="O82">
        <v>6645</v>
      </c>
      <c r="P82" s="6">
        <f>F82/(age_distribution_2016!$B$2/100000)</f>
        <v>260.61600145799162</v>
      </c>
      <c r="Q82" s="6">
        <f>G82/(age_distribution_2016!$B$3/100000)</f>
        <v>241.41399626383102</v>
      </c>
      <c r="R82" s="6">
        <f>H82/(age_distribution_2016!$B$4/100000)</f>
        <v>475.59582325902704</v>
      </c>
      <c r="S82" s="6">
        <f>I82/(age_distribution_2016!$B$5/100000)</f>
        <v>992.75300537130192</v>
      </c>
      <c r="T82" s="6">
        <f>J82/(age_distribution_2016!$B$6/100000)</f>
        <v>1075.1647618253107</v>
      </c>
      <c r="U82" s="6">
        <f>K82/(age_distribution_2016!$B$7/100000)</f>
        <v>1397.7797426073287</v>
      </c>
      <c r="V82" s="6">
        <f>L82/(age_distribution_2016!$B$8/100000)</f>
        <v>1253.5007242877837</v>
      </c>
      <c r="W82" s="6">
        <f>M82/(age_distribution_2016!$B$9/100000)</f>
        <v>1096.0708275407917</v>
      </c>
      <c r="X82" s="6">
        <f>N82/(age_distribution_2016!$B$10/100000)</f>
        <v>1780.5367057371993</v>
      </c>
      <c r="Y82" s="6">
        <f>O82/(age_distribution_2016!$B$11/100000)</f>
        <v>6725.3681493851527</v>
      </c>
      <c r="Z82" s="3">
        <f t="shared" ref="Z82" si="1123">F82*100/SUM($F82:$O82)</f>
        <v>1.1185419844342759</v>
      </c>
      <c r="AA82" s="3">
        <f t="shared" ref="AA82" si="1124">G82*100/SUM($F82:$O82)</f>
        <v>0.98556846180922209</v>
      </c>
      <c r="AB82" s="3">
        <f t="shared" ref="AB82" si="1125">H82*100/SUM($F82:$O82)</f>
        <v>3.5003324338065624</v>
      </c>
      <c r="AC82" s="3">
        <f t="shared" ref="AC82" si="1126">I82*100/SUM($F82:$O82)</f>
        <v>11.38488012828034</v>
      </c>
      <c r="AD82" s="3">
        <f t="shared" ref="AD82" si="1127">J82*100/SUM($F82:$O82)</f>
        <v>12.601196761703626</v>
      </c>
      <c r="AE82" s="3">
        <f t="shared" ref="AE82" si="1128">K82*100/SUM($F82:$O82)</f>
        <v>13.911377058156361</v>
      </c>
      <c r="AF82" s="3">
        <f t="shared" ref="AF82" si="1129">L82*100/SUM($F82:$O82)</f>
        <v>12.691149438773515</v>
      </c>
      <c r="AG82" s="3">
        <f t="shared" ref="AG82" si="1130">M82*100/SUM($F82:$O82)</f>
        <v>8.7879854511322311</v>
      </c>
      <c r="AH82" s="3">
        <f t="shared" ref="AH82" si="1131">N82*100/SUM($F82:$O82)</f>
        <v>9.0304665806249762</v>
      </c>
      <c r="AI82" s="3">
        <f t="shared" ref="AI82" si="1132">O82*100/SUM($F82:$O82)</f>
        <v>25.988501701278892</v>
      </c>
      <c r="AJ82" s="3">
        <f t="shared" ref="AJ82" si="1133">P82*100/SUM($P82:$Y82)</f>
        <v>1.7035061960786462</v>
      </c>
      <c r="AK82" s="3">
        <f t="shared" ref="AK82" si="1134">Q82*100/SUM($P82:$Y82)</f>
        <v>1.5779930478360602</v>
      </c>
      <c r="AL82" s="3">
        <f t="shared" ref="AL82" si="1135">R82*100/SUM($P82:$Y82)</f>
        <v>3.1087133070049395</v>
      </c>
      <c r="AM82" s="3">
        <f t="shared" ref="AM82" si="1136">S82*100/SUM($P82:$Y82)</f>
        <v>6.4890907939829887</v>
      </c>
      <c r="AN82" s="3">
        <f t="shared" ref="AN82" si="1137">T82*100/SUM($P82:$Y82)</f>
        <v>7.0277719837938042</v>
      </c>
      <c r="AO82" s="3">
        <f t="shared" ref="AO82" si="1138">U82*100/SUM($P82:$Y82)</f>
        <v>9.1365320585221657</v>
      </c>
      <c r="AP82" s="3">
        <f t="shared" ref="AP82" si="1139">V82*100/SUM($P82:$Y82)</f>
        <v>8.1934579560246394</v>
      </c>
      <c r="AQ82" s="3">
        <f t="shared" ref="AQ82" si="1140">W82*100/SUM($P82:$Y82)</f>
        <v>7.1644236563032129</v>
      </c>
      <c r="AR82" s="3">
        <f t="shared" ref="AR82" si="1141">X82*100/SUM($P82:$Y82)</f>
        <v>11.638407824539089</v>
      </c>
      <c r="AS82" s="3">
        <f t="shared" ref="AS82" si="1142">Y82*100/SUM($P82:$Y82)</f>
        <v>43.960103175914469</v>
      </c>
    </row>
    <row r="83" spans="1:45" x14ac:dyDescent="0.35">
      <c r="A83" s="7">
        <v>43986</v>
      </c>
      <c r="B83" s="5">
        <f>mtl_newcases!C101</f>
        <v>26019</v>
      </c>
      <c r="C83" s="5">
        <f>mtl_newcases!B101</f>
        <v>124</v>
      </c>
      <c r="D83">
        <v>3047</v>
      </c>
      <c r="E83">
        <f t="shared" ref="E83" si="1143">D83-D82</f>
        <v>31</v>
      </c>
      <c r="F83" cm="1">
        <f t="array" ref="F83:O83">TRANSPOSE(santemontreal!BN$57:BN$66)</f>
        <v>290</v>
      </c>
      <c r="G83">
        <v>256</v>
      </c>
      <c r="H83">
        <v>908</v>
      </c>
      <c r="I83">
        <v>2937</v>
      </c>
      <c r="J83">
        <v>3252</v>
      </c>
      <c r="K83">
        <v>3571</v>
      </c>
      <c r="L83">
        <v>3257</v>
      </c>
      <c r="M83">
        <v>2254</v>
      </c>
      <c r="N83">
        <v>2322</v>
      </c>
      <c r="O83">
        <v>6658</v>
      </c>
      <c r="P83" s="6">
        <f>F83/(age_distribution_2016!$B$2/100000)</f>
        <v>264.26098049936212</v>
      </c>
      <c r="Q83" s="6">
        <f>G83/(age_distribution_2016!$B$3/100000)</f>
        <v>245.245964458495</v>
      </c>
      <c r="R83" s="6">
        <f>H83/(age_distribution_2016!$B$4/100000)</f>
        <v>482.50391901586204</v>
      </c>
      <c r="S83" s="6">
        <f>I83/(age_distribution_2016!$B$5/100000)</f>
        <v>1001.6199164464149</v>
      </c>
      <c r="T83" s="6">
        <f>J83/(age_distribution_2016!$B$6/100000)</f>
        <v>1085.1756069074831</v>
      </c>
      <c r="U83" s="6">
        <f>K83/(age_distribution_2016!$B$7/100000)</f>
        <v>1403.2812653502308</v>
      </c>
      <c r="V83" s="6">
        <f>L83/(age_distribution_2016!$B$8/100000)</f>
        <v>1258.1361661033316</v>
      </c>
      <c r="W83" s="6">
        <f>M83/(age_distribution_2016!$B$9/100000)</f>
        <v>1099.4853784054046</v>
      </c>
      <c r="X83" s="6">
        <f>N83/(age_distribution_2016!$B$10/100000)</f>
        <v>1790.5613818630475</v>
      </c>
      <c r="Y83" s="6">
        <f>O83/(age_distribution_2016!$B$11/100000)</f>
        <v>6738.5253782703303</v>
      </c>
      <c r="Z83" s="3">
        <f t="shared" ref="Z83" si="1144">F83*100/SUM($F83:$O83)</f>
        <v>1.1281851779809375</v>
      </c>
      <c r="AA83" s="3">
        <f t="shared" ref="AA83" si="1145">G83*100/SUM($F83:$O83)</f>
        <v>0.99591519159696562</v>
      </c>
      <c r="AB83" s="3">
        <f t="shared" ref="AB83" si="1146">H83*100/SUM($F83:$O83)</f>
        <v>3.5323866951954872</v>
      </c>
      <c r="AC83" s="3">
        <f t="shared" ref="AC83" si="1147">I83*100/SUM($F83:$O83)</f>
        <v>11.425792647344874</v>
      </c>
      <c r="AD83" s="3">
        <f t="shared" ref="AD83" si="1148">J83*100/SUM($F83:$O83)</f>
        <v>12.651235168255203</v>
      </c>
      <c r="AE83" s="3">
        <f t="shared" ref="AE83" si="1149">K83*100/SUM($F83:$O83)</f>
        <v>13.892238864034235</v>
      </c>
      <c r="AF83" s="3">
        <f t="shared" ref="AF83" si="1150">L83*100/SUM($F83:$O83)</f>
        <v>12.670686636841081</v>
      </c>
      <c r="AG83" s="3">
        <f t="shared" ref="AG83" si="1151">M83*100/SUM($F83:$O83)</f>
        <v>8.7687220385139071</v>
      </c>
      <c r="AH83" s="3">
        <f t="shared" ref="AH83" si="1152">N83*100/SUM($F83:$O83)</f>
        <v>9.0332620112818525</v>
      </c>
      <c r="AI83" s="3">
        <f t="shared" ref="AI83" si="1153">O83*100/SUM($F83:$O83)</f>
        <v>25.901575568955455</v>
      </c>
      <c r="AJ83" s="3">
        <f t="shared" ref="AJ83" si="1154">P83*100/SUM($P83:$Y83)</f>
        <v>1.7194644345154311</v>
      </c>
      <c r="AK83" s="3">
        <f t="shared" ref="AK83" si="1155">Q83*100/SUM($P83:$Y83)</f>
        <v>1.5957396086170788</v>
      </c>
      <c r="AL83" s="3">
        <f t="shared" ref="AL83" si="1156">R83*100/SUM($P83:$Y83)</f>
        <v>3.1395037083959174</v>
      </c>
      <c r="AM83" s="3">
        <f t="shared" ref="AM83" si="1157">S83*100/SUM($P83:$Y83)</f>
        <v>6.5172308828093719</v>
      </c>
      <c r="AN83" s="3">
        <f t="shared" ref="AN83" si="1158">T83*100/SUM($P83:$Y83)</f>
        <v>7.0609019074823998</v>
      </c>
      <c r="AO83" s="3">
        <f t="shared" ref="AO83" si="1159">U83*100/SUM($P83:$Y83)</f>
        <v>9.1307170011705807</v>
      </c>
      <c r="AP83" s="3">
        <f t="shared" ref="AP83" si="1160">V83*100/SUM($P83:$Y83)</f>
        <v>8.1863027500478793</v>
      </c>
      <c r="AQ83" s="3">
        <f t="shared" ref="AQ83" si="1161">W83*100/SUM($P83:$Y83)</f>
        <v>7.1540111630002716</v>
      </c>
      <c r="AR83" s="3">
        <f t="shared" ref="AR83" si="1162">X83*100/SUM($P83:$Y83)</f>
        <v>11.65062889009354</v>
      </c>
      <c r="AS83" s="3">
        <f t="shared" ref="AS83" si="1163">Y83*100/SUM($P83:$Y83)</f>
        <v>43.845499653867527</v>
      </c>
    </row>
    <row r="84" spans="1:45" x14ac:dyDescent="0.35">
      <c r="A84" s="7">
        <v>43987</v>
      </c>
      <c r="B84" s="5">
        <f>mtl_newcases!C102</f>
        <v>26127</v>
      </c>
      <c r="C84" s="5">
        <f>mtl_newcases!B102</f>
        <v>108</v>
      </c>
      <c r="D84">
        <v>3062</v>
      </c>
      <c r="E84">
        <f t="shared" ref="E84:E86" si="1164">D84-D83</f>
        <v>15</v>
      </c>
      <c r="F84" cm="1">
        <f t="array" ref="F84:O84">TRANSPOSE(santemontreal!BO$57:BO$66)</f>
        <v>291</v>
      </c>
      <c r="G84">
        <v>259</v>
      </c>
      <c r="H84">
        <v>916</v>
      </c>
      <c r="I84">
        <v>2958</v>
      </c>
      <c r="J84">
        <v>3272</v>
      </c>
      <c r="K84">
        <v>3586</v>
      </c>
      <c r="L84">
        <v>3267</v>
      </c>
      <c r="M84">
        <v>2259</v>
      </c>
      <c r="N84">
        <v>2332</v>
      </c>
      <c r="O84">
        <v>6676</v>
      </c>
      <c r="P84" s="6">
        <f>F84/(age_distribution_2016!$B$2/100000)</f>
        <v>265.17222525970476</v>
      </c>
      <c r="Q84" s="6">
        <f>G84/(age_distribution_2016!$B$3/100000)</f>
        <v>248.119940604493</v>
      </c>
      <c r="R84" s="6">
        <f>H84/(age_distribution_2016!$B$4/100000)</f>
        <v>486.75505486622205</v>
      </c>
      <c r="S84" s="6">
        <f>I84/(age_distribution_2016!$B$5/100000)</f>
        <v>1008.7816523147754</v>
      </c>
      <c r="T84" s="6">
        <f>J84/(age_distribution_2016!$B$6/100000)</f>
        <v>1091.8495036289314</v>
      </c>
      <c r="U84" s="6">
        <f>K84/(age_distribution_2016!$B$7/100000)</f>
        <v>1409.1757540033402</v>
      </c>
      <c r="V84" s="6">
        <f>L84/(age_distribution_2016!$B$8/100000)</f>
        <v>1261.9990342829551</v>
      </c>
      <c r="W84" s="6">
        <f>M84/(age_distribution_2016!$B$9/100000)</f>
        <v>1101.9243433086997</v>
      </c>
      <c r="X84" s="6">
        <f>N84/(age_distribution_2016!$B$10/100000)</f>
        <v>1798.2726711906232</v>
      </c>
      <c r="Y84" s="6">
        <f>O84/(age_distribution_2016!$B$11/100000)</f>
        <v>6756.7430798036539</v>
      </c>
      <c r="Z84" s="3">
        <f t="shared" ref="Z84:Z85" si="1165">F84*100/SUM($F84:$O84)</f>
        <v>1.127207933064766</v>
      </c>
      <c r="AA84" s="3">
        <f t="shared" ref="AA84:AA85" si="1166">G84*100/SUM($F84:$O84)</f>
        <v>1.0032537960954446</v>
      </c>
      <c r="AB84" s="3">
        <f t="shared" ref="AB84:AB85" si="1167">H84*100/SUM($F84:$O84)</f>
        <v>3.5481871707468238</v>
      </c>
      <c r="AC84" s="3">
        <f t="shared" ref="AC84:AC85" si="1168">I84*100/SUM($F84:$O84)</f>
        <v>11.458010536101643</v>
      </c>
      <c r="AD84" s="3">
        <f t="shared" ref="AD84:AD85" si="1169">J84*100/SUM($F84:$O84)</f>
        <v>12.674310505113109</v>
      </c>
      <c r="AE84" s="3">
        <f t="shared" ref="AE84:AE85" si="1170">K84*100/SUM($F84:$O84)</f>
        <v>13.890610474124573</v>
      </c>
      <c r="AF84" s="3">
        <f t="shared" ref="AF84:AF85" si="1171">L84*100/SUM($F84:$O84)</f>
        <v>12.654942671211652</v>
      </c>
      <c r="AG84" s="3">
        <f t="shared" ref="AG84:AG85" si="1172">M84*100/SUM($F84:$O84)</f>
        <v>8.7503873566780292</v>
      </c>
      <c r="AH84" s="3">
        <f t="shared" ref="AH84:AH85" si="1173">N84*100/SUM($F84:$O84)</f>
        <v>9.0331577316392941</v>
      </c>
      <c r="AI84" s="3">
        <f t="shared" ref="AI84:AI85" si="1174">O84*100/SUM($F84:$O84)</f>
        <v>25.859931825224667</v>
      </c>
      <c r="AJ84" s="3">
        <f t="shared" ref="AJ84:AJ85" si="1175">P84*100/SUM($P84:$Y84)</f>
        <v>1.7186841563289221</v>
      </c>
      <c r="AK84" s="3">
        <f t="shared" ref="AK84:AK85" si="1176">Q84*100/SUM($P84:$Y84)</f>
        <v>1.6081616782020367</v>
      </c>
      <c r="AL84" s="3">
        <f t="shared" ref="AL84:AL85" si="1177">R84*100/SUM($P84:$Y84)</f>
        <v>3.1548485139884539</v>
      </c>
      <c r="AM84" s="3">
        <f t="shared" ref="AM84:AM85" si="1178">S84*100/SUM($P84:$Y84)</f>
        <v>6.5383055911330334</v>
      </c>
      <c r="AN84" s="3">
        <f t="shared" ref="AN84:AN85" si="1179">T84*100/SUM($P84:$Y84)</f>
        <v>7.0767005901345419</v>
      </c>
      <c r="AO84" s="3">
        <f t="shared" ref="AO84:AO85" si="1180">U84*100/SUM($P84:$Y84)</f>
        <v>9.1334152342554429</v>
      </c>
      <c r="AP84" s="3">
        <f t="shared" ref="AP84:AP85" si="1181">V84*100/SUM($P84:$Y84)</f>
        <v>8.1795057661120385</v>
      </c>
      <c r="AQ84" s="3">
        <f t="shared" ref="AQ84:AQ85" si="1182">W84*100/SUM($P84:$Y84)</f>
        <v>7.141999538085118</v>
      </c>
      <c r="AR84" s="3">
        <f t="shared" ref="AR84:AR85" si="1183">X84*100/SUM($P84:$Y84)</f>
        <v>11.655303438011563</v>
      </c>
      <c r="AS84" s="3">
        <f t="shared" ref="AS84:AS85" si="1184">Y84*100/SUM($P84:$Y84)</f>
        <v>43.793075493748844</v>
      </c>
    </row>
    <row r="85" spans="1:45" x14ac:dyDescent="0.35">
      <c r="A85" s="7">
        <v>43988</v>
      </c>
      <c r="B85" s="5">
        <f>mtl_newcases!C103</f>
        <v>26227</v>
      </c>
      <c r="C85" s="5">
        <f>mtl_newcases!B103</f>
        <v>100</v>
      </c>
      <c r="D85">
        <v>3067</v>
      </c>
      <c r="E85">
        <f t="shared" si="1164"/>
        <v>5</v>
      </c>
      <c r="F85" cm="1">
        <f t="array" ref="F85:O85">TRANSPOSE(santemontreal!BP$57:BP$66)</f>
        <v>298</v>
      </c>
      <c r="G85">
        <v>264</v>
      </c>
      <c r="H85">
        <v>925</v>
      </c>
      <c r="I85">
        <v>2981</v>
      </c>
      <c r="J85">
        <v>3297</v>
      </c>
      <c r="K85">
        <v>3601</v>
      </c>
      <c r="L85">
        <v>3278</v>
      </c>
      <c r="M85">
        <v>2266</v>
      </c>
      <c r="N85">
        <v>2341</v>
      </c>
      <c r="O85">
        <v>6690</v>
      </c>
      <c r="P85" s="6">
        <f>F85/(age_distribution_2016!$B$2/100000)</f>
        <v>271.55093858210319</v>
      </c>
      <c r="Q85" s="6">
        <f>G85/(age_distribution_2016!$B$3/100000)</f>
        <v>252.90990084782297</v>
      </c>
      <c r="R85" s="6">
        <f>H85/(age_distribution_2016!$B$4/100000)</f>
        <v>491.5375826978771</v>
      </c>
      <c r="S85" s="6">
        <f>I85/(age_distribution_2016!$B$5/100000)</f>
        <v>1016.6254582658369</v>
      </c>
      <c r="T85" s="6">
        <f>J85/(age_distribution_2016!$B$6/100000)</f>
        <v>1100.1918745307416</v>
      </c>
      <c r="U85" s="6">
        <f>K85/(age_distribution_2016!$B$7/100000)</f>
        <v>1415.0702426564494</v>
      </c>
      <c r="V85" s="6">
        <f>L85/(age_distribution_2016!$B$8/100000)</f>
        <v>1266.2481892805408</v>
      </c>
      <c r="W85" s="6">
        <f>M85/(age_distribution_2016!$B$9/100000)</f>
        <v>1105.3388941733128</v>
      </c>
      <c r="X85" s="6">
        <f>N85/(age_distribution_2016!$B$10/100000)</f>
        <v>1805.2128315854411</v>
      </c>
      <c r="Y85" s="6">
        <f>O85/(age_distribution_2016!$B$11/100000)</f>
        <v>6770.9124032184609</v>
      </c>
      <c r="Z85" s="3">
        <f t="shared" si="1165"/>
        <v>1.1487606491654139</v>
      </c>
      <c r="AA85" s="3">
        <f t="shared" si="1166"/>
        <v>1.0176939979183532</v>
      </c>
      <c r="AB85" s="3">
        <f t="shared" si="1167"/>
        <v>3.5657838942215028</v>
      </c>
      <c r="AC85" s="3">
        <f t="shared" si="1168"/>
        <v>11.491461393161405</v>
      </c>
      <c r="AD85" s="3">
        <f t="shared" si="1169"/>
        <v>12.709610269457615</v>
      </c>
      <c r="AE85" s="3">
        <f t="shared" si="1170"/>
        <v>13.881500327666629</v>
      </c>
      <c r="AF85" s="3">
        <f t="shared" si="1171"/>
        <v>12.636367140819551</v>
      </c>
      <c r="AG85" s="3">
        <f t="shared" si="1172"/>
        <v>8.7352068154658653</v>
      </c>
      <c r="AH85" s="3">
        <f t="shared" si="1173"/>
        <v>9.0243244285108517</v>
      </c>
      <c r="AI85" s="3">
        <f t="shared" si="1174"/>
        <v>25.789291083612813</v>
      </c>
      <c r="AJ85" s="3">
        <f t="shared" si="1175"/>
        <v>1.7524391962622159</v>
      </c>
      <c r="AK85" s="3">
        <f t="shared" si="1176"/>
        <v>1.6321402742436544</v>
      </c>
      <c r="AL85" s="3">
        <f t="shared" si="1177"/>
        <v>3.1721110258482859</v>
      </c>
      <c r="AM85" s="3">
        <f t="shared" si="1178"/>
        <v>6.5607370399290028</v>
      </c>
      <c r="AN85" s="3">
        <f t="shared" si="1179"/>
        <v>7.100028357125117</v>
      </c>
      <c r="AO85" s="3">
        <f t="shared" si="1180"/>
        <v>9.1320787607798106</v>
      </c>
      <c r="AP85" s="3">
        <f t="shared" si="1181"/>
        <v>8.1716637426401597</v>
      </c>
      <c r="AQ85" s="3">
        <f t="shared" si="1182"/>
        <v>7.133244368134581</v>
      </c>
      <c r="AR85" s="3">
        <f t="shared" si="1183"/>
        <v>11.649842715271411</v>
      </c>
      <c r="AS85" s="3">
        <f t="shared" si="1184"/>
        <v>43.695714519765765</v>
      </c>
    </row>
    <row r="86" spans="1:45" x14ac:dyDescent="0.35">
      <c r="A86" s="7">
        <v>43989</v>
      </c>
      <c r="B86" s="5">
        <f>mtl_newcases!C104</f>
        <v>26301</v>
      </c>
      <c r="C86" s="5">
        <f>mtl_newcases!B104</f>
        <v>74</v>
      </c>
      <c r="D86">
        <v>3068</v>
      </c>
      <c r="E86">
        <f t="shared" si="1164"/>
        <v>1</v>
      </c>
      <c r="F86" cm="1">
        <f t="array" ref="F86:O86">TRANSPOSE(santemontreal!BQ$57:BQ$66)</f>
        <v>298</v>
      </c>
      <c r="G86">
        <v>267</v>
      </c>
      <c r="H86">
        <v>937</v>
      </c>
      <c r="I86">
        <v>2999</v>
      </c>
      <c r="J86">
        <v>3310</v>
      </c>
      <c r="K86">
        <v>3611</v>
      </c>
      <c r="L86">
        <v>3295</v>
      </c>
      <c r="M86">
        <v>2272</v>
      </c>
      <c r="N86">
        <v>2346</v>
      </c>
      <c r="O86">
        <v>6705</v>
      </c>
      <c r="P86" s="6">
        <f>F86/(age_distribution_2016!$B$2/100000)</f>
        <v>271.55093858210319</v>
      </c>
      <c r="Q86" s="6">
        <f>G86/(age_distribution_2016!$B$3/100000)</f>
        <v>255.78387699382097</v>
      </c>
      <c r="R86" s="6">
        <f>H86/(age_distribution_2016!$B$4/100000)</f>
        <v>497.91428647341712</v>
      </c>
      <c r="S86" s="6">
        <f>I86/(age_distribution_2016!$B$5/100000)</f>
        <v>1022.7640890101459</v>
      </c>
      <c r="T86" s="6">
        <f>J86/(age_distribution_2016!$B$6/100000)</f>
        <v>1104.529907399683</v>
      </c>
      <c r="U86" s="6">
        <f>K86/(age_distribution_2016!$B$7/100000)</f>
        <v>1418.9999017585224</v>
      </c>
      <c r="V86" s="6">
        <f>L86/(age_distribution_2016!$B$8/100000)</f>
        <v>1272.8150651859005</v>
      </c>
      <c r="W86" s="6">
        <f>M86/(age_distribution_2016!$B$9/100000)</f>
        <v>1108.2656520572668</v>
      </c>
      <c r="X86" s="6">
        <f>N86/(age_distribution_2016!$B$10/100000)</f>
        <v>1809.068476249229</v>
      </c>
      <c r="Y86" s="6">
        <f>O86/(age_distribution_2016!$B$11/100000)</f>
        <v>6786.0938211628963</v>
      </c>
      <c r="Z86" s="3">
        <f t="shared" ref="Z86" si="1185">F86*100/SUM($F86:$O86)</f>
        <v>1.1443932411674347</v>
      </c>
      <c r="AA86" s="3">
        <f t="shared" ref="AA86" si="1186">G86*100/SUM($F86:$O86)</f>
        <v>1.0253456221198156</v>
      </c>
      <c r="AB86" s="3">
        <f t="shared" ref="AB86" si="1187">H86*100/SUM($F86:$O86)</f>
        <v>3.5983102918586791</v>
      </c>
      <c r="AC86" s="3">
        <f t="shared" ref="AC86" si="1188">I86*100/SUM($F86:$O86)</f>
        <v>11.516897081413211</v>
      </c>
      <c r="AD86" s="3">
        <f t="shared" ref="AD86" si="1189">J86*100/SUM($F86:$O86)</f>
        <v>12.711213517665131</v>
      </c>
      <c r="AE86" s="3">
        <f t="shared" ref="AE86" si="1190">K86*100/SUM($F86:$O86)</f>
        <v>13.867127496159755</v>
      </c>
      <c r="AF86" s="3">
        <f t="shared" ref="AF86" si="1191">L86*100/SUM($F86:$O86)</f>
        <v>12.653609831029186</v>
      </c>
      <c r="AG86" s="3">
        <f t="shared" ref="AG86" si="1192">M86*100/SUM($F86:$O86)</f>
        <v>8.7250384024577574</v>
      </c>
      <c r="AH86" s="3">
        <f t="shared" ref="AH86" si="1193">N86*100/SUM($F86:$O86)</f>
        <v>9.0092165898617509</v>
      </c>
      <c r="AI86" s="3">
        <f t="shared" ref="AI86" si="1194">O86*100/SUM($F86:$O86)</f>
        <v>25.748847926267281</v>
      </c>
      <c r="AJ86" s="3">
        <f t="shared" ref="AJ86" si="1195">P86*100/SUM($P86:$Y86)</f>
        <v>1.7465569588000378</v>
      </c>
      <c r="AK86" s="3">
        <f t="shared" ref="AK86" si="1196">Q86*100/SUM($P86:$Y86)</f>
        <v>1.6451466256940928</v>
      </c>
      <c r="AL86" s="3">
        <f t="shared" ref="AL86" si="1197">R86*100/SUM($P86:$Y86)</f>
        <v>3.2024770986500144</v>
      </c>
      <c r="AM86" s="3">
        <f t="shared" ref="AM86" si="1198">S86*100/SUM($P86:$Y86)</f>
        <v>6.5781976162507734</v>
      </c>
      <c r="AN86" s="3">
        <f t="shared" ref="AN86" si="1199">T86*100/SUM($P86:$Y86)</f>
        <v>7.1040976917426804</v>
      </c>
      <c r="AO86" s="3">
        <f t="shared" ref="AO86" si="1200">U86*100/SUM($P86:$Y86)</f>
        <v>9.1267007431225871</v>
      </c>
      <c r="AP86" s="3">
        <f t="shared" ref="AP86" si="1201">V86*100/SUM($P86:$Y86)</f>
        <v>8.1864714626785311</v>
      </c>
      <c r="AQ86" s="3">
        <f t="shared" ref="AQ86" si="1202">W86*100/SUM($P86:$Y86)</f>
        <v>7.1281251941408366</v>
      </c>
      <c r="AR86" s="3">
        <f t="shared" ref="AR86" si="1203">X86*100/SUM($P86:$Y86)</f>
        <v>11.635537526170461</v>
      </c>
      <c r="AS86" s="3">
        <f t="shared" ref="AS86" si="1204">Y86*100/SUM($P86:$Y86)</f>
        <v>43.64668908274998</v>
      </c>
    </row>
    <row r="87" spans="1:45" x14ac:dyDescent="0.35">
      <c r="A87" s="7">
        <v>43990</v>
      </c>
      <c r="B87" s="5">
        <f>mtl_newcases!C105</f>
        <v>26351</v>
      </c>
      <c r="C87" s="5">
        <f>mtl_newcases!B105</f>
        <v>50</v>
      </c>
      <c r="D87">
        <v>3088</v>
      </c>
      <c r="E87">
        <f t="shared" ref="E87" si="1205">D87-D86</f>
        <v>20</v>
      </c>
      <c r="F87" cm="1">
        <f t="array" ref="F87:O87">TRANSPOSE(santemontreal!BR$57:BR$66)</f>
        <v>299</v>
      </c>
      <c r="G87">
        <v>271</v>
      </c>
      <c r="H87">
        <v>944</v>
      </c>
      <c r="I87">
        <v>3019</v>
      </c>
      <c r="J87">
        <v>3325</v>
      </c>
      <c r="K87">
        <v>3623</v>
      </c>
      <c r="L87">
        <v>3304</v>
      </c>
      <c r="M87">
        <v>2276</v>
      </c>
      <c r="N87">
        <v>2351</v>
      </c>
      <c r="O87">
        <v>6711</v>
      </c>
      <c r="P87" s="6">
        <f>F87/(age_distribution_2016!$B$2/100000)</f>
        <v>272.46218334244583</v>
      </c>
      <c r="Q87" s="6">
        <f>G87/(age_distribution_2016!$B$3/100000)</f>
        <v>259.61584518848497</v>
      </c>
      <c r="R87" s="6">
        <f>H87/(age_distribution_2016!$B$4/100000)</f>
        <v>501.63403034248211</v>
      </c>
      <c r="S87" s="6">
        <f>I87/(age_distribution_2016!$B$5/100000)</f>
        <v>1029.5847898371558</v>
      </c>
      <c r="T87" s="6">
        <f>J87/(age_distribution_2016!$B$6/100000)</f>
        <v>1109.5353299407691</v>
      </c>
      <c r="U87" s="6">
        <f>K87/(age_distribution_2016!$B$7/100000)</f>
        <v>1423.7154926810099</v>
      </c>
      <c r="V87" s="6">
        <f>L87/(age_distribution_2016!$B$8/100000)</f>
        <v>1276.2916465475614</v>
      </c>
      <c r="W87" s="6">
        <f>M87/(age_distribution_2016!$B$9/100000)</f>
        <v>1110.2168239799028</v>
      </c>
      <c r="X87" s="6">
        <f>N87/(age_distribution_2016!$B$10/100000)</f>
        <v>1812.9241209130166</v>
      </c>
      <c r="Y87" s="6">
        <f>O87/(age_distribution_2016!$B$11/100000)</f>
        <v>6792.1663883406709</v>
      </c>
      <c r="Z87" s="3">
        <f t="shared" ref="Z87" si="1206">F87*100/SUM($F87:$O87)</f>
        <v>1.1445852314052751</v>
      </c>
      <c r="AA87" s="3">
        <f t="shared" ref="AA87" si="1207">G87*100/SUM($F87:$O87)</f>
        <v>1.0373999923439114</v>
      </c>
      <c r="AB87" s="3">
        <f t="shared" ref="AB87" si="1208">H87*100/SUM($F87:$O87)</f>
        <v>3.6136737740688281</v>
      </c>
      <c r="AC87" s="3">
        <f t="shared" ref="AC87" si="1209">I87*100/SUM($F87:$O87)</f>
        <v>11.556865597366306</v>
      </c>
      <c r="AD87" s="3">
        <f t="shared" ref="AD87" si="1210">J87*100/SUM($F87:$O87)</f>
        <v>12.728247138536922</v>
      </c>
      <c r="AE87" s="3">
        <f t="shared" ref="AE87" si="1211">K87*100/SUM($F87:$O87)</f>
        <v>13.869004325690005</v>
      </c>
      <c r="AF87" s="3">
        <f t="shared" ref="AF87" si="1212">L87*100/SUM($F87:$O87)</f>
        <v>12.6478582092409</v>
      </c>
      <c r="AG87" s="3">
        <f t="shared" ref="AG87" si="1213">M87*100/SUM($F87:$O87)</f>
        <v>8.7126287179879807</v>
      </c>
      <c r="AH87" s="3">
        <f t="shared" ref="AH87" si="1214">N87*100/SUM($F87:$O87)</f>
        <v>8.9997320369023459</v>
      </c>
      <c r="AI87" s="3">
        <f t="shared" ref="AI87" si="1215">O87*100/SUM($F87:$O87)</f>
        <v>25.690004976457526</v>
      </c>
      <c r="AJ87" s="3">
        <f t="shared" ref="AJ87" si="1216">P87*100/SUM($P87:$Y87)</f>
        <v>1.7478805495006247</v>
      </c>
      <c r="AK87" s="3">
        <f t="shared" ref="AK87" si="1217">Q87*100/SUM($P87:$Y87)</f>
        <v>1.6654696096917974</v>
      </c>
      <c r="AL87" s="3">
        <f t="shared" ref="AL87" si="1218">R87*100/SUM($P87:$Y87)</f>
        <v>3.2180479281457695</v>
      </c>
      <c r="AM87" s="3">
        <f t="shared" ref="AM87" si="1219">S87*100/SUM($P87:$Y87)</f>
        <v>6.6049211165434487</v>
      </c>
      <c r="AN87" s="3">
        <f t="shared" ref="AN87" si="1220">T87*100/SUM($P87:$Y87)</f>
        <v>7.1178142903955317</v>
      </c>
      <c r="AO87" s="3">
        <f t="shared" ref="AO87" si="1221">U87*100/SUM($P87:$Y87)</f>
        <v>9.1333211352570292</v>
      </c>
      <c r="AP87" s="3">
        <f t="shared" ref="AP87" si="1222">V87*100/SUM($P87:$Y87)</f>
        <v>8.1875778764013152</v>
      </c>
      <c r="AQ87" s="3">
        <f t="shared" ref="AQ87" si="1223">W87*100/SUM($P87:$Y87)</f>
        <v>7.1221861638092641</v>
      </c>
      <c r="AR87" s="3">
        <f t="shared" ref="AR87" si="1224">X87*100/SUM($P87:$Y87)</f>
        <v>11.63014540143241</v>
      </c>
      <c r="AS87" s="3">
        <f t="shared" ref="AS87" si="1225">Y87*100/SUM($P87:$Y87)</f>
        <v>43.572635928822812</v>
      </c>
    </row>
    <row r="88" spans="1:45" x14ac:dyDescent="0.35">
      <c r="A88" s="7">
        <v>43991</v>
      </c>
      <c r="B88" s="5">
        <f>mtl_newcases!C106</f>
        <v>26424</v>
      </c>
      <c r="C88" s="5">
        <f>mtl_newcases!B106</f>
        <v>73</v>
      </c>
      <c r="D88">
        <v>3117</v>
      </c>
      <c r="E88">
        <f t="shared" ref="E88" si="1226">D88-D87</f>
        <v>29</v>
      </c>
      <c r="F88" cm="1">
        <f t="array" ref="F88:O88">TRANSPOSE(santemontreal!BS$57:BS$66)</f>
        <v>300</v>
      </c>
      <c r="G88">
        <v>276</v>
      </c>
      <c r="H88">
        <v>951</v>
      </c>
      <c r="I88">
        <v>3035</v>
      </c>
      <c r="J88">
        <v>3339</v>
      </c>
      <c r="K88">
        <v>3635</v>
      </c>
      <c r="L88">
        <v>3313</v>
      </c>
      <c r="M88">
        <v>2287</v>
      </c>
      <c r="N88">
        <v>2354</v>
      </c>
      <c r="O88">
        <v>6716</v>
      </c>
      <c r="P88" s="6">
        <f>F88/(age_distribution_2016!$B$2/100000)</f>
        <v>273.37342810278841</v>
      </c>
      <c r="Q88" s="6">
        <f>G88/(age_distribution_2016!$B$3/100000)</f>
        <v>264.40580543181494</v>
      </c>
      <c r="R88" s="6">
        <f>H88/(age_distribution_2016!$B$4/100000)</f>
        <v>505.35377421154715</v>
      </c>
      <c r="S88" s="6">
        <f>I88/(age_distribution_2016!$B$5/100000)</f>
        <v>1035.0413504987639</v>
      </c>
      <c r="T88" s="6">
        <f>J88/(age_distribution_2016!$B$6/100000)</f>
        <v>1114.2070576457829</v>
      </c>
      <c r="U88" s="6">
        <f>K88/(age_distribution_2016!$B$7/100000)</f>
        <v>1428.4310836034974</v>
      </c>
      <c r="V88" s="6">
        <f>L88/(age_distribution_2016!$B$8/100000)</f>
        <v>1279.7682279092226</v>
      </c>
      <c r="W88" s="6">
        <f>M88/(age_distribution_2016!$B$9/100000)</f>
        <v>1115.5825467671521</v>
      </c>
      <c r="X88" s="6">
        <f>N88/(age_distribution_2016!$B$10/100000)</f>
        <v>1815.2375077112895</v>
      </c>
      <c r="Y88" s="6">
        <f>O88/(age_distribution_2016!$B$11/100000)</f>
        <v>6797.226860988816</v>
      </c>
      <c r="Z88" s="3">
        <f t="shared" ref="Z88" si="1227">F88*100/SUM($F88:$O88)</f>
        <v>1.1447760054949248</v>
      </c>
      <c r="AA88" s="3">
        <f t="shared" ref="AA88" si="1228">G88*100/SUM($F88:$O88)</f>
        <v>1.0531939250553308</v>
      </c>
      <c r="AB88" s="3">
        <f t="shared" ref="AB88" si="1229">H88*100/SUM($F88:$O88)</f>
        <v>3.6289399374189117</v>
      </c>
      <c r="AC88" s="3">
        <f t="shared" ref="AC88" si="1230">I88*100/SUM($F88:$O88)</f>
        <v>11.581317255590323</v>
      </c>
      <c r="AD88" s="3">
        <f t="shared" ref="AD88" si="1231">J88*100/SUM($F88:$O88)</f>
        <v>12.741356941158513</v>
      </c>
      <c r="AE88" s="3">
        <f t="shared" ref="AE88" si="1232">K88*100/SUM($F88:$O88)</f>
        <v>13.870869266580172</v>
      </c>
      <c r="AF88" s="3">
        <f t="shared" ref="AF88" si="1233">L88*100/SUM($F88:$O88)</f>
        <v>12.642143020682287</v>
      </c>
      <c r="AG88" s="3">
        <f t="shared" ref="AG88" si="1234">M88*100/SUM($F88:$O88)</f>
        <v>8.7270090818896442</v>
      </c>
      <c r="AH88" s="3">
        <f t="shared" ref="AH88" si="1235">N88*100/SUM($F88:$O88)</f>
        <v>8.9826757231168433</v>
      </c>
      <c r="AI88" s="3">
        <f t="shared" ref="AI88" si="1236">O88*100/SUM($F88:$O88)</f>
        <v>25.627718843013049</v>
      </c>
      <c r="AJ88" s="3">
        <f t="shared" ref="AJ88" si="1237">P88*100/SUM($P88:$Y88)</f>
        <v>1.7491838333450438</v>
      </c>
      <c r="AK88" s="3">
        <f t="shared" ref="AK88" si="1238">Q88*100/SUM($P88:$Y88)</f>
        <v>1.6918043699916876</v>
      </c>
      <c r="AL88" s="3">
        <f t="shared" ref="AL88" si="1239">R88*100/SUM($P88:$Y88)</f>
        <v>3.2335134329089659</v>
      </c>
      <c r="AM88" s="3">
        <f t="shared" ref="AM88" si="1240">S88*100/SUM($P88:$Y88)</f>
        <v>6.6227270503237028</v>
      </c>
      <c r="AN88" s="3">
        <f t="shared" ref="AN88" si="1241">T88*100/SUM($P88:$Y88)</f>
        <v>7.1292699724281405</v>
      </c>
      <c r="AO88" s="3">
        <f t="shared" ref="AO88" si="1242">U88*100/SUM($P88:$Y88)</f>
        <v>9.1398369469446425</v>
      </c>
      <c r="AP88" s="3">
        <f t="shared" ref="AP88" si="1243">V88*100/SUM($P88:$Y88)</f>
        <v>8.188615514766683</v>
      </c>
      <c r="AQ88" s="3">
        <f t="shared" ref="AQ88" si="1244">W88*100/SUM($P88:$Y88)</f>
        <v>7.1380710594640622</v>
      </c>
      <c r="AR88" s="3">
        <f t="shared" ref="AR88" si="1245">X88*100/SUM($P88:$Y88)</f>
        <v>11.614823445738359</v>
      </c>
      <c r="AS88" s="3">
        <f t="shared" ref="AS88" si="1246">Y88*100/SUM($P88:$Y88)</f>
        <v>43.492154374088713</v>
      </c>
    </row>
    <row r="89" spans="1:45" x14ac:dyDescent="0.35">
      <c r="A89" s="7">
        <v>43992</v>
      </c>
      <c r="B89" s="5">
        <f>mtl_newcases!C107</f>
        <v>26495</v>
      </c>
      <c r="C89" s="5">
        <f>mtl_newcases!B107</f>
        <v>71</v>
      </c>
      <c r="D89">
        <v>3130</v>
      </c>
      <c r="E89">
        <f t="shared" ref="E89" si="1247">D89-D88</f>
        <v>13</v>
      </c>
      <c r="F89" cm="1">
        <f t="array" ref="F89:O89">TRANSPOSE(santemontreal!BT$57:BT$66)</f>
        <v>302</v>
      </c>
      <c r="G89">
        <v>276</v>
      </c>
      <c r="H89">
        <v>961</v>
      </c>
      <c r="I89">
        <v>3046</v>
      </c>
      <c r="J89">
        <v>3347</v>
      </c>
      <c r="K89">
        <v>3641</v>
      </c>
      <c r="L89">
        <v>3320</v>
      </c>
      <c r="M89">
        <v>2293</v>
      </c>
      <c r="N89">
        <v>2354</v>
      </c>
      <c r="O89">
        <v>6729</v>
      </c>
      <c r="P89" s="6">
        <f>F89/(age_distribution_2016!$B$2/100000)</f>
        <v>275.19591762347369</v>
      </c>
      <c r="Q89" s="6">
        <f>G89/(age_distribution_2016!$B$3/100000)</f>
        <v>264.40580543181494</v>
      </c>
      <c r="R89" s="6">
        <f>H89/(age_distribution_2016!$B$4/100000)</f>
        <v>510.66769402449717</v>
      </c>
      <c r="S89" s="6">
        <f>I89/(age_distribution_2016!$B$5/100000)</f>
        <v>1038.7927359536193</v>
      </c>
      <c r="T89" s="6">
        <f>J89/(age_distribution_2016!$B$6/100000)</f>
        <v>1116.8766163343623</v>
      </c>
      <c r="U89" s="6">
        <f>K89/(age_distribution_2016!$B$7/100000)</f>
        <v>1430.7888790647412</v>
      </c>
      <c r="V89" s="6">
        <f>L89/(age_distribution_2016!$B$8/100000)</f>
        <v>1282.4722356349589</v>
      </c>
      <c r="W89" s="6">
        <f>M89/(age_distribution_2016!$B$9/100000)</f>
        <v>1118.509304651106</v>
      </c>
      <c r="X89" s="6">
        <f>N89/(age_distribution_2016!$B$10/100000)</f>
        <v>1815.2375077112895</v>
      </c>
      <c r="Y89" s="6">
        <f>O89/(age_distribution_2016!$B$11/100000)</f>
        <v>6810.3840898739945</v>
      </c>
      <c r="Z89" s="3">
        <f t="shared" ref="Z89" si="1248">F89*100/SUM($F89:$O89)</f>
        <v>1.1496440671513952</v>
      </c>
      <c r="AA89" s="3">
        <f t="shared" ref="AA89" si="1249">G89*100/SUM($F89:$O89)</f>
        <v>1.0506680878602155</v>
      </c>
      <c r="AB89" s="3">
        <f t="shared" ref="AB89" si="1250">H89*100/SUM($F89:$O89)</f>
        <v>3.6583044653393735</v>
      </c>
      <c r="AC89" s="3">
        <f t="shared" ref="AC89" si="1251">I89*100/SUM($F89:$O89)</f>
        <v>11.595416650805131</v>
      </c>
      <c r="AD89" s="3">
        <f t="shared" ref="AD89" si="1252">J89*100/SUM($F89:$O89)</f>
        <v>12.741253949522251</v>
      </c>
      <c r="AE89" s="3">
        <f t="shared" ref="AE89" si="1253">K89*100/SUM($F89:$O89)</f>
        <v>13.860443869199436</v>
      </c>
      <c r="AF89" s="3">
        <f t="shared" ref="AF89" si="1254">L89*100/SUM($F89:$O89)</f>
        <v>12.638471201796795</v>
      </c>
      <c r="AG89" s="3">
        <f t="shared" ref="AG89" si="1255">M89*100/SUM($F89:$O89)</f>
        <v>8.7289200197951953</v>
      </c>
      <c r="AH89" s="3">
        <f t="shared" ref="AH89" si="1256">N89*100/SUM($F89:$O89)</f>
        <v>8.96113289428604</v>
      </c>
      <c r="AI89" s="3">
        <f t="shared" ref="AI89" si="1257">O89*100/SUM($F89:$O89)</f>
        <v>25.615744794244165</v>
      </c>
      <c r="AJ89" s="3">
        <f t="shared" ref="AJ89" si="1258">P89*100/SUM($P89:$Y89)</f>
        <v>1.7569437904236</v>
      </c>
      <c r="AK89" s="3">
        <f t="shared" ref="AK89" si="1259">Q89*100/SUM($P89:$Y89)</f>
        <v>1.6880560657188795</v>
      </c>
      <c r="AL89" s="3">
        <f t="shared" ref="AL89" si="1260">R89*100/SUM($P89:$Y89)</f>
        <v>3.2602752313130554</v>
      </c>
      <c r="AM89" s="3">
        <f t="shared" ref="AM89" si="1261">S89*100/SUM($P89:$Y89)</f>
        <v>6.6320040745225652</v>
      </c>
      <c r="AN89" s="3">
        <f t="shared" ref="AN89" si="1262">T89*100/SUM($P89:$Y89)</f>
        <v>7.1305179694664185</v>
      </c>
      <c r="AO89" s="3">
        <f t="shared" ref="AO89" si="1263">U89*100/SUM($P89:$Y89)</f>
        <v>9.1346399982552526</v>
      </c>
      <c r="AP89" s="3">
        <f t="shared" ref="AP89" si="1264">V89*100/SUM($P89:$Y89)</f>
        <v>8.1877363961205667</v>
      </c>
      <c r="AQ89" s="3">
        <f t="shared" ref="AQ89" si="1265">W89*100/SUM($P89:$Y89)</f>
        <v>7.1409416037433076</v>
      </c>
      <c r="AR89" s="3">
        <f t="shared" ref="AR89" si="1266">X89*100/SUM($P89:$Y89)</f>
        <v>11.589090037596266</v>
      </c>
      <c r="AS89" s="3">
        <f t="shared" ref="AS89" si="1267">Y89*100/SUM($P89:$Y89)</f>
        <v>43.479794832840078</v>
      </c>
    </row>
    <row r="90" spans="1:45" x14ac:dyDescent="0.35">
      <c r="A90" s="7">
        <v>43993</v>
      </c>
      <c r="B90" s="5">
        <f>mtl_newcases!C108</f>
        <v>26559</v>
      </c>
      <c r="C90" s="5">
        <f>mtl_newcases!B108</f>
        <v>64</v>
      </c>
      <c r="D90">
        <v>3158</v>
      </c>
      <c r="E90">
        <f t="shared" ref="E90" si="1268">D90-D89</f>
        <v>28</v>
      </c>
      <c r="F90" cm="1">
        <f t="array" ref="F90:O90">TRANSPOSE(santemontreal!BU$57:BU$66)</f>
        <v>305</v>
      </c>
      <c r="G90">
        <v>279</v>
      </c>
      <c r="H90">
        <v>961</v>
      </c>
      <c r="I90">
        <v>3057</v>
      </c>
      <c r="J90">
        <v>3350</v>
      </c>
      <c r="K90">
        <v>3656</v>
      </c>
      <c r="L90">
        <v>3328</v>
      </c>
      <c r="M90">
        <v>2300</v>
      </c>
      <c r="N90">
        <v>2359</v>
      </c>
      <c r="O90">
        <v>6735</v>
      </c>
      <c r="P90" s="6">
        <f>F90/(age_distribution_2016!$B$2/100000)</f>
        <v>277.92965190450155</v>
      </c>
      <c r="Q90" s="6">
        <f>G90/(age_distribution_2016!$B$3/100000)</f>
        <v>267.27978157781291</v>
      </c>
      <c r="R90" s="6">
        <f>H90/(age_distribution_2016!$B$4/100000)</f>
        <v>510.66769402449717</v>
      </c>
      <c r="S90" s="6">
        <f>I90/(age_distribution_2016!$B$5/100000)</f>
        <v>1042.5441214084749</v>
      </c>
      <c r="T90" s="6">
        <f>J90/(age_distribution_2016!$B$6/100000)</f>
        <v>1117.8777008425795</v>
      </c>
      <c r="U90" s="6">
        <f>K90/(age_distribution_2016!$B$7/100000)</f>
        <v>1436.6833677178504</v>
      </c>
      <c r="V90" s="6">
        <f>L90/(age_distribution_2016!$B$8/100000)</f>
        <v>1285.5625301786577</v>
      </c>
      <c r="W90" s="6">
        <f>M90/(age_distribution_2016!$B$9/100000)</f>
        <v>1121.923855515719</v>
      </c>
      <c r="X90" s="6">
        <f>N90/(age_distribution_2016!$B$10/100000)</f>
        <v>1819.0931523750771</v>
      </c>
      <c r="Y90" s="6">
        <f>O90/(age_distribution_2016!$B$11/100000)</f>
        <v>6816.4566570517691</v>
      </c>
      <c r="Z90" s="3">
        <f t="shared" ref="Z90" si="1269">F90*100/SUM($F90:$O90)</f>
        <v>1.1583744777819978</v>
      </c>
      <c r="AA90" s="3">
        <f t="shared" ref="AA90" si="1270">G90*100/SUM($F90:$O90)</f>
        <v>1.0596278009874667</v>
      </c>
      <c r="AB90" s="3">
        <f t="shared" ref="AB90" si="1271">H90*100/SUM($F90:$O90)</f>
        <v>3.6498290922901635</v>
      </c>
      <c r="AC90" s="3">
        <f t="shared" ref="AC90" si="1272">I90*100/SUM($F90:$O90)</f>
        <v>11.610330421572352</v>
      </c>
      <c r="AD90" s="3">
        <f t="shared" ref="AD90" si="1273">J90*100/SUM($F90:$O90)</f>
        <v>12.723129510064565</v>
      </c>
      <c r="AE90" s="3">
        <f t="shared" ref="AE90" si="1274">K90*100/SUM($F90:$O90)</f>
        <v>13.885301936954045</v>
      </c>
      <c r="AF90" s="3">
        <f t="shared" ref="AF90" si="1275">L90*100/SUM($F90:$O90)</f>
        <v>12.639574629699961</v>
      </c>
      <c r="AG90" s="3">
        <f t="shared" ref="AG90" si="1276">M90*100/SUM($F90:$O90)</f>
        <v>8.735282947208507</v>
      </c>
      <c r="AH90" s="3">
        <f t="shared" ref="AH90" si="1277">N90*100/SUM($F90:$O90)</f>
        <v>8.9593619445499435</v>
      </c>
      <c r="AI90" s="3">
        <f t="shared" ref="AI90" si="1278">O90*100/SUM($F90:$O90)</f>
        <v>25.579187238890999</v>
      </c>
      <c r="AJ90" s="3">
        <f t="shared" ref="AJ90" si="1279">P90*100/SUM($P90:$Y90)</f>
        <v>1.7707016061522056</v>
      </c>
      <c r="AK90" s="3">
        <f t="shared" ref="AK90" si="1280">Q90*100/SUM($P90:$Y90)</f>
        <v>1.7028508303765431</v>
      </c>
      <c r="AL90" s="3">
        <f t="shared" ref="AL90" si="1281">R90*100/SUM($P90:$Y90)</f>
        <v>3.2534855486737451</v>
      </c>
      <c r="AM90" s="3">
        <f t="shared" ref="AM90" si="1282">S90*100/SUM($P90:$Y90)</f>
        <v>6.6420928375675299</v>
      </c>
      <c r="AN90" s="3">
        <f t="shared" ref="AN90" si="1283">T90*100/SUM($P90:$Y90)</f>
        <v>7.1220462689020128</v>
      </c>
      <c r="AO90" s="3">
        <f t="shared" ref="AO90" si="1284">U90*100/SUM($P90:$Y90)</f>
        <v>9.153170700995485</v>
      </c>
      <c r="AP90" s="3">
        <f t="shared" ref="AP90" si="1285">V90*100/SUM($P90:$Y90)</f>
        <v>8.1903734322619535</v>
      </c>
      <c r="AQ90" s="3">
        <f t="shared" ref="AQ90" si="1286">W90*100/SUM($P90:$Y90)</f>
        <v>7.1478244920220488</v>
      </c>
      <c r="AR90" s="3">
        <f t="shared" ref="AR90" si="1287">X90*100/SUM($P90:$Y90)</f>
        <v>11.58951966650111</v>
      </c>
      <c r="AS90" s="3">
        <f t="shared" ref="AS90" si="1288">Y90*100/SUM($P90:$Y90)</f>
        <v>43.427934616547361</v>
      </c>
    </row>
    <row r="91" spans="1:45" x14ac:dyDescent="0.35">
      <c r="A91" s="7">
        <v>43994</v>
      </c>
      <c r="B91" s="5">
        <f>mtl_newcases!C109</f>
        <v>26613</v>
      </c>
      <c r="C91" s="5">
        <f>mtl_newcases!B109</f>
        <v>54</v>
      </c>
      <c r="D91">
        <v>3189</v>
      </c>
      <c r="E91">
        <f t="shared" ref="E91" si="1289">D91-D90</f>
        <v>31</v>
      </c>
      <c r="F91" cm="1">
        <f t="array" ref="F91:O91">TRANSPOSE(santemontreal!BV$57:BV$66)</f>
        <v>306</v>
      </c>
      <c r="G91">
        <v>280</v>
      </c>
      <c r="H91">
        <v>961</v>
      </c>
      <c r="I91">
        <v>3073</v>
      </c>
      <c r="J91">
        <v>3359</v>
      </c>
      <c r="K91">
        <v>3664</v>
      </c>
      <c r="L91">
        <v>3334</v>
      </c>
      <c r="M91">
        <v>2304</v>
      </c>
      <c r="N91">
        <v>2365</v>
      </c>
      <c r="O91">
        <v>6747</v>
      </c>
      <c r="P91" s="6">
        <f>F91/(age_distribution_2016!$B$2/100000)</f>
        <v>278.84089666484419</v>
      </c>
      <c r="Q91" s="6">
        <f>G91/(age_distribution_2016!$B$3/100000)</f>
        <v>268.23777362647894</v>
      </c>
      <c r="R91" s="6">
        <f>H91/(age_distribution_2016!$B$4/100000)</f>
        <v>510.66769402449717</v>
      </c>
      <c r="S91" s="6">
        <f>I91/(age_distribution_2016!$B$5/100000)</f>
        <v>1048.0006820700828</v>
      </c>
      <c r="T91" s="6">
        <f>J91/(age_distribution_2016!$B$6/100000)</f>
        <v>1120.8809543672312</v>
      </c>
      <c r="U91" s="6">
        <f>K91/(age_distribution_2016!$B$7/100000)</f>
        <v>1439.8270949995087</v>
      </c>
      <c r="V91" s="6">
        <f>L91/(age_distribution_2016!$B$8/100000)</f>
        <v>1287.8802510864316</v>
      </c>
      <c r="W91" s="6">
        <f>M91/(age_distribution_2016!$B$9/100000)</f>
        <v>1123.8750274383551</v>
      </c>
      <c r="X91" s="6">
        <f>N91/(age_distribution_2016!$B$10/100000)</f>
        <v>1823.7199259716226</v>
      </c>
      <c r="Y91" s="6">
        <f>O91/(age_distribution_2016!$B$11/100000)</f>
        <v>6828.6017914073173</v>
      </c>
      <c r="Z91" s="3">
        <f t="shared" ref="Z91" si="1290">F91*100/SUM($F91:$O91)</f>
        <v>1.15939832531353</v>
      </c>
      <c r="AA91" s="3">
        <f t="shared" ref="AA91" si="1291">G91*100/SUM($F91:$O91)</f>
        <v>1.0608873564960406</v>
      </c>
      <c r="AB91" s="3">
        <f t="shared" ref="AB91" si="1292">H91*100/SUM($F91:$O91)</f>
        <v>3.6411169628310538</v>
      </c>
      <c r="AC91" s="3">
        <f t="shared" ref="AC91" si="1293">I91*100/SUM($F91:$O91)</f>
        <v>11.643238737544046</v>
      </c>
      <c r="AD91" s="3">
        <f t="shared" ref="AD91" si="1294">J91*100/SUM($F91:$O91)</f>
        <v>12.726859394536429</v>
      </c>
      <c r="AE91" s="3">
        <f t="shared" ref="AE91" si="1295">K91*100/SUM($F91:$O91)</f>
        <v>13.882468836433903</v>
      </c>
      <c r="AF91" s="3">
        <f t="shared" ref="AF91" si="1296">L91*100/SUM($F91:$O91)</f>
        <v>12.632137309134999</v>
      </c>
      <c r="AG91" s="3">
        <f t="shared" ref="AG91" si="1297">M91*100/SUM($F91:$O91)</f>
        <v>8.7295873905959915</v>
      </c>
      <c r="AH91" s="3">
        <f t="shared" ref="AH91" si="1298">N91*100/SUM($F91:$O91)</f>
        <v>8.9607092789754859</v>
      </c>
      <c r="AI91" s="3">
        <f t="shared" ref="AI91" si="1299">O91*100/SUM($F91:$O91)</f>
        <v>25.563596408138523</v>
      </c>
      <c r="AJ91" s="3">
        <f t="shared" ref="AJ91" si="1300">P91*100/SUM($P91:$Y91)</f>
        <v>1.772609439020465</v>
      </c>
      <c r="AK91" s="3">
        <f t="shared" ref="AK91" si="1301">Q91*100/SUM($P91:$Y91)</f>
        <v>1.7052047067673888</v>
      </c>
      <c r="AL91" s="3">
        <f t="shared" ref="AL91" si="1302">R91*100/SUM($P91:$Y91)</f>
        <v>3.2463472376459563</v>
      </c>
      <c r="AM91" s="3">
        <f t="shared" ref="AM91" si="1303">S91*100/SUM($P91:$Y91)</f>
        <v>6.6622074572159757</v>
      </c>
      <c r="AN91" s="3">
        <f t="shared" ref="AN91" si="1304">T91*100/SUM($P91:$Y91)</f>
        <v>7.1255120159715233</v>
      </c>
      <c r="AO91" s="3">
        <f t="shared" ref="AO91" si="1305">U91*100/SUM($P91:$Y91)</f>
        <v>9.1530730595133996</v>
      </c>
      <c r="AP91" s="3">
        <f t="shared" ref="AP91" si="1306">V91*100/SUM($P91:$Y91)</f>
        <v>8.1871372410189238</v>
      </c>
      <c r="AQ91" s="3">
        <f t="shared" ref="AQ91" si="1307">W91*100/SUM($P91:$Y91)</f>
        <v>7.1445455302460479</v>
      </c>
      <c r="AR91" s="3">
        <f t="shared" ref="AR91" si="1308">X91*100/SUM($P91:$Y91)</f>
        <v>11.593504373186091</v>
      </c>
      <c r="AS91" s="3">
        <f t="shared" ref="AS91" si="1309">Y91*100/SUM($P91:$Y91)</f>
        <v>43.409858939414235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95"/>
  <sheetViews>
    <sheetView workbookViewId="0">
      <pane ySplit="1" topLeftCell="A92" activePane="bottomLeft" state="frozen"/>
      <selection pane="bottomLeft" activeCell="I96" sqref="I96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143</v>
      </c>
      <c r="B1" t="s">
        <v>162</v>
      </c>
      <c r="C1" t="s">
        <v>274</v>
      </c>
      <c r="D1" t="s">
        <v>278</v>
      </c>
      <c r="E1" t="s">
        <v>163</v>
      </c>
      <c r="F1" t="s">
        <v>275</v>
      </c>
      <c r="G1" t="s">
        <v>165</v>
      </c>
      <c r="H1" t="s">
        <v>166</v>
      </c>
      <c r="I1" t="s">
        <v>167</v>
      </c>
      <c r="J1" t="s">
        <v>279</v>
      </c>
      <c r="K1" t="s">
        <v>164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101</v>
      </c>
      <c r="K2" t="s">
        <v>101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101</v>
      </c>
    </row>
    <row r="4" spans="1:11" x14ac:dyDescent="0.35">
      <c r="A4" s="1">
        <v>43895</v>
      </c>
      <c r="B4">
        <v>3</v>
      </c>
      <c r="C4">
        <f t="shared" ref="C4:C57" si="0">B4-B3</f>
        <v>1</v>
      </c>
      <c r="D4">
        <v>3</v>
      </c>
      <c r="E4">
        <v>0</v>
      </c>
      <c r="F4">
        <f t="shared" ref="F4:F87" si="1">E4-E3</f>
        <v>0</v>
      </c>
      <c r="G4">
        <v>0</v>
      </c>
      <c r="H4">
        <v>0</v>
      </c>
      <c r="I4">
        <v>260</v>
      </c>
      <c r="J4">
        <f t="shared" ref="J4:J87" si="2">I4-I3</f>
        <v>18</v>
      </c>
      <c r="K4" t="s">
        <v>101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101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101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101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101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101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101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101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101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101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101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101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101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101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101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101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101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101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101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101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101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101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101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101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101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  <row r="58" spans="1:11" x14ac:dyDescent="0.35">
      <c r="A58" s="1">
        <v>43949</v>
      </c>
      <c r="B58">
        <v>26594</v>
      </c>
      <c r="C58">
        <f t="shared" ref="C58:C63" si="3">B58-B57</f>
        <v>837</v>
      </c>
      <c r="D58">
        <v>18785</v>
      </c>
      <c r="E58">
        <v>1761</v>
      </c>
      <c r="F58">
        <f t="shared" si="1"/>
        <v>79</v>
      </c>
      <c r="G58">
        <v>1648</v>
      </c>
      <c r="H58">
        <v>222</v>
      </c>
      <c r="I58">
        <v>182385</v>
      </c>
      <c r="J58">
        <f t="shared" si="2"/>
        <v>3670</v>
      </c>
      <c r="K58">
        <v>6048</v>
      </c>
    </row>
    <row r="59" spans="1:11" x14ac:dyDescent="0.35">
      <c r="A59" s="1">
        <v>43950</v>
      </c>
      <c r="B59">
        <v>27538</v>
      </c>
      <c r="C59">
        <f t="shared" si="3"/>
        <v>944</v>
      </c>
      <c r="D59">
        <v>19380</v>
      </c>
      <c r="E59">
        <v>1859</v>
      </c>
      <c r="F59">
        <f t="shared" si="1"/>
        <v>98</v>
      </c>
      <c r="G59">
        <v>1684</v>
      </c>
      <c r="H59">
        <v>214</v>
      </c>
      <c r="I59">
        <v>186509</v>
      </c>
      <c r="J59">
        <f t="shared" si="2"/>
        <v>4124</v>
      </c>
      <c r="K59">
        <v>6299</v>
      </c>
    </row>
    <row r="60" spans="1:11" x14ac:dyDescent="0.35">
      <c r="A60" s="1">
        <v>43951</v>
      </c>
      <c r="B60">
        <v>28648</v>
      </c>
      <c r="C60">
        <f t="shared" si="3"/>
        <v>1110</v>
      </c>
      <c r="D60">
        <v>19926</v>
      </c>
      <c r="E60">
        <v>2022</v>
      </c>
      <c r="F60">
        <f t="shared" si="1"/>
        <v>163</v>
      </c>
      <c r="G60">
        <v>1716</v>
      </c>
      <c r="H60">
        <v>218</v>
      </c>
      <c r="I60">
        <v>190719</v>
      </c>
      <c r="J60">
        <f t="shared" si="2"/>
        <v>4210</v>
      </c>
      <c r="K60">
        <v>6700</v>
      </c>
    </row>
    <row r="61" spans="1:11" x14ac:dyDescent="0.35">
      <c r="A61" s="1">
        <v>43952</v>
      </c>
      <c r="B61">
        <v>29656</v>
      </c>
      <c r="C61">
        <f t="shared" si="3"/>
        <v>1008</v>
      </c>
      <c r="D61">
        <v>20555</v>
      </c>
      <c r="E61">
        <v>2136</v>
      </c>
      <c r="F61">
        <f t="shared" si="1"/>
        <v>114</v>
      </c>
      <c r="G61">
        <v>1738</v>
      </c>
      <c r="H61">
        <v>222</v>
      </c>
      <c r="I61">
        <v>199037</v>
      </c>
      <c r="J61">
        <f t="shared" si="2"/>
        <v>8318</v>
      </c>
      <c r="K61">
        <v>6965</v>
      </c>
    </row>
    <row r="62" spans="1:11" x14ac:dyDescent="0.35">
      <c r="A62" s="1">
        <v>43953</v>
      </c>
      <c r="B62">
        <v>31865</v>
      </c>
      <c r="C62">
        <f t="shared" si="3"/>
        <v>2209</v>
      </c>
      <c r="D62">
        <v>22402</v>
      </c>
      <c r="E62">
        <v>2205</v>
      </c>
      <c r="F62">
        <f t="shared" si="1"/>
        <v>69</v>
      </c>
      <c r="G62">
        <v>1754</v>
      </c>
      <c r="H62">
        <v>218</v>
      </c>
      <c r="I62">
        <v>202940</v>
      </c>
      <c r="J62">
        <f t="shared" si="2"/>
        <v>3903</v>
      </c>
      <c r="K62">
        <v>7258</v>
      </c>
    </row>
    <row r="63" spans="1:11" x14ac:dyDescent="0.35">
      <c r="A63" s="1">
        <v>43954</v>
      </c>
      <c r="B63">
        <v>32623</v>
      </c>
      <c r="C63">
        <f t="shared" si="3"/>
        <v>758</v>
      </c>
      <c r="D63">
        <v>22765</v>
      </c>
      <c r="E63">
        <v>2280</v>
      </c>
      <c r="F63">
        <f t="shared" si="1"/>
        <v>75</v>
      </c>
      <c r="G63">
        <v>1772</v>
      </c>
      <c r="H63">
        <v>218</v>
      </c>
      <c r="I63">
        <v>206551</v>
      </c>
      <c r="J63">
        <f t="shared" si="2"/>
        <v>3611</v>
      </c>
      <c r="K63">
        <v>7578</v>
      </c>
    </row>
    <row r="64" spans="1:11" x14ac:dyDescent="0.35">
      <c r="A64" s="1">
        <v>43955</v>
      </c>
      <c r="B64">
        <v>33417</v>
      </c>
      <c r="C64">
        <f t="shared" ref="C64:C87" si="4">B64-B63</f>
        <v>794</v>
      </c>
      <c r="D64">
        <v>23096</v>
      </c>
      <c r="E64">
        <v>2398</v>
      </c>
      <c r="F64">
        <f t="shared" si="1"/>
        <v>118</v>
      </c>
      <c r="G64">
        <v>1821</v>
      </c>
      <c r="H64">
        <v>218</v>
      </c>
      <c r="I64">
        <v>209946</v>
      </c>
      <c r="J64">
        <f t="shared" si="2"/>
        <v>3395</v>
      </c>
      <c r="K64">
        <v>7923</v>
      </c>
    </row>
    <row r="65" spans="1:11" x14ac:dyDescent="0.35">
      <c r="A65" s="1">
        <v>43956</v>
      </c>
      <c r="B65">
        <v>34327</v>
      </c>
      <c r="C65">
        <f t="shared" si="4"/>
        <v>910</v>
      </c>
      <c r="D65">
        <v>23533</v>
      </c>
      <c r="E65">
        <v>2510</v>
      </c>
      <c r="F65">
        <f t="shared" si="1"/>
        <v>112</v>
      </c>
      <c r="G65">
        <v>1840</v>
      </c>
      <c r="H65">
        <v>213</v>
      </c>
      <c r="I65">
        <v>220604</v>
      </c>
      <c r="J65">
        <f t="shared" si="2"/>
        <v>10658</v>
      </c>
      <c r="K65">
        <v>8284</v>
      </c>
    </row>
    <row r="66" spans="1:11" x14ac:dyDescent="0.35">
      <c r="A66" s="1">
        <v>43957</v>
      </c>
      <c r="B66">
        <v>35238</v>
      </c>
      <c r="C66">
        <f t="shared" si="4"/>
        <v>911</v>
      </c>
      <c r="D66">
        <v>23934</v>
      </c>
      <c r="E66">
        <v>2631</v>
      </c>
      <c r="F66">
        <f t="shared" si="1"/>
        <v>121</v>
      </c>
      <c r="G66">
        <v>1836</v>
      </c>
      <c r="H66">
        <v>224</v>
      </c>
      <c r="I66">
        <v>228905</v>
      </c>
      <c r="J66">
        <f t="shared" si="2"/>
        <v>8301</v>
      </c>
      <c r="K66">
        <v>8673</v>
      </c>
    </row>
    <row r="67" spans="1:11" x14ac:dyDescent="0.35">
      <c r="A67" s="1">
        <v>43958</v>
      </c>
      <c r="B67">
        <v>36150</v>
      </c>
      <c r="C67">
        <f t="shared" si="4"/>
        <v>912</v>
      </c>
      <c r="D67">
        <v>24497</v>
      </c>
      <c r="E67">
        <v>2725</v>
      </c>
      <c r="F67">
        <f t="shared" si="1"/>
        <v>94</v>
      </c>
      <c r="G67">
        <v>1827</v>
      </c>
      <c r="H67">
        <v>207</v>
      </c>
      <c r="I67">
        <v>234769</v>
      </c>
      <c r="J67">
        <f t="shared" si="2"/>
        <v>5864</v>
      </c>
      <c r="K67">
        <v>8928</v>
      </c>
    </row>
    <row r="68" spans="1:11" x14ac:dyDescent="0.35">
      <c r="A68" s="1">
        <v>43959</v>
      </c>
      <c r="B68">
        <v>36986</v>
      </c>
      <c r="C68">
        <f t="shared" si="4"/>
        <v>836</v>
      </c>
      <c r="D68">
        <v>24932</v>
      </c>
      <c r="E68">
        <v>2786</v>
      </c>
      <c r="F68">
        <f t="shared" si="1"/>
        <v>61</v>
      </c>
      <c r="G68">
        <v>1835</v>
      </c>
      <c r="H68">
        <v>205</v>
      </c>
      <c r="I68">
        <v>244384</v>
      </c>
      <c r="J68">
        <f t="shared" si="2"/>
        <v>9615</v>
      </c>
      <c r="K68">
        <v>9268</v>
      </c>
    </row>
    <row r="69" spans="1:11" x14ac:dyDescent="0.35">
      <c r="A69" s="1">
        <v>43960</v>
      </c>
      <c r="B69">
        <v>37721</v>
      </c>
      <c r="C69">
        <f t="shared" si="4"/>
        <v>735</v>
      </c>
      <c r="D69">
        <v>25267</v>
      </c>
      <c r="E69">
        <v>2928</v>
      </c>
      <c r="F69">
        <f t="shared" si="1"/>
        <v>142</v>
      </c>
      <c r="G69">
        <v>1831</v>
      </c>
      <c r="H69">
        <v>199</v>
      </c>
      <c r="I69">
        <v>245302</v>
      </c>
      <c r="J69">
        <f t="shared" si="2"/>
        <v>918</v>
      </c>
      <c r="K69">
        <v>9526</v>
      </c>
    </row>
    <row r="70" spans="1:11" x14ac:dyDescent="0.35">
      <c r="A70" s="1">
        <v>43961</v>
      </c>
      <c r="B70">
        <v>38469</v>
      </c>
      <c r="C70">
        <f t="shared" si="4"/>
        <v>748</v>
      </c>
      <c r="D70">
        <v>25753</v>
      </c>
      <c r="E70">
        <v>3013</v>
      </c>
      <c r="F70">
        <f t="shared" si="1"/>
        <v>85</v>
      </c>
      <c r="G70">
        <v>1838</v>
      </c>
      <c r="H70">
        <v>193</v>
      </c>
      <c r="I70">
        <v>250528</v>
      </c>
      <c r="J70">
        <f t="shared" si="2"/>
        <v>5226</v>
      </c>
      <c r="K70">
        <v>9703</v>
      </c>
    </row>
    <row r="71" spans="1:11" x14ac:dyDescent="0.35">
      <c r="A71" s="1">
        <v>43962</v>
      </c>
      <c r="B71">
        <v>39225</v>
      </c>
      <c r="C71">
        <f t="shared" si="4"/>
        <v>756</v>
      </c>
      <c r="D71">
        <v>26038</v>
      </c>
      <c r="E71">
        <v>3131</v>
      </c>
      <c r="F71">
        <f t="shared" si="1"/>
        <v>118</v>
      </c>
      <c r="G71">
        <v>1841</v>
      </c>
      <c r="H71">
        <v>186</v>
      </c>
      <c r="I71">
        <v>256518</v>
      </c>
      <c r="J71">
        <f t="shared" si="2"/>
        <v>5990</v>
      </c>
      <c r="K71">
        <v>10056</v>
      </c>
    </row>
    <row r="72" spans="1:11" x14ac:dyDescent="0.35">
      <c r="A72" s="1">
        <v>43963</v>
      </c>
      <c r="B72">
        <v>39931</v>
      </c>
      <c r="C72">
        <f t="shared" si="4"/>
        <v>706</v>
      </c>
      <c r="D72">
        <v>26241</v>
      </c>
      <c r="E72">
        <v>3220</v>
      </c>
      <c r="F72">
        <f t="shared" si="1"/>
        <v>89</v>
      </c>
      <c r="G72">
        <v>1876</v>
      </c>
      <c r="H72">
        <v>194</v>
      </c>
      <c r="I72">
        <v>261569</v>
      </c>
      <c r="J72">
        <f t="shared" si="2"/>
        <v>5051</v>
      </c>
      <c r="K72">
        <v>10470</v>
      </c>
    </row>
    <row r="73" spans="1:11" x14ac:dyDescent="0.35">
      <c r="A73" s="1">
        <v>43964</v>
      </c>
      <c r="B73">
        <v>40724</v>
      </c>
      <c r="C73">
        <f t="shared" si="4"/>
        <v>793</v>
      </c>
      <c r="D73">
        <v>26544</v>
      </c>
      <c r="E73">
        <v>3351</v>
      </c>
      <c r="F73">
        <f t="shared" si="1"/>
        <v>131</v>
      </c>
      <c r="G73">
        <v>1834</v>
      </c>
      <c r="H73">
        <v>190</v>
      </c>
      <c r="I73">
        <v>267311</v>
      </c>
      <c r="J73">
        <f t="shared" si="2"/>
        <v>5742</v>
      </c>
      <c r="K73">
        <v>10829</v>
      </c>
    </row>
    <row r="74" spans="1:11" x14ac:dyDescent="0.35">
      <c r="A74" s="1">
        <v>43965</v>
      </c>
      <c r="B74">
        <v>41420</v>
      </c>
      <c r="C74">
        <f t="shared" si="4"/>
        <v>696</v>
      </c>
      <c r="D74">
        <v>26980</v>
      </c>
      <c r="E74">
        <v>3401</v>
      </c>
      <c r="F74">
        <f t="shared" si="1"/>
        <v>50</v>
      </c>
      <c r="G74">
        <v>1822</v>
      </c>
      <c r="H74">
        <v>191</v>
      </c>
      <c r="I74">
        <v>274360</v>
      </c>
      <c r="J74">
        <f t="shared" si="2"/>
        <v>7049</v>
      </c>
      <c r="K74">
        <v>11039</v>
      </c>
    </row>
    <row r="75" spans="1:11" x14ac:dyDescent="0.35">
      <c r="A75" s="1">
        <v>43966</v>
      </c>
      <c r="B75">
        <v>42183</v>
      </c>
      <c r="C75">
        <f t="shared" si="4"/>
        <v>763</v>
      </c>
      <c r="D75">
        <v>27242</v>
      </c>
      <c r="E75">
        <v>3483</v>
      </c>
      <c r="F75">
        <f t="shared" si="1"/>
        <v>82</v>
      </c>
      <c r="G75">
        <v>1763</v>
      </c>
      <c r="H75">
        <v>179</v>
      </c>
      <c r="I75">
        <v>282551</v>
      </c>
      <c r="J75">
        <f t="shared" si="2"/>
        <v>8191</v>
      </c>
      <c r="K75">
        <v>11458</v>
      </c>
    </row>
    <row r="76" spans="1:11" x14ac:dyDescent="0.35">
      <c r="A76" s="1">
        <v>43967</v>
      </c>
      <c r="B76">
        <v>42920</v>
      </c>
      <c r="C76">
        <f t="shared" si="4"/>
        <v>737</v>
      </c>
      <c r="D76">
        <v>27604</v>
      </c>
      <c r="E76">
        <v>3562</v>
      </c>
      <c r="F76">
        <f t="shared" si="1"/>
        <v>79</v>
      </c>
      <c r="G76">
        <v>1766</v>
      </c>
      <c r="H76">
        <v>183</v>
      </c>
      <c r="I76">
        <v>290192</v>
      </c>
      <c r="J76">
        <f t="shared" si="2"/>
        <v>7641</v>
      </c>
      <c r="K76">
        <v>11754</v>
      </c>
    </row>
    <row r="77" spans="1:11" x14ac:dyDescent="0.35">
      <c r="A77" s="1">
        <v>43968</v>
      </c>
      <c r="B77">
        <v>43627</v>
      </c>
      <c r="C77">
        <f t="shared" si="4"/>
        <v>707</v>
      </c>
      <c r="D77">
        <v>27986</v>
      </c>
      <c r="E77">
        <v>3596</v>
      </c>
      <c r="F77">
        <f t="shared" si="1"/>
        <v>34</v>
      </c>
      <c r="G77">
        <v>1771</v>
      </c>
      <c r="H77">
        <v>179</v>
      </c>
      <c r="I77">
        <v>296991</v>
      </c>
      <c r="J77">
        <f t="shared" si="2"/>
        <v>6799</v>
      </c>
      <c r="K77">
        <v>12045</v>
      </c>
    </row>
    <row r="78" spans="1:11" x14ac:dyDescent="0.35">
      <c r="A78" s="1">
        <v>43969</v>
      </c>
      <c r="B78">
        <v>44197</v>
      </c>
      <c r="C78">
        <f t="shared" si="4"/>
        <v>570</v>
      </c>
      <c r="D78">
        <v>28053</v>
      </c>
      <c r="E78">
        <v>3647</v>
      </c>
      <c r="F78">
        <f t="shared" si="1"/>
        <v>51</v>
      </c>
      <c r="G78">
        <v>1784</v>
      </c>
      <c r="H78">
        <v>180</v>
      </c>
      <c r="I78">
        <v>302358</v>
      </c>
      <c r="J78">
        <f t="shared" si="2"/>
        <v>5367</v>
      </c>
      <c r="K78">
        <v>12497</v>
      </c>
    </row>
    <row r="79" spans="1:11" x14ac:dyDescent="0.35">
      <c r="A79" s="1">
        <v>43970</v>
      </c>
      <c r="B79">
        <v>44775</v>
      </c>
      <c r="C79">
        <f t="shared" si="4"/>
        <v>578</v>
      </c>
      <c r="D79">
        <v>28235</v>
      </c>
      <c r="E79">
        <v>3718</v>
      </c>
      <c r="F79">
        <f t="shared" si="1"/>
        <v>71</v>
      </c>
      <c r="G79">
        <v>1516</v>
      </c>
      <c r="H79">
        <v>183</v>
      </c>
      <c r="I79">
        <v>307437</v>
      </c>
      <c r="J79">
        <f t="shared" si="2"/>
        <v>5079</v>
      </c>
      <c r="K79">
        <v>12822</v>
      </c>
    </row>
    <row r="80" spans="1:11" x14ac:dyDescent="0.35">
      <c r="A80" s="1">
        <v>43971</v>
      </c>
      <c r="B80">
        <v>45495</v>
      </c>
      <c r="C80">
        <f t="shared" si="4"/>
        <v>720</v>
      </c>
      <c r="D80">
        <v>28368</v>
      </c>
      <c r="E80">
        <v>3800</v>
      </c>
      <c r="F80">
        <f t="shared" si="1"/>
        <v>82</v>
      </c>
      <c r="G80">
        <v>1504</v>
      </c>
      <c r="H80">
        <v>176</v>
      </c>
      <c r="I80">
        <v>314327</v>
      </c>
      <c r="J80">
        <f t="shared" si="2"/>
        <v>6890</v>
      </c>
      <c r="K80">
        <v>13327</v>
      </c>
    </row>
    <row r="81" spans="1:11" x14ac:dyDescent="0.35">
      <c r="A81" s="1">
        <v>43972</v>
      </c>
      <c r="B81">
        <v>46141</v>
      </c>
      <c r="C81">
        <f t="shared" si="4"/>
        <v>646</v>
      </c>
      <c r="D81">
        <v>28457</v>
      </c>
      <c r="E81">
        <v>3865</v>
      </c>
      <c r="F81">
        <f t="shared" si="1"/>
        <v>65</v>
      </c>
      <c r="G81">
        <v>1479</v>
      </c>
      <c r="H81">
        <v>171</v>
      </c>
      <c r="I81">
        <v>321123</v>
      </c>
      <c r="J81">
        <f t="shared" si="2"/>
        <v>6796</v>
      </c>
      <c r="K81">
        <v>13819</v>
      </c>
    </row>
    <row r="82" spans="1:11" x14ac:dyDescent="0.35">
      <c r="A82" s="1">
        <v>43973</v>
      </c>
      <c r="B82">
        <v>46838</v>
      </c>
      <c r="C82">
        <f t="shared" si="4"/>
        <v>697</v>
      </c>
      <c r="D82">
        <v>28854</v>
      </c>
      <c r="E82">
        <v>3940</v>
      </c>
      <c r="F82">
        <f t="shared" si="1"/>
        <v>75</v>
      </c>
      <c r="G82">
        <v>1452</v>
      </c>
      <c r="H82">
        <v>167</v>
      </c>
      <c r="I82">
        <v>329677</v>
      </c>
      <c r="J82">
        <f t="shared" si="2"/>
        <v>8554</v>
      </c>
      <c r="K82">
        <v>14044</v>
      </c>
    </row>
    <row r="83" spans="1:11" x14ac:dyDescent="0.35">
      <c r="A83" s="1">
        <v>43974</v>
      </c>
      <c r="B83">
        <v>47411</v>
      </c>
      <c r="C83">
        <f t="shared" si="4"/>
        <v>573</v>
      </c>
      <c r="D83">
        <v>29096</v>
      </c>
      <c r="E83">
        <v>3984</v>
      </c>
      <c r="F83">
        <f t="shared" si="1"/>
        <v>44</v>
      </c>
      <c r="G83">
        <v>1435</v>
      </c>
      <c r="H83">
        <v>170</v>
      </c>
      <c r="I83">
        <v>338380</v>
      </c>
      <c r="J83">
        <f t="shared" si="2"/>
        <v>8703</v>
      </c>
      <c r="K83">
        <v>14331</v>
      </c>
    </row>
    <row r="84" spans="1:11" x14ac:dyDescent="0.35">
      <c r="A84" s="1">
        <v>43975</v>
      </c>
      <c r="B84">
        <v>47984</v>
      </c>
      <c r="C84">
        <f t="shared" si="4"/>
        <v>573</v>
      </c>
      <c r="D84">
        <v>29261</v>
      </c>
      <c r="E84">
        <v>4069</v>
      </c>
      <c r="F84">
        <f t="shared" si="1"/>
        <v>85</v>
      </c>
      <c r="G84">
        <v>1425</v>
      </c>
      <c r="H84">
        <v>179</v>
      </c>
      <c r="I84">
        <v>347398</v>
      </c>
      <c r="J84">
        <f t="shared" si="2"/>
        <v>9018</v>
      </c>
      <c r="K84">
        <v>14654</v>
      </c>
    </row>
    <row r="85" spans="1:11" x14ac:dyDescent="0.35">
      <c r="A85" s="1">
        <v>43976</v>
      </c>
      <c r="B85">
        <v>48598</v>
      </c>
      <c r="C85">
        <f t="shared" si="4"/>
        <v>614</v>
      </c>
      <c r="D85">
        <v>29460</v>
      </c>
      <c r="E85">
        <v>4139</v>
      </c>
      <c r="F85">
        <f t="shared" si="1"/>
        <v>70</v>
      </c>
      <c r="G85">
        <v>1403</v>
      </c>
      <c r="H85">
        <v>181</v>
      </c>
      <c r="I85">
        <v>353036</v>
      </c>
      <c r="J85">
        <f t="shared" si="2"/>
        <v>5638</v>
      </c>
      <c r="K85">
        <v>14999</v>
      </c>
    </row>
    <row r="86" spans="1:11" x14ac:dyDescent="0.35">
      <c r="A86" s="1">
        <v>43977</v>
      </c>
      <c r="B86">
        <v>49139</v>
      </c>
      <c r="C86">
        <f t="shared" si="4"/>
        <v>541</v>
      </c>
      <c r="D86">
        <v>29592</v>
      </c>
      <c r="E86">
        <v>4228</v>
      </c>
      <c r="F86">
        <f t="shared" si="1"/>
        <v>89</v>
      </c>
      <c r="G86">
        <v>1378</v>
      </c>
      <c r="H86">
        <v>184</v>
      </c>
      <c r="I86">
        <v>358822</v>
      </c>
      <c r="J86">
        <f t="shared" si="2"/>
        <v>5786</v>
      </c>
      <c r="K86">
        <v>15319</v>
      </c>
    </row>
    <row r="87" spans="1:11" x14ac:dyDescent="0.35">
      <c r="A87" s="1">
        <v>43978</v>
      </c>
      <c r="B87">
        <v>49702</v>
      </c>
      <c r="C87">
        <f t="shared" si="4"/>
        <v>563</v>
      </c>
      <c r="D87">
        <v>29782</v>
      </c>
      <c r="E87">
        <v>4302</v>
      </c>
      <c r="F87">
        <f t="shared" si="1"/>
        <v>74</v>
      </c>
      <c r="G87">
        <v>1331</v>
      </c>
      <c r="H87">
        <v>178</v>
      </c>
      <c r="I87">
        <v>365402</v>
      </c>
      <c r="J87">
        <f t="shared" si="2"/>
        <v>6580</v>
      </c>
      <c r="K87">
        <v>15618</v>
      </c>
    </row>
    <row r="88" spans="1:11" x14ac:dyDescent="0.35">
      <c r="A88" s="1">
        <v>43979</v>
      </c>
      <c r="B88">
        <v>50232</v>
      </c>
      <c r="C88">
        <f t="shared" ref="C88:C95" si="5">B88-B87</f>
        <v>530</v>
      </c>
      <c r="D88">
        <v>29961</v>
      </c>
      <c r="E88">
        <v>4363</v>
      </c>
      <c r="F88">
        <f t="shared" ref="F88:F95" si="6">E88-E87</f>
        <v>61</v>
      </c>
      <c r="G88">
        <v>1265</v>
      </c>
      <c r="H88">
        <v>172</v>
      </c>
      <c r="I88">
        <v>373567</v>
      </c>
      <c r="J88">
        <f t="shared" ref="J88:J95" si="7">I88-I87</f>
        <v>8165</v>
      </c>
      <c r="K88">
        <v>15908</v>
      </c>
    </row>
    <row r="89" spans="1:11" x14ac:dyDescent="0.35">
      <c r="A89" s="1">
        <v>43980</v>
      </c>
      <c r="B89">
        <v>50651</v>
      </c>
      <c r="C89">
        <f t="shared" si="5"/>
        <v>419</v>
      </c>
      <c r="D89">
        <v>30142</v>
      </c>
      <c r="E89">
        <v>4439</v>
      </c>
      <c r="F89">
        <f t="shared" si="6"/>
        <v>76</v>
      </c>
      <c r="G89">
        <v>1197</v>
      </c>
      <c r="H89">
        <v>167</v>
      </c>
      <c r="I89">
        <v>384289</v>
      </c>
      <c r="J89">
        <f t="shared" si="7"/>
        <v>10722</v>
      </c>
      <c r="K89">
        <v>16070</v>
      </c>
    </row>
    <row r="90" spans="1:11" x14ac:dyDescent="0.35">
      <c r="A90" s="1">
        <v>43981</v>
      </c>
      <c r="B90">
        <v>51059</v>
      </c>
      <c r="C90">
        <f t="shared" si="5"/>
        <v>408</v>
      </c>
      <c r="D90">
        <v>30072</v>
      </c>
      <c r="E90">
        <v>4641</v>
      </c>
      <c r="F90">
        <f t="shared" si="6"/>
        <v>202</v>
      </c>
      <c r="G90">
        <v>1198</v>
      </c>
      <c r="H90">
        <v>171</v>
      </c>
      <c r="I90">
        <v>391792</v>
      </c>
      <c r="J90">
        <f t="shared" si="7"/>
        <v>7503</v>
      </c>
      <c r="K90">
        <v>16346</v>
      </c>
    </row>
    <row r="91" spans="1:11" x14ac:dyDescent="0.35">
      <c r="A91" s="1">
        <v>43982</v>
      </c>
      <c r="B91">
        <v>51354</v>
      </c>
      <c r="C91">
        <f t="shared" si="5"/>
        <v>295</v>
      </c>
      <c r="D91">
        <v>30096</v>
      </c>
      <c r="E91">
        <v>4661</v>
      </c>
      <c r="F91">
        <f t="shared" si="6"/>
        <v>20</v>
      </c>
      <c r="G91">
        <v>1185</v>
      </c>
      <c r="H91">
        <v>163</v>
      </c>
      <c r="I91">
        <v>399497</v>
      </c>
      <c r="J91">
        <f t="shared" si="7"/>
        <v>7705</v>
      </c>
      <c r="K91">
        <v>16597</v>
      </c>
    </row>
    <row r="92" spans="1:11" x14ac:dyDescent="0.35">
      <c r="A92" s="1">
        <v>43983</v>
      </c>
      <c r="B92">
        <v>51593</v>
      </c>
      <c r="C92">
        <f t="shared" si="5"/>
        <v>239</v>
      </c>
      <c r="D92">
        <v>30077</v>
      </c>
      <c r="E92">
        <v>4713</v>
      </c>
      <c r="F92">
        <f t="shared" si="6"/>
        <v>52</v>
      </c>
      <c r="G92">
        <v>1175</v>
      </c>
      <c r="H92">
        <v>161</v>
      </c>
      <c r="I92">
        <v>404814</v>
      </c>
      <c r="J92">
        <f t="shared" si="7"/>
        <v>5317</v>
      </c>
      <c r="K92">
        <v>16803</v>
      </c>
    </row>
    <row r="93" spans="1:11" x14ac:dyDescent="0.35">
      <c r="A93" s="1">
        <v>43984</v>
      </c>
      <c r="B93">
        <v>51884</v>
      </c>
      <c r="C93">
        <f t="shared" si="5"/>
        <v>291</v>
      </c>
      <c r="D93">
        <v>29992</v>
      </c>
      <c r="E93">
        <v>4794</v>
      </c>
      <c r="F93">
        <f t="shared" si="6"/>
        <v>81</v>
      </c>
      <c r="G93">
        <v>1141</v>
      </c>
      <c r="H93">
        <v>158</v>
      </c>
      <c r="I93">
        <v>410793</v>
      </c>
      <c r="J93">
        <f t="shared" si="7"/>
        <v>5979</v>
      </c>
      <c r="K93">
        <v>17098</v>
      </c>
    </row>
    <row r="94" spans="1:11" x14ac:dyDescent="0.35">
      <c r="A94" s="1">
        <v>43985</v>
      </c>
      <c r="B94">
        <v>52143</v>
      </c>
      <c r="C94">
        <f t="shared" si="5"/>
        <v>259</v>
      </c>
      <c r="D94">
        <v>29922</v>
      </c>
      <c r="E94">
        <v>4885</v>
      </c>
      <c r="F94">
        <f t="shared" si="6"/>
        <v>91</v>
      </c>
      <c r="G94">
        <v>1076</v>
      </c>
      <c r="H94">
        <v>146</v>
      </c>
      <c r="I94">
        <v>417256</v>
      </c>
      <c r="J94">
        <f t="shared" si="7"/>
        <v>6463</v>
      </c>
      <c r="K94">
        <v>17336</v>
      </c>
    </row>
    <row r="95" spans="1:11" x14ac:dyDescent="0.35">
      <c r="A95" s="1">
        <v>43986</v>
      </c>
      <c r="B95">
        <v>52398</v>
      </c>
      <c r="C95">
        <f t="shared" si="5"/>
        <v>255</v>
      </c>
      <c r="D95">
        <v>29699</v>
      </c>
      <c r="E95">
        <v>4935</v>
      </c>
      <c r="F95">
        <f t="shared" si="6"/>
        <v>50</v>
      </c>
      <c r="G95">
        <v>1030</v>
      </c>
      <c r="H95">
        <v>131</v>
      </c>
      <c r="I95">
        <v>424619</v>
      </c>
      <c r="J95">
        <f t="shared" si="7"/>
        <v>7363</v>
      </c>
      <c r="K95">
        <v>17764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F109"/>
  <sheetViews>
    <sheetView zoomScale="85" zoomScaleNormal="85" workbookViewId="0">
      <pane ySplit="1" topLeftCell="A89" activePane="bottomLeft" state="frozen"/>
      <selection pane="bottomLeft" activeCell="A108" sqref="A108:A109"/>
    </sheetView>
  </sheetViews>
  <sheetFormatPr defaultRowHeight="14.5" x14ac:dyDescent="0.35"/>
  <cols>
    <col min="1" max="1" width="10.81640625" bestFit="1" customWidth="1"/>
    <col min="3" max="3" width="14.90625" bestFit="1" customWidth="1"/>
    <col min="5" max="5" width="10.81640625" bestFit="1" customWidth="1"/>
    <col min="6" max="6" width="15.26953125" bestFit="1" customWidth="1"/>
    <col min="7" max="7" width="9.26953125" bestFit="1" customWidth="1"/>
  </cols>
  <sheetData>
    <row r="1" spans="1:3" x14ac:dyDescent="0.35">
      <c r="A1" s="7">
        <v>43886</v>
      </c>
      <c r="B1">
        <v>1</v>
      </c>
      <c r="C1">
        <v>1</v>
      </c>
    </row>
    <row r="2" spans="1:3" x14ac:dyDescent="0.35">
      <c r="A2" s="7">
        <v>43887</v>
      </c>
      <c r="B2">
        <v>0</v>
      </c>
      <c r="C2">
        <v>1</v>
      </c>
    </row>
    <row r="3" spans="1:3" x14ac:dyDescent="0.35">
      <c r="A3" s="7">
        <v>43888</v>
      </c>
      <c r="B3">
        <v>0</v>
      </c>
      <c r="C3">
        <v>1</v>
      </c>
    </row>
    <row r="4" spans="1:3" x14ac:dyDescent="0.35">
      <c r="A4" s="7">
        <v>43889</v>
      </c>
      <c r="B4">
        <v>0</v>
      </c>
      <c r="C4">
        <v>1</v>
      </c>
    </row>
    <row r="5" spans="1:3" x14ac:dyDescent="0.35">
      <c r="A5" s="7">
        <v>43890</v>
      </c>
      <c r="B5">
        <v>0</v>
      </c>
      <c r="C5">
        <v>1</v>
      </c>
    </row>
    <row r="6" spans="1:3" x14ac:dyDescent="0.35">
      <c r="A6" s="7">
        <v>43891</v>
      </c>
      <c r="B6">
        <v>1</v>
      </c>
      <c r="C6">
        <v>2</v>
      </c>
    </row>
    <row r="7" spans="1:3" x14ac:dyDescent="0.35">
      <c r="A7" s="7">
        <v>43892</v>
      </c>
      <c r="B7">
        <v>2</v>
      </c>
      <c r="C7">
        <v>4</v>
      </c>
    </row>
    <row r="8" spans="1:3" x14ac:dyDescent="0.35">
      <c r="A8" s="7">
        <v>43893</v>
      </c>
      <c r="B8">
        <v>0</v>
      </c>
      <c r="C8">
        <v>4</v>
      </c>
    </row>
    <row r="9" spans="1:3" x14ac:dyDescent="0.35">
      <c r="A9" s="7">
        <v>43894</v>
      </c>
      <c r="B9">
        <v>0</v>
      </c>
      <c r="C9">
        <v>4</v>
      </c>
    </row>
    <row r="10" spans="1:3" x14ac:dyDescent="0.35">
      <c r="A10" s="7">
        <v>43895</v>
      </c>
      <c r="B10">
        <v>0</v>
      </c>
      <c r="C10">
        <v>4</v>
      </c>
    </row>
    <row r="11" spans="1:3" x14ac:dyDescent="0.35">
      <c r="A11" s="7">
        <v>43896</v>
      </c>
      <c r="B11">
        <v>0</v>
      </c>
      <c r="C11">
        <v>4</v>
      </c>
    </row>
    <row r="12" spans="1:3" x14ac:dyDescent="0.35">
      <c r="A12" s="7">
        <v>43897</v>
      </c>
      <c r="B12">
        <v>0</v>
      </c>
      <c r="C12">
        <v>4</v>
      </c>
    </row>
    <row r="13" spans="1:3" x14ac:dyDescent="0.35">
      <c r="A13" s="7">
        <v>43898</v>
      </c>
      <c r="B13">
        <v>1</v>
      </c>
      <c r="C13">
        <v>5</v>
      </c>
    </row>
    <row r="14" spans="1:3" x14ac:dyDescent="0.35">
      <c r="A14" s="7">
        <v>43899</v>
      </c>
      <c r="B14">
        <v>0</v>
      </c>
      <c r="C14">
        <v>5</v>
      </c>
    </row>
    <row r="15" spans="1:3" x14ac:dyDescent="0.35">
      <c r="A15" s="7">
        <v>43900</v>
      </c>
      <c r="B15">
        <v>3</v>
      </c>
      <c r="C15">
        <v>8</v>
      </c>
    </row>
    <row r="16" spans="1:3" x14ac:dyDescent="0.35">
      <c r="A16" s="7">
        <v>43901</v>
      </c>
      <c r="B16">
        <v>3</v>
      </c>
      <c r="C16">
        <v>11</v>
      </c>
    </row>
    <row r="17" spans="1:5" x14ac:dyDescent="0.35">
      <c r="A17" s="7">
        <v>43902</v>
      </c>
      <c r="B17">
        <v>3</v>
      </c>
      <c r="C17">
        <v>14</v>
      </c>
      <c r="E17" s="7"/>
    </row>
    <row r="18" spans="1:5" x14ac:dyDescent="0.35">
      <c r="A18" s="7">
        <v>43903</v>
      </c>
      <c r="B18">
        <v>2</v>
      </c>
      <c r="C18">
        <v>16</v>
      </c>
      <c r="E18" s="7"/>
    </row>
    <row r="19" spans="1:5" x14ac:dyDescent="0.35">
      <c r="A19" s="7">
        <v>43904</v>
      </c>
      <c r="B19">
        <v>5</v>
      </c>
      <c r="C19">
        <v>21</v>
      </c>
      <c r="E19" s="7"/>
    </row>
    <row r="20" spans="1:5" x14ac:dyDescent="0.35">
      <c r="A20" s="7">
        <v>43905</v>
      </c>
      <c r="B20">
        <v>6</v>
      </c>
      <c r="C20">
        <v>27</v>
      </c>
      <c r="E20" s="7"/>
    </row>
    <row r="21" spans="1:5" x14ac:dyDescent="0.35">
      <c r="A21" s="7">
        <v>43906</v>
      </c>
      <c r="B21">
        <v>5</v>
      </c>
      <c r="C21">
        <v>32</v>
      </c>
      <c r="E21" s="7"/>
    </row>
    <row r="22" spans="1:5" x14ac:dyDescent="0.35">
      <c r="A22" s="7">
        <v>43907</v>
      </c>
      <c r="B22">
        <v>7</v>
      </c>
      <c r="C22">
        <v>39</v>
      </c>
      <c r="E22" s="7"/>
    </row>
    <row r="23" spans="1:5" x14ac:dyDescent="0.35">
      <c r="A23" s="7">
        <v>43908</v>
      </c>
      <c r="B23">
        <v>6</v>
      </c>
      <c r="C23">
        <v>45</v>
      </c>
      <c r="E23" s="7"/>
    </row>
    <row r="24" spans="1:5" x14ac:dyDescent="0.35">
      <c r="A24" s="7">
        <v>43909</v>
      </c>
      <c r="B24">
        <v>36</v>
      </c>
      <c r="C24">
        <v>81</v>
      </c>
      <c r="E24" s="7"/>
    </row>
    <row r="25" spans="1:5" x14ac:dyDescent="0.35">
      <c r="A25" s="7">
        <v>43910</v>
      </c>
      <c r="B25">
        <v>49</v>
      </c>
      <c r="C25">
        <v>130</v>
      </c>
      <c r="E25" s="7"/>
    </row>
    <row r="26" spans="1:5" x14ac:dyDescent="0.35">
      <c r="A26" s="7">
        <v>43911</v>
      </c>
      <c r="B26">
        <v>92</v>
      </c>
      <c r="C26">
        <v>222</v>
      </c>
      <c r="E26" s="7"/>
    </row>
    <row r="27" spans="1:5" x14ac:dyDescent="0.35">
      <c r="A27" s="7">
        <v>43912</v>
      </c>
      <c r="B27">
        <v>89</v>
      </c>
      <c r="C27">
        <v>311</v>
      </c>
      <c r="E27" s="7"/>
    </row>
    <row r="28" spans="1:5" x14ac:dyDescent="0.35">
      <c r="A28" s="7">
        <v>43913</v>
      </c>
      <c r="B28">
        <v>134</v>
      </c>
      <c r="C28">
        <v>445</v>
      </c>
      <c r="E28" s="7"/>
    </row>
    <row r="29" spans="1:5" x14ac:dyDescent="0.35">
      <c r="A29" s="7">
        <v>43914</v>
      </c>
      <c r="B29">
        <v>144</v>
      </c>
      <c r="C29">
        <v>589</v>
      </c>
      <c r="E29" s="7"/>
    </row>
    <row r="30" spans="1:5" x14ac:dyDescent="0.35">
      <c r="A30" s="7">
        <v>43915</v>
      </c>
      <c r="B30">
        <v>183</v>
      </c>
      <c r="C30">
        <v>772</v>
      </c>
      <c r="E30" s="7"/>
    </row>
    <row r="31" spans="1:5" x14ac:dyDescent="0.35">
      <c r="A31" s="7">
        <v>43916</v>
      </c>
      <c r="B31">
        <v>186</v>
      </c>
      <c r="C31">
        <v>958</v>
      </c>
      <c r="E31" s="7"/>
    </row>
    <row r="32" spans="1:5" x14ac:dyDescent="0.35">
      <c r="A32" s="7">
        <v>43917</v>
      </c>
      <c r="B32">
        <v>246</v>
      </c>
      <c r="C32">
        <v>1204</v>
      </c>
      <c r="E32" s="7"/>
    </row>
    <row r="33" spans="1:5" x14ac:dyDescent="0.35">
      <c r="A33" s="7">
        <v>43918</v>
      </c>
      <c r="B33">
        <v>198</v>
      </c>
      <c r="C33">
        <v>1402</v>
      </c>
      <c r="E33" s="7"/>
    </row>
    <row r="34" spans="1:5" x14ac:dyDescent="0.35">
      <c r="A34" s="7">
        <v>43919</v>
      </c>
      <c r="B34">
        <v>261</v>
      </c>
      <c r="C34">
        <v>1663</v>
      </c>
      <c r="E34" s="7"/>
    </row>
    <row r="35" spans="1:5" x14ac:dyDescent="0.35">
      <c r="A35" s="7">
        <v>43920</v>
      </c>
      <c r="B35">
        <v>270</v>
      </c>
      <c r="C35">
        <v>1933</v>
      </c>
      <c r="E35" s="7"/>
    </row>
    <row r="36" spans="1:5" x14ac:dyDescent="0.35">
      <c r="A36" s="7">
        <v>43921</v>
      </c>
      <c r="B36" s="8">
        <v>325</v>
      </c>
      <c r="C36">
        <v>2258</v>
      </c>
      <c r="E36" s="7"/>
    </row>
    <row r="37" spans="1:5" x14ac:dyDescent="0.35">
      <c r="A37" s="7">
        <v>43922</v>
      </c>
      <c r="B37" s="8">
        <v>311</v>
      </c>
      <c r="C37">
        <v>2569</v>
      </c>
      <c r="E37" s="7"/>
    </row>
    <row r="38" spans="1:5" x14ac:dyDescent="0.35">
      <c r="A38" s="7">
        <v>43923</v>
      </c>
      <c r="B38">
        <v>409</v>
      </c>
      <c r="C38">
        <v>2978</v>
      </c>
      <c r="E38" s="7"/>
    </row>
    <row r="39" spans="1:5" x14ac:dyDescent="0.35">
      <c r="A39" s="7">
        <v>43924</v>
      </c>
      <c r="B39">
        <v>350</v>
      </c>
      <c r="C39">
        <v>3328</v>
      </c>
      <c r="E39" s="7"/>
    </row>
    <row r="40" spans="1:5" x14ac:dyDescent="0.35">
      <c r="A40" s="7">
        <v>43925</v>
      </c>
      <c r="B40">
        <v>341</v>
      </c>
      <c r="C40">
        <v>3669</v>
      </c>
      <c r="E40" s="7"/>
    </row>
    <row r="41" spans="1:5" x14ac:dyDescent="0.35">
      <c r="A41" s="7">
        <v>43926</v>
      </c>
      <c r="B41" s="8">
        <v>261</v>
      </c>
      <c r="C41">
        <v>3930</v>
      </c>
      <c r="E41" s="7"/>
    </row>
    <row r="42" spans="1:5" x14ac:dyDescent="0.35">
      <c r="A42" s="7">
        <v>43927</v>
      </c>
      <c r="B42" s="8">
        <v>458</v>
      </c>
      <c r="C42">
        <v>4388</v>
      </c>
      <c r="E42" s="7"/>
    </row>
    <row r="43" spans="1:5" x14ac:dyDescent="0.35">
      <c r="A43" s="7">
        <v>43928</v>
      </c>
      <c r="B43" s="8">
        <v>423</v>
      </c>
      <c r="C43">
        <v>4811</v>
      </c>
      <c r="E43" s="7"/>
    </row>
    <row r="44" spans="1:5" x14ac:dyDescent="0.35">
      <c r="A44" s="7">
        <v>43929</v>
      </c>
      <c r="B44" s="8">
        <v>376</v>
      </c>
      <c r="C44">
        <v>5187</v>
      </c>
      <c r="E44" s="7"/>
    </row>
    <row r="45" spans="1:5" x14ac:dyDescent="0.35">
      <c r="A45" s="7">
        <v>43930</v>
      </c>
      <c r="B45" s="8">
        <v>352</v>
      </c>
      <c r="C45">
        <v>5539</v>
      </c>
      <c r="E45" s="7"/>
    </row>
    <row r="46" spans="1:5" x14ac:dyDescent="0.35">
      <c r="A46" s="7">
        <v>43931</v>
      </c>
      <c r="B46" s="8">
        <v>307</v>
      </c>
      <c r="C46">
        <v>5846</v>
      </c>
      <c r="E46" s="7"/>
    </row>
    <row r="47" spans="1:5" x14ac:dyDescent="0.35">
      <c r="A47" s="7">
        <v>43932</v>
      </c>
      <c r="B47" s="8">
        <v>262</v>
      </c>
      <c r="C47">
        <v>6108</v>
      </c>
      <c r="E47" s="7"/>
    </row>
    <row r="48" spans="1:5" x14ac:dyDescent="0.35">
      <c r="A48" s="7">
        <v>43933</v>
      </c>
      <c r="B48" s="8">
        <v>331</v>
      </c>
      <c r="C48">
        <v>6439</v>
      </c>
      <c r="E48" s="7"/>
    </row>
    <row r="49" spans="1:6" x14ac:dyDescent="0.35">
      <c r="A49" s="7">
        <v>43934</v>
      </c>
      <c r="B49" s="8">
        <v>543</v>
      </c>
      <c r="C49">
        <v>6982</v>
      </c>
      <c r="E49" s="7"/>
    </row>
    <row r="50" spans="1:6" x14ac:dyDescent="0.35">
      <c r="A50" s="7">
        <v>43935</v>
      </c>
      <c r="B50" s="8">
        <v>470</v>
      </c>
      <c r="C50">
        <v>7452</v>
      </c>
      <c r="E50" s="7"/>
    </row>
    <row r="51" spans="1:6" x14ac:dyDescent="0.35">
      <c r="A51" s="7">
        <v>43936</v>
      </c>
      <c r="B51" s="8">
        <v>621</v>
      </c>
      <c r="C51">
        <v>8073</v>
      </c>
      <c r="E51" s="7"/>
    </row>
    <row r="52" spans="1:6" x14ac:dyDescent="0.35">
      <c r="A52" s="7">
        <v>43937</v>
      </c>
      <c r="B52" s="8">
        <v>496</v>
      </c>
      <c r="C52">
        <v>8569</v>
      </c>
      <c r="E52" s="7"/>
    </row>
    <row r="53" spans="1:6" x14ac:dyDescent="0.35">
      <c r="A53" s="7">
        <v>43938</v>
      </c>
      <c r="B53" s="8">
        <v>575</v>
      </c>
      <c r="C53">
        <v>9144</v>
      </c>
      <c r="E53" s="7"/>
    </row>
    <row r="54" spans="1:6" x14ac:dyDescent="0.35">
      <c r="A54" s="7">
        <v>43939</v>
      </c>
      <c r="B54" s="8">
        <v>330</v>
      </c>
      <c r="C54">
        <v>9474</v>
      </c>
      <c r="E54" s="7"/>
    </row>
    <row r="55" spans="1:6" x14ac:dyDescent="0.35">
      <c r="A55" s="7">
        <v>43940</v>
      </c>
      <c r="B55" s="8">
        <v>434</v>
      </c>
      <c r="C55">
        <v>9908</v>
      </c>
      <c r="E55" s="7"/>
    </row>
    <row r="56" spans="1:6" x14ac:dyDescent="0.35">
      <c r="A56" s="7">
        <v>43941</v>
      </c>
      <c r="B56" s="8">
        <v>485</v>
      </c>
      <c r="C56">
        <v>10393</v>
      </c>
      <c r="E56" s="7"/>
    </row>
    <row r="57" spans="1:6" x14ac:dyDescent="0.35">
      <c r="A57" s="7">
        <v>43942</v>
      </c>
      <c r="B57" s="8">
        <v>460</v>
      </c>
      <c r="C57">
        <v>10853</v>
      </c>
      <c r="E57" s="7"/>
    </row>
    <row r="58" spans="1:6" x14ac:dyDescent="0.35">
      <c r="A58" s="7">
        <v>43943</v>
      </c>
      <c r="B58" s="8">
        <v>538</v>
      </c>
      <c r="C58">
        <v>11391</v>
      </c>
      <c r="E58" s="7"/>
    </row>
    <row r="59" spans="1:6" x14ac:dyDescent="0.35">
      <c r="A59" s="7">
        <v>43944</v>
      </c>
      <c r="B59" s="8">
        <v>528</v>
      </c>
      <c r="C59">
        <v>11919</v>
      </c>
      <c r="E59" s="7"/>
    </row>
    <row r="60" spans="1:6" x14ac:dyDescent="0.35">
      <c r="A60" s="7">
        <v>43945</v>
      </c>
      <c r="B60" s="8">
        <v>498</v>
      </c>
      <c r="C60">
        <v>12417</v>
      </c>
      <c r="E60" s="7"/>
    </row>
    <row r="61" spans="1:6" x14ac:dyDescent="0.35">
      <c r="A61" s="7">
        <v>43946</v>
      </c>
      <c r="B61" s="8">
        <v>311</v>
      </c>
      <c r="C61">
        <v>12728</v>
      </c>
      <c r="E61" s="7"/>
    </row>
    <row r="62" spans="1:6" x14ac:dyDescent="0.35">
      <c r="A62" s="7">
        <v>43947</v>
      </c>
      <c r="B62" s="8">
        <v>283</v>
      </c>
      <c r="C62">
        <v>13011</v>
      </c>
      <c r="E62" s="7"/>
    </row>
    <row r="63" spans="1:6" x14ac:dyDescent="0.35">
      <c r="A63" s="7">
        <v>43948</v>
      </c>
      <c r="B63" s="8">
        <v>463</v>
      </c>
      <c r="C63">
        <v>13474</v>
      </c>
      <c r="E63" s="7"/>
      <c r="F63" s="5"/>
    </row>
    <row r="64" spans="1:6" x14ac:dyDescent="0.35">
      <c r="A64" s="7">
        <v>43949</v>
      </c>
      <c r="B64" s="8">
        <v>476</v>
      </c>
      <c r="C64">
        <v>13950</v>
      </c>
      <c r="E64" s="7"/>
    </row>
    <row r="65" spans="1:5" x14ac:dyDescent="0.35">
      <c r="A65" s="7">
        <v>43950</v>
      </c>
      <c r="B65" s="8">
        <v>517</v>
      </c>
      <c r="C65">
        <v>14467</v>
      </c>
      <c r="E65" s="7"/>
    </row>
    <row r="66" spans="1:5" x14ac:dyDescent="0.35">
      <c r="A66" s="7">
        <v>43951</v>
      </c>
      <c r="B66" s="8">
        <v>595</v>
      </c>
      <c r="C66">
        <v>15062</v>
      </c>
      <c r="E66" s="7"/>
    </row>
    <row r="67" spans="1:5" x14ac:dyDescent="0.35">
      <c r="A67" s="7">
        <v>43952</v>
      </c>
      <c r="B67" s="8">
        <v>620</v>
      </c>
      <c r="C67">
        <v>15682</v>
      </c>
      <c r="E67" s="7"/>
    </row>
    <row r="68" spans="1:5" x14ac:dyDescent="0.35">
      <c r="A68" s="7">
        <v>43953</v>
      </c>
      <c r="B68" s="8">
        <v>523</v>
      </c>
      <c r="C68">
        <v>16205</v>
      </c>
      <c r="E68" s="7"/>
    </row>
    <row r="69" spans="1:5" x14ac:dyDescent="0.35">
      <c r="A69" s="7">
        <v>43954</v>
      </c>
      <c r="B69" s="8">
        <v>345</v>
      </c>
      <c r="C69">
        <v>16550</v>
      </c>
      <c r="E69" s="7"/>
    </row>
    <row r="70" spans="1:5" x14ac:dyDescent="0.35">
      <c r="A70" s="7">
        <v>43955</v>
      </c>
      <c r="B70" s="8">
        <v>418</v>
      </c>
      <c r="C70">
        <v>16968</v>
      </c>
      <c r="E70" s="7"/>
    </row>
    <row r="71" spans="1:5" x14ac:dyDescent="0.35">
      <c r="A71" s="7">
        <v>43956</v>
      </c>
      <c r="B71" s="8">
        <v>473</v>
      </c>
      <c r="C71">
        <v>17441</v>
      </c>
      <c r="E71" s="7"/>
    </row>
    <row r="72" spans="1:5" x14ac:dyDescent="0.35">
      <c r="A72" s="7">
        <v>43957</v>
      </c>
      <c r="B72" s="8">
        <v>569</v>
      </c>
      <c r="C72">
        <v>18010</v>
      </c>
      <c r="E72" s="7"/>
    </row>
    <row r="73" spans="1:5" x14ac:dyDescent="0.35">
      <c r="A73" s="7">
        <v>43958</v>
      </c>
      <c r="B73" s="8">
        <v>430</v>
      </c>
      <c r="C73">
        <v>18440</v>
      </c>
      <c r="E73" s="7"/>
    </row>
    <row r="74" spans="1:5" x14ac:dyDescent="0.35">
      <c r="A74" s="7">
        <v>43959</v>
      </c>
      <c r="B74" s="8">
        <v>432</v>
      </c>
      <c r="C74">
        <v>18872</v>
      </c>
      <c r="E74" s="7"/>
    </row>
    <row r="75" spans="1:5" x14ac:dyDescent="0.35">
      <c r="A75" s="7">
        <v>43960</v>
      </c>
      <c r="B75" s="8">
        <v>312</v>
      </c>
      <c r="C75">
        <v>19184</v>
      </c>
      <c r="E75" s="7"/>
    </row>
    <row r="76" spans="1:5" x14ac:dyDescent="0.35">
      <c r="A76" s="7">
        <v>43961</v>
      </c>
      <c r="B76">
        <v>302</v>
      </c>
      <c r="C76">
        <v>19486</v>
      </c>
      <c r="E76" s="7"/>
    </row>
    <row r="77" spans="1:5" x14ac:dyDescent="0.35">
      <c r="A77" s="7">
        <v>43962</v>
      </c>
      <c r="B77">
        <v>367</v>
      </c>
      <c r="C77">
        <v>19853</v>
      </c>
    </row>
    <row r="78" spans="1:5" x14ac:dyDescent="0.35">
      <c r="A78" s="7">
        <v>43963</v>
      </c>
      <c r="B78">
        <v>426</v>
      </c>
      <c r="C78">
        <v>20279</v>
      </c>
    </row>
    <row r="79" spans="1:5" x14ac:dyDescent="0.35">
      <c r="A79" s="7">
        <v>43964</v>
      </c>
      <c r="B79">
        <v>393</v>
      </c>
      <c r="C79">
        <v>20672</v>
      </c>
    </row>
    <row r="80" spans="1:5" x14ac:dyDescent="0.35">
      <c r="A80" s="7">
        <v>43965</v>
      </c>
      <c r="B80">
        <v>355</v>
      </c>
      <c r="C80">
        <v>21027</v>
      </c>
    </row>
    <row r="81" spans="1:3" x14ac:dyDescent="0.35">
      <c r="A81" s="7">
        <v>43966</v>
      </c>
      <c r="B81">
        <v>351</v>
      </c>
      <c r="C81">
        <v>21378</v>
      </c>
    </row>
    <row r="82" spans="1:3" x14ac:dyDescent="0.35">
      <c r="A82" s="7">
        <v>43967</v>
      </c>
      <c r="B82">
        <v>270</v>
      </c>
      <c r="C82">
        <v>21648</v>
      </c>
    </row>
    <row r="83" spans="1:3" x14ac:dyDescent="0.35">
      <c r="A83" s="7">
        <v>43968</v>
      </c>
      <c r="B83">
        <v>342</v>
      </c>
      <c r="C83">
        <v>21990</v>
      </c>
    </row>
    <row r="84" spans="1:3" x14ac:dyDescent="0.35">
      <c r="A84" s="7">
        <v>43969</v>
      </c>
      <c r="B84">
        <v>328</v>
      </c>
      <c r="C84">
        <v>22318</v>
      </c>
    </row>
    <row r="85" spans="1:3" x14ac:dyDescent="0.35">
      <c r="A85" s="7">
        <v>43970</v>
      </c>
      <c r="B85">
        <v>317</v>
      </c>
      <c r="C85">
        <v>22635</v>
      </c>
    </row>
    <row r="86" spans="1:3" x14ac:dyDescent="0.35">
      <c r="A86" s="7">
        <v>43971</v>
      </c>
      <c r="B86">
        <v>407</v>
      </c>
      <c r="C86">
        <v>23042</v>
      </c>
    </row>
    <row r="87" spans="1:3" x14ac:dyDescent="0.35">
      <c r="A87" s="7">
        <v>43972</v>
      </c>
      <c r="B87">
        <v>380</v>
      </c>
      <c r="C87">
        <v>23422</v>
      </c>
    </row>
    <row r="88" spans="1:3" x14ac:dyDescent="0.35">
      <c r="A88" s="7">
        <v>43973</v>
      </c>
      <c r="B88">
        <v>251</v>
      </c>
      <c r="C88">
        <v>23673</v>
      </c>
    </row>
    <row r="89" spans="1:3" x14ac:dyDescent="0.35">
      <c r="A89" s="7">
        <v>43974</v>
      </c>
      <c r="B89">
        <v>217</v>
      </c>
      <c r="C89">
        <v>23890</v>
      </c>
    </row>
    <row r="90" spans="1:3" x14ac:dyDescent="0.35">
      <c r="A90" s="7">
        <v>43975</v>
      </c>
      <c r="B90">
        <v>212</v>
      </c>
      <c r="C90">
        <v>24102</v>
      </c>
    </row>
    <row r="91" spans="1:3" x14ac:dyDescent="0.35">
      <c r="A91" s="7">
        <v>43976</v>
      </c>
      <c r="B91">
        <v>205</v>
      </c>
      <c r="C91">
        <v>24307</v>
      </c>
    </row>
    <row r="92" spans="1:3" x14ac:dyDescent="0.35">
      <c r="A92" s="7">
        <v>43977</v>
      </c>
      <c r="B92">
        <v>239</v>
      </c>
      <c r="C92">
        <v>24546</v>
      </c>
    </row>
    <row r="93" spans="1:3" x14ac:dyDescent="0.35">
      <c r="A93" s="7">
        <v>43978</v>
      </c>
      <c r="B93">
        <v>248</v>
      </c>
      <c r="C93">
        <v>24794</v>
      </c>
    </row>
    <row r="94" spans="1:3" x14ac:dyDescent="0.35">
      <c r="A94" s="7">
        <v>43979</v>
      </c>
      <c r="B94">
        <v>186</v>
      </c>
      <c r="C94">
        <v>24980</v>
      </c>
    </row>
    <row r="95" spans="1:3" x14ac:dyDescent="0.35">
      <c r="A95" s="7">
        <v>43980</v>
      </c>
      <c r="B95">
        <v>197</v>
      </c>
      <c r="C95">
        <v>25177</v>
      </c>
    </row>
    <row r="96" spans="1:3" x14ac:dyDescent="0.35">
      <c r="A96" s="7">
        <v>43981</v>
      </c>
      <c r="B96">
        <v>210</v>
      </c>
      <c r="C96">
        <v>25387</v>
      </c>
    </row>
    <row r="97" spans="1:3" x14ac:dyDescent="0.35">
      <c r="A97" s="7">
        <v>43982</v>
      </c>
      <c r="B97">
        <v>136</v>
      </c>
      <c r="C97">
        <v>25523</v>
      </c>
    </row>
    <row r="98" spans="1:3" x14ac:dyDescent="0.35">
      <c r="A98" s="7">
        <v>43983</v>
      </c>
      <c r="B98">
        <v>156</v>
      </c>
      <c r="C98">
        <v>25679</v>
      </c>
    </row>
    <row r="99" spans="1:3" x14ac:dyDescent="0.35">
      <c r="A99" s="7">
        <v>43984</v>
      </c>
      <c r="B99">
        <v>100</v>
      </c>
      <c r="C99">
        <v>25779</v>
      </c>
    </row>
    <row r="100" spans="1:3" x14ac:dyDescent="0.35">
      <c r="A100" s="7">
        <v>43985</v>
      </c>
      <c r="B100">
        <v>116</v>
      </c>
      <c r="C100">
        <v>25895</v>
      </c>
    </row>
    <row r="101" spans="1:3" x14ac:dyDescent="0.35">
      <c r="A101" s="7">
        <v>43986</v>
      </c>
      <c r="B101">
        <v>124</v>
      </c>
      <c r="C101">
        <v>26019</v>
      </c>
    </row>
    <row r="102" spans="1:3" x14ac:dyDescent="0.35">
      <c r="A102" s="7">
        <v>43987</v>
      </c>
      <c r="B102">
        <v>108</v>
      </c>
      <c r="C102">
        <v>26127</v>
      </c>
    </row>
    <row r="103" spans="1:3" x14ac:dyDescent="0.35">
      <c r="A103" s="7">
        <v>43988</v>
      </c>
      <c r="B103">
        <v>100</v>
      </c>
      <c r="C103">
        <v>26227</v>
      </c>
    </row>
    <row r="104" spans="1:3" x14ac:dyDescent="0.35">
      <c r="A104" s="7">
        <v>43989</v>
      </c>
      <c r="B104">
        <v>74</v>
      </c>
      <c r="C104">
        <v>26301</v>
      </c>
    </row>
    <row r="105" spans="1:3" x14ac:dyDescent="0.35">
      <c r="A105" s="7">
        <v>43990</v>
      </c>
      <c r="B105">
        <v>50</v>
      </c>
      <c r="C105">
        <v>26351</v>
      </c>
    </row>
    <row r="106" spans="1:3" x14ac:dyDescent="0.35">
      <c r="A106" s="7">
        <v>43991</v>
      </c>
      <c r="B106">
        <v>73</v>
      </c>
      <c r="C106">
        <v>26424</v>
      </c>
    </row>
    <row r="107" spans="1:3" x14ac:dyDescent="0.35">
      <c r="A107" s="7">
        <v>43992</v>
      </c>
      <c r="B107">
        <v>71</v>
      </c>
      <c r="C107">
        <v>26495</v>
      </c>
    </row>
    <row r="108" spans="1:3" x14ac:dyDescent="0.35">
      <c r="A108" s="7">
        <v>43993</v>
      </c>
      <c r="B108">
        <v>64</v>
      </c>
      <c r="C108">
        <v>26559</v>
      </c>
    </row>
    <row r="109" spans="1:3" x14ac:dyDescent="0.35">
      <c r="A109" s="7">
        <v>43994</v>
      </c>
      <c r="B109">
        <v>54</v>
      </c>
      <c r="C109">
        <v>26613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118"/>
  <sheetViews>
    <sheetView topLeftCell="A95" workbookViewId="0">
      <pane xSplit="1" topLeftCell="BL1" activePane="topRight" state="frozen"/>
      <selection pane="topRight" activeCell="BX117" sqref="BX107:BX117"/>
    </sheetView>
  </sheetViews>
  <sheetFormatPr defaultRowHeight="14.5" x14ac:dyDescent="0.35"/>
  <cols>
    <col min="1" max="1" width="32.7265625" style="11" customWidth="1"/>
    <col min="2" max="2" width="8.7265625" style="11" customWidth="1"/>
    <col min="3" max="7" width="8.7265625" style="11"/>
    <col min="8" max="8" width="11.81640625" style="11" bestFit="1" customWidth="1"/>
    <col min="9" max="9" width="14.54296875" style="11" customWidth="1"/>
    <col min="10" max="16384" width="8.7265625" style="11"/>
  </cols>
  <sheetData>
    <row r="1" spans="1:216" ht="21.5" thickBot="1" x14ac:dyDescent="0.4">
      <c r="A1" s="9" t="s">
        <v>36</v>
      </c>
      <c r="B1" s="10" t="s">
        <v>99</v>
      </c>
      <c r="C1" s="10" t="s">
        <v>98</v>
      </c>
      <c r="D1" s="10" t="s">
        <v>116</v>
      </c>
      <c r="E1" s="10" t="s">
        <v>117</v>
      </c>
      <c r="F1" s="10" t="s">
        <v>170</v>
      </c>
      <c r="G1" s="10" t="s">
        <v>184</v>
      </c>
      <c r="H1" s="10" t="s">
        <v>206</v>
      </c>
      <c r="I1" s="10" t="s">
        <v>213</v>
      </c>
      <c r="J1" s="10" t="s">
        <v>225</v>
      </c>
      <c r="K1" s="10" t="s">
        <v>227</v>
      </c>
      <c r="L1" s="10" t="s">
        <v>236</v>
      </c>
      <c r="M1" s="10" t="s">
        <v>241</v>
      </c>
      <c r="N1" s="10" t="s">
        <v>260</v>
      </c>
      <c r="O1" s="10" t="s">
        <v>261</v>
      </c>
      <c r="P1" s="10" t="s">
        <v>262</v>
      </c>
      <c r="Q1" s="10" t="s">
        <v>263</v>
      </c>
      <c r="R1" s="10" t="s">
        <v>264</v>
      </c>
      <c r="S1" s="10" t="s">
        <v>265</v>
      </c>
      <c r="T1" s="10" t="s">
        <v>266</v>
      </c>
      <c r="U1" s="10" t="s">
        <v>267</v>
      </c>
      <c r="V1" s="10" t="s">
        <v>268</v>
      </c>
      <c r="W1" s="10" t="s">
        <v>269</v>
      </c>
      <c r="X1" s="10" t="s">
        <v>270</v>
      </c>
      <c r="Y1" s="10" t="s">
        <v>271</v>
      </c>
      <c r="Z1" s="10" t="s">
        <v>272</v>
      </c>
      <c r="AA1" s="10" t="s">
        <v>273</v>
      </c>
      <c r="AB1" s="10" t="s">
        <v>277</v>
      </c>
      <c r="AC1" s="10" t="s">
        <v>280</v>
      </c>
      <c r="AD1" s="10" t="s">
        <v>281</v>
      </c>
      <c r="AE1" s="10" t="s">
        <v>282</v>
      </c>
      <c r="AF1" s="10" t="s">
        <v>283</v>
      </c>
      <c r="AG1" s="10" t="s">
        <v>284</v>
      </c>
      <c r="AH1" s="10" t="s">
        <v>285</v>
      </c>
      <c r="AI1" s="10" t="s">
        <v>286</v>
      </c>
      <c r="AJ1" s="10" t="s">
        <v>287</v>
      </c>
      <c r="AK1" s="10" t="s">
        <v>289</v>
      </c>
      <c r="AL1" s="10" t="s">
        <v>290</v>
      </c>
      <c r="AM1" s="10" t="s">
        <v>291</v>
      </c>
      <c r="AN1" s="10" t="s">
        <v>292</v>
      </c>
      <c r="AO1" s="10" t="s">
        <v>293</v>
      </c>
      <c r="AP1" s="10" t="s">
        <v>294</v>
      </c>
      <c r="AQ1" s="10" t="s">
        <v>295</v>
      </c>
      <c r="AR1" s="10" t="s">
        <v>297</v>
      </c>
      <c r="AS1" s="10" t="s">
        <v>298</v>
      </c>
      <c r="AT1" s="10" t="s">
        <v>299</v>
      </c>
      <c r="AU1" s="10" t="s">
        <v>300</v>
      </c>
      <c r="AV1" s="10" t="s">
        <v>301</v>
      </c>
      <c r="AW1" s="10" t="s">
        <v>303</v>
      </c>
      <c r="AX1" s="10" t="s">
        <v>304</v>
      </c>
      <c r="AY1" s="10" t="s">
        <v>306</v>
      </c>
      <c r="AZ1" s="10" t="s">
        <v>307</v>
      </c>
      <c r="BA1" s="10" t="s">
        <v>308</v>
      </c>
      <c r="BB1" s="10" t="s">
        <v>309</v>
      </c>
      <c r="BC1" s="10" t="s">
        <v>310</v>
      </c>
      <c r="BD1" s="10" t="s">
        <v>311</v>
      </c>
      <c r="BE1" s="10" t="s">
        <v>312</v>
      </c>
      <c r="BF1" s="10" t="s">
        <v>313</v>
      </c>
      <c r="BG1" s="10" t="s">
        <v>314</v>
      </c>
      <c r="BH1" s="10" t="s">
        <v>315</v>
      </c>
      <c r="BI1" s="10" t="s">
        <v>316</v>
      </c>
      <c r="BJ1" s="10" t="s">
        <v>317</v>
      </c>
      <c r="BK1" s="10" t="s">
        <v>318</v>
      </c>
      <c r="BL1" s="10" t="s">
        <v>319</v>
      </c>
      <c r="BM1" s="10" t="s">
        <v>320</v>
      </c>
      <c r="BN1" s="10" t="s">
        <v>321</v>
      </c>
      <c r="BO1" s="10" t="s">
        <v>322</v>
      </c>
      <c r="BP1" s="10" t="s">
        <v>323</v>
      </c>
      <c r="BQ1" s="10" t="s">
        <v>324</v>
      </c>
      <c r="BR1" s="10" t="s">
        <v>325</v>
      </c>
      <c r="BS1" s="10" t="s">
        <v>326</v>
      </c>
      <c r="BT1" s="10" t="s">
        <v>327</v>
      </c>
      <c r="BU1" s="10" t="s">
        <v>328</v>
      </c>
      <c r="BV1" s="10" t="s">
        <v>329</v>
      </c>
      <c r="BW1" s="10" t="s">
        <v>330</v>
      </c>
      <c r="BX1" s="10" t="s">
        <v>343</v>
      </c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</row>
    <row r="2" spans="1:216" ht="15" thickBot="1" x14ac:dyDescent="0.4">
      <c r="A2" s="12" t="s">
        <v>37</v>
      </c>
      <c r="B2" s="13">
        <v>66</v>
      </c>
      <c r="C2" s="13" t="s">
        <v>101</v>
      </c>
      <c r="D2" s="13">
        <v>98</v>
      </c>
      <c r="E2" s="13">
        <v>106</v>
      </c>
      <c r="F2" s="13">
        <v>131</v>
      </c>
      <c r="G2" s="13">
        <v>143</v>
      </c>
      <c r="H2" s="13">
        <v>176</v>
      </c>
      <c r="I2" s="13">
        <v>200</v>
      </c>
      <c r="J2" s="13">
        <v>223</v>
      </c>
      <c r="K2" s="13">
        <v>247</v>
      </c>
      <c r="L2" s="13">
        <v>277</v>
      </c>
      <c r="M2" s="13">
        <v>305</v>
      </c>
      <c r="N2" s="13">
        <v>333</v>
      </c>
      <c r="O2" s="13">
        <v>353</v>
      </c>
      <c r="P2" s="13">
        <v>392</v>
      </c>
      <c r="Q2" s="13">
        <v>417</v>
      </c>
      <c r="R2" s="13">
        <v>481</v>
      </c>
      <c r="S2" s="13">
        <v>535</v>
      </c>
      <c r="T2" s="13">
        <v>594</v>
      </c>
      <c r="U2" s="13">
        <v>663</v>
      </c>
      <c r="V2" s="13" t="s">
        <v>101</v>
      </c>
      <c r="W2" s="13">
        <v>753</v>
      </c>
      <c r="X2" s="13">
        <v>802</v>
      </c>
      <c r="Y2" s="13">
        <v>835</v>
      </c>
      <c r="Z2" s="13">
        <v>879</v>
      </c>
      <c r="AA2" s="13">
        <v>946</v>
      </c>
      <c r="AB2" s="13">
        <v>973</v>
      </c>
      <c r="AC2" s="13">
        <v>1007</v>
      </c>
      <c r="AD2" s="13">
        <v>1064</v>
      </c>
      <c r="AE2" s="13" t="s">
        <v>101</v>
      </c>
      <c r="AF2" s="13" t="s">
        <v>101</v>
      </c>
      <c r="AG2" s="13">
        <v>1185</v>
      </c>
      <c r="AH2" s="13">
        <v>1229</v>
      </c>
      <c r="AI2" s="13">
        <v>1307</v>
      </c>
      <c r="AJ2" s="13">
        <v>1329</v>
      </c>
      <c r="AK2" s="13">
        <v>1351</v>
      </c>
      <c r="AL2" s="13">
        <v>1392</v>
      </c>
      <c r="AM2" s="13">
        <v>1442</v>
      </c>
      <c r="AN2" s="13">
        <v>1502</v>
      </c>
      <c r="AO2" s="13">
        <v>1536</v>
      </c>
      <c r="AP2" s="13">
        <v>1585</v>
      </c>
      <c r="AQ2" s="13">
        <v>1610</v>
      </c>
      <c r="AR2" s="13">
        <v>1645</v>
      </c>
      <c r="AS2" s="13">
        <v>1671</v>
      </c>
      <c r="AT2" s="13">
        <v>1695</v>
      </c>
      <c r="AU2" s="13" t="s">
        <v>101</v>
      </c>
      <c r="AV2" s="13">
        <v>1755</v>
      </c>
      <c r="AW2" s="13">
        <v>1782</v>
      </c>
      <c r="AX2" s="13">
        <v>1817</v>
      </c>
      <c r="AY2" s="13">
        <v>1842</v>
      </c>
      <c r="AZ2" s="13">
        <v>1865</v>
      </c>
      <c r="BA2" s="13">
        <v>1898</v>
      </c>
      <c r="BB2" s="13">
        <v>1925</v>
      </c>
      <c r="BC2" s="13">
        <v>1964</v>
      </c>
      <c r="BD2" s="13">
        <v>1975</v>
      </c>
      <c r="BE2" s="13">
        <v>1998</v>
      </c>
      <c r="BF2" s="13">
        <v>2031</v>
      </c>
      <c r="BG2" s="13">
        <v>2055</v>
      </c>
      <c r="BH2" s="13">
        <v>2084</v>
      </c>
      <c r="BI2" s="13">
        <v>2102</v>
      </c>
      <c r="BJ2" s="13">
        <v>2121</v>
      </c>
      <c r="BK2" s="13">
        <v>2146</v>
      </c>
      <c r="BL2" s="13">
        <v>2159</v>
      </c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</row>
    <row r="3" spans="1:216" ht="21.5" customHeight="1" thickBot="1" x14ac:dyDescent="0.4">
      <c r="A3" s="14" t="s">
        <v>38</v>
      </c>
      <c r="B3" s="15">
        <v>14</v>
      </c>
      <c r="C3" s="15" t="s">
        <v>101</v>
      </c>
      <c r="D3" s="15">
        <v>19</v>
      </c>
      <c r="E3" s="15">
        <v>19</v>
      </c>
      <c r="F3" s="15">
        <v>26</v>
      </c>
      <c r="G3" s="15">
        <v>35</v>
      </c>
      <c r="H3" s="15">
        <v>37</v>
      </c>
      <c r="I3" s="15">
        <v>42</v>
      </c>
      <c r="J3" s="15">
        <v>47</v>
      </c>
      <c r="K3" s="15">
        <v>59</v>
      </c>
      <c r="L3" s="15">
        <v>67</v>
      </c>
      <c r="M3" s="15">
        <v>72</v>
      </c>
      <c r="N3" s="15">
        <v>81</v>
      </c>
      <c r="O3" s="15">
        <v>87</v>
      </c>
      <c r="P3" s="15">
        <v>92</v>
      </c>
      <c r="Q3" s="15">
        <v>97</v>
      </c>
      <c r="R3" s="15">
        <v>113</v>
      </c>
      <c r="S3" s="15">
        <v>120</v>
      </c>
      <c r="T3" s="15">
        <v>127</v>
      </c>
      <c r="U3" s="15">
        <v>138</v>
      </c>
      <c r="V3" s="15" t="s">
        <v>101</v>
      </c>
      <c r="W3" s="15">
        <v>154</v>
      </c>
      <c r="X3" s="15">
        <v>173</v>
      </c>
      <c r="Y3" s="15">
        <v>188</v>
      </c>
      <c r="Z3" s="15">
        <v>214</v>
      </c>
      <c r="AA3" s="15">
        <v>239</v>
      </c>
      <c r="AB3" s="15">
        <v>256</v>
      </c>
      <c r="AC3" s="15">
        <v>279</v>
      </c>
      <c r="AD3" s="15">
        <v>288</v>
      </c>
      <c r="AE3" s="15" t="s">
        <v>101</v>
      </c>
      <c r="AF3" s="15" t="s">
        <v>101</v>
      </c>
      <c r="AG3" s="15">
        <v>324</v>
      </c>
      <c r="AH3" s="15">
        <v>333</v>
      </c>
      <c r="AI3" s="15">
        <v>347</v>
      </c>
      <c r="AJ3" s="15">
        <v>364</v>
      </c>
      <c r="AK3" s="15">
        <v>363</v>
      </c>
      <c r="AL3" s="15">
        <v>379</v>
      </c>
      <c r="AM3" s="15">
        <v>398</v>
      </c>
      <c r="AN3" s="15">
        <v>409</v>
      </c>
      <c r="AO3" s="15">
        <v>423</v>
      </c>
      <c r="AP3" s="15">
        <v>436</v>
      </c>
      <c r="AQ3" s="15">
        <v>453</v>
      </c>
      <c r="AR3" s="15">
        <v>455</v>
      </c>
      <c r="AS3" s="15">
        <v>471</v>
      </c>
      <c r="AT3" s="15">
        <v>494</v>
      </c>
      <c r="AU3" s="15" t="s">
        <v>101</v>
      </c>
      <c r="AV3" s="15">
        <v>516</v>
      </c>
      <c r="AW3" s="15">
        <v>528</v>
      </c>
      <c r="AX3" s="15">
        <v>537</v>
      </c>
      <c r="AY3" s="15">
        <v>545</v>
      </c>
      <c r="AZ3" s="15">
        <v>552</v>
      </c>
      <c r="BA3" s="15">
        <v>562</v>
      </c>
      <c r="BB3" s="15">
        <v>569</v>
      </c>
      <c r="BC3" s="15">
        <v>576</v>
      </c>
      <c r="BD3" s="15">
        <v>589</v>
      </c>
      <c r="BE3" s="15">
        <v>594</v>
      </c>
      <c r="BF3" s="15">
        <v>606</v>
      </c>
      <c r="BG3" s="15">
        <v>610</v>
      </c>
      <c r="BH3" s="15">
        <v>613</v>
      </c>
      <c r="BI3" s="15">
        <v>621</v>
      </c>
      <c r="BJ3" s="15">
        <v>626</v>
      </c>
      <c r="BK3" s="15">
        <v>632</v>
      </c>
      <c r="BL3" s="15">
        <v>638</v>
      </c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</row>
    <row r="4" spans="1:216" ht="15" thickBot="1" x14ac:dyDescent="0.4">
      <c r="A4" s="12" t="s">
        <v>39</v>
      </c>
      <c r="B4" s="13">
        <v>2</v>
      </c>
      <c r="C4" s="13" t="s">
        <v>101</v>
      </c>
      <c r="D4" s="16">
        <v>5</v>
      </c>
      <c r="E4" s="16">
        <v>5</v>
      </c>
      <c r="F4" s="16">
        <v>5</v>
      </c>
      <c r="G4" s="17">
        <v>5</v>
      </c>
      <c r="H4" s="13">
        <v>5</v>
      </c>
      <c r="I4" s="16">
        <v>5</v>
      </c>
      <c r="J4" s="16">
        <v>5</v>
      </c>
      <c r="K4" s="13">
        <v>5</v>
      </c>
      <c r="L4" s="13">
        <v>5</v>
      </c>
      <c r="M4" s="13">
        <v>5</v>
      </c>
      <c r="N4" s="13">
        <v>5</v>
      </c>
      <c r="O4" s="13">
        <v>5</v>
      </c>
      <c r="P4" s="13">
        <v>5</v>
      </c>
      <c r="Q4" s="13">
        <v>5</v>
      </c>
      <c r="R4" s="13">
        <v>5</v>
      </c>
      <c r="S4" s="13">
        <v>5</v>
      </c>
      <c r="T4" s="13">
        <v>5</v>
      </c>
      <c r="U4" s="13">
        <v>5</v>
      </c>
      <c r="V4" s="13" t="s">
        <v>101</v>
      </c>
      <c r="W4" s="13">
        <v>5</v>
      </c>
      <c r="X4" s="13">
        <v>5</v>
      </c>
      <c r="Y4" s="13">
        <v>5</v>
      </c>
      <c r="Z4" s="13">
        <v>6</v>
      </c>
      <c r="AA4" s="13">
        <v>6</v>
      </c>
      <c r="AB4" s="13">
        <v>6</v>
      </c>
      <c r="AC4" s="13">
        <v>6</v>
      </c>
      <c r="AD4" s="13">
        <v>6</v>
      </c>
      <c r="AE4" s="13" t="s">
        <v>101</v>
      </c>
      <c r="AF4" s="13" t="s">
        <v>101</v>
      </c>
      <c r="AG4" s="13">
        <v>6</v>
      </c>
      <c r="AH4" s="13">
        <v>6</v>
      </c>
      <c r="AI4" s="13">
        <v>9</v>
      </c>
      <c r="AJ4" s="13">
        <v>9</v>
      </c>
      <c r="AK4" s="13">
        <v>9</v>
      </c>
      <c r="AL4" s="13">
        <v>10</v>
      </c>
      <c r="AM4" s="13">
        <v>10</v>
      </c>
      <c r="AN4" s="13">
        <v>11</v>
      </c>
      <c r="AO4" s="13">
        <v>11</v>
      </c>
      <c r="AP4" s="13">
        <v>11</v>
      </c>
      <c r="AQ4" s="13">
        <v>11</v>
      </c>
      <c r="AR4" s="13">
        <v>11</v>
      </c>
      <c r="AS4" s="13">
        <v>14</v>
      </c>
      <c r="AT4" s="13">
        <v>15</v>
      </c>
      <c r="AU4" s="13" t="s">
        <v>101</v>
      </c>
      <c r="AV4" s="13">
        <v>15</v>
      </c>
      <c r="AW4" s="13">
        <v>16</v>
      </c>
      <c r="AX4" s="13">
        <v>16</v>
      </c>
      <c r="AY4" s="13">
        <v>16</v>
      </c>
      <c r="AZ4" s="13">
        <v>19</v>
      </c>
      <c r="BA4" s="13">
        <v>19</v>
      </c>
      <c r="BB4" s="13">
        <v>19</v>
      </c>
      <c r="BC4" s="13">
        <v>22</v>
      </c>
      <c r="BD4" s="13">
        <v>23</v>
      </c>
      <c r="BE4" s="13">
        <v>25</v>
      </c>
      <c r="BF4" s="13">
        <v>26</v>
      </c>
      <c r="BG4" s="13">
        <v>26</v>
      </c>
      <c r="BH4" s="13">
        <v>27</v>
      </c>
      <c r="BI4" s="13">
        <v>28</v>
      </c>
      <c r="BJ4" s="13">
        <v>28</v>
      </c>
      <c r="BK4" s="13">
        <v>28</v>
      </c>
      <c r="BL4" s="13">
        <v>28</v>
      </c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</row>
    <row r="5" spans="1:216" ht="15" thickBot="1" x14ac:dyDescent="0.4">
      <c r="A5" s="14" t="s">
        <v>40</v>
      </c>
      <c r="B5" s="15">
        <v>9</v>
      </c>
      <c r="C5" s="15" t="s">
        <v>101</v>
      </c>
      <c r="D5" s="15">
        <v>10</v>
      </c>
      <c r="E5" s="15">
        <v>10</v>
      </c>
      <c r="F5" s="15">
        <v>10</v>
      </c>
      <c r="G5" s="15">
        <v>10</v>
      </c>
      <c r="H5" s="15">
        <v>10</v>
      </c>
      <c r="I5" s="15">
        <v>11</v>
      </c>
      <c r="J5" s="15">
        <v>13</v>
      </c>
      <c r="K5" s="15">
        <v>14</v>
      </c>
      <c r="L5" s="15">
        <v>14</v>
      </c>
      <c r="M5" s="15">
        <v>14</v>
      </c>
      <c r="N5" s="15">
        <v>14</v>
      </c>
      <c r="O5" s="15">
        <v>13</v>
      </c>
      <c r="P5" s="15">
        <v>13</v>
      </c>
      <c r="Q5" s="15">
        <v>13</v>
      </c>
      <c r="R5" s="15">
        <v>13</v>
      </c>
      <c r="S5" s="15">
        <v>15</v>
      </c>
      <c r="T5" s="15">
        <v>15</v>
      </c>
      <c r="U5" s="15">
        <v>15</v>
      </c>
      <c r="V5" s="15" t="s">
        <v>101</v>
      </c>
      <c r="W5" s="15">
        <v>16</v>
      </c>
      <c r="X5" s="15">
        <v>17</v>
      </c>
      <c r="Y5" s="15">
        <v>17</v>
      </c>
      <c r="Z5" s="15">
        <v>20</v>
      </c>
      <c r="AA5" s="15">
        <v>24</v>
      </c>
      <c r="AB5" s="15">
        <v>24</v>
      </c>
      <c r="AC5" s="15">
        <v>25</v>
      </c>
      <c r="AD5" s="15">
        <v>25</v>
      </c>
      <c r="AE5" s="15" t="s">
        <v>101</v>
      </c>
      <c r="AF5" s="15" t="s">
        <v>101</v>
      </c>
      <c r="AG5" s="15">
        <v>27</v>
      </c>
      <c r="AH5" s="15">
        <v>29</v>
      </c>
      <c r="AI5" s="15">
        <v>40</v>
      </c>
      <c r="AJ5" s="15">
        <v>42</v>
      </c>
      <c r="AK5" s="15">
        <v>42</v>
      </c>
      <c r="AL5" s="15">
        <v>45</v>
      </c>
      <c r="AM5" s="15">
        <v>46</v>
      </c>
      <c r="AN5" s="15">
        <v>45</v>
      </c>
      <c r="AO5" s="15">
        <v>45</v>
      </c>
      <c r="AP5" s="15">
        <v>45</v>
      </c>
      <c r="AQ5" s="15">
        <v>49</v>
      </c>
      <c r="AR5" s="15">
        <v>51</v>
      </c>
      <c r="AS5" s="15">
        <v>50</v>
      </c>
      <c r="AT5" s="15">
        <v>50</v>
      </c>
      <c r="AU5" s="15" t="s">
        <v>101</v>
      </c>
      <c r="AV5" s="15">
        <v>50</v>
      </c>
      <c r="AW5" s="15">
        <v>49</v>
      </c>
      <c r="AX5" s="15">
        <v>50</v>
      </c>
      <c r="AY5" s="15">
        <v>50</v>
      </c>
      <c r="AZ5" s="15">
        <v>51</v>
      </c>
      <c r="BA5" s="15">
        <v>54</v>
      </c>
      <c r="BB5" s="15">
        <v>54</v>
      </c>
      <c r="BC5" s="15">
        <v>55</v>
      </c>
      <c r="BD5" s="15">
        <v>55</v>
      </c>
      <c r="BE5" s="15">
        <v>55</v>
      </c>
      <c r="BF5" s="15">
        <v>56</v>
      </c>
      <c r="BG5" s="15">
        <v>56</v>
      </c>
      <c r="BH5" s="15">
        <v>57</v>
      </c>
      <c r="BI5" s="15">
        <v>57</v>
      </c>
      <c r="BJ5" s="15">
        <v>57</v>
      </c>
      <c r="BK5" s="15">
        <v>57</v>
      </c>
      <c r="BL5" s="15">
        <v>57</v>
      </c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</row>
    <row r="6" spans="1:216" ht="15" thickBot="1" x14ac:dyDescent="0.4">
      <c r="A6" s="12" t="s">
        <v>41</v>
      </c>
      <c r="B6" s="13">
        <v>182</v>
      </c>
      <c r="C6" s="13" t="s">
        <v>101</v>
      </c>
      <c r="D6" s="13">
        <v>253</v>
      </c>
      <c r="E6" s="13">
        <v>281</v>
      </c>
      <c r="F6" s="13">
        <v>323</v>
      </c>
      <c r="G6" s="13">
        <v>370</v>
      </c>
      <c r="H6" s="13">
        <v>384</v>
      </c>
      <c r="I6" s="13">
        <v>428</v>
      </c>
      <c r="J6" s="13">
        <v>453</v>
      </c>
      <c r="K6" s="13">
        <v>501</v>
      </c>
      <c r="L6" s="13">
        <v>522</v>
      </c>
      <c r="M6" s="13">
        <v>538</v>
      </c>
      <c r="N6" s="13">
        <v>543</v>
      </c>
      <c r="O6" s="13">
        <v>559</v>
      </c>
      <c r="P6" s="13">
        <v>640</v>
      </c>
      <c r="Q6" s="13">
        <v>671</v>
      </c>
      <c r="R6" s="13">
        <v>717</v>
      </c>
      <c r="S6" s="13">
        <v>775</v>
      </c>
      <c r="T6" s="13">
        <v>799</v>
      </c>
      <c r="U6" s="13">
        <v>839</v>
      </c>
      <c r="V6" s="13" t="s">
        <v>101</v>
      </c>
      <c r="W6" s="13">
        <v>907</v>
      </c>
      <c r="X6" s="13">
        <v>955</v>
      </c>
      <c r="Y6" s="13">
        <v>987</v>
      </c>
      <c r="Z6" s="13">
        <v>1035</v>
      </c>
      <c r="AA6" s="13">
        <v>1053</v>
      </c>
      <c r="AB6" s="13">
        <v>1071</v>
      </c>
      <c r="AC6" s="13">
        <v>1097</v>
      </c>
      <c r="AD6" s="13">
        <v>1137</v>
      </c>
      <c r="AE6" s="13" t="s">
        <v>101</v>
      </c>
      <c r="AF6" s="13" t="s">
        <v>101</v>
      </c>
      <c r="AG6" s="13">
        <v>1225</v>
      </c>
      <c r="AH6" s="13">
        <v>1258</v>
      </c>
      <c r="AI6" s="13">
        <v>1375</v>
      </c>
      <c r="AJ6" s="13">
        <v>1388</v>
      </c>
      <c r="AK6" s="13">
        <v>1427</v>
      </c>
      <c r="AL6" s="13">
        <v>1448</v>
      </c>
      <c r="AM6" s="13">
        <v>1478</v>
      </c>
      <c r="AN6" s="13">
        <v>1512</v>
      </c>
      <c r="AO6" s="13">
        <v>1530</v>
      </c>
      <c r="AP6" s="13">
        <v>1559</v>
      </c>
      <c r="AQ6" s="13">
        <v>1588</v>
      </c>
      <c r="AR6" s="13">
        <v>1616</v>
      </c>
      <c r="AS6" s="13">
        <v>1633</v>
      </c>
      <c r="AT6" s="13">
        <v>1659</v>
      </c>
      <c r="AU6" s="13" t="s">
        <v>101</v>
      </c>
      <c r="AV6" s="13">
        <v>1715</v>
      </c>
      <c r="AW6" s="13">
        <v>1752</v>
      </c>
      <c r="AX6" s="13">
        <v>1787</v>
      </c>
      <c r="AY6" s="13">
        <v>1811</v>
      </c>
      <c r="AZ6" s="13">
        <v>1825</v>
      </c>
      <c r="BA6" s="13">
        <v>1851</v>
      </c>
      <c r="BB6" s="13">
        <v>1862</v>
      </c>
      <c r="BC6" s="13">
        <v>1879</v>
      </c>
      <c r="BD6" s="13">
        <v>1901</v>
      </c>
      <c r="BE6" s="13">
        <v>1924</v>
      </c>
      <c r="BF6" s="13">
        <v>1935</v>
      </c>
      <c r="BG6" s="13">
        <v>1954</v>
      </c>
      <c r="BH6" s="13">
        <v>1972</v>
      </c>
      <c r="BI6" s="13">
        <v>1992</v>
      </c>
      <c r="BJ6" s="13">
        <v>2013</v>
      </c>
      <c r="BK6" s="13">
        <v>2030</v>
      </c>
      <c r="BL6" s="13">
        <v>2041</v>
      </c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</row>
    <row r="7" spans="1:216" ht="15" thickBot="1" x14ac:dyDescent="0.4">
      <c r="A7" s="14" t="s">
        <v>42</v>
      </c>
      <c r="B7" s="15">
        <v>120</v>
      </c>
      <c r="C7" s="15" t="s">
        <v>101</v>
      </c>
      <c r="D7" s="15">
        <v>147</v>
      </c>
      <c r="E7" s="15">
        <v>154</v>
      </c>
      <c r="F7" s="15">
        <v>169</v>
      </c>
      <c r="G7" s="15">
        <v>192</v>
      </c>
      <c r="H7" s="15">
        <v>207</v>
      </c>
      <c r="I7" s="15">
        <v>232</v>
      </c>
      <c r="J7" s="15">
        <v>241</v>
      </c>
      <c r="K7" s="15">
        <v>262</v>
      </c>
      <c r="L7" s="15">
        <v>264</v>
      </c>
      <c r="M7" s="15">
        <v>266</v>
      </c>
      <c r="N7" s="15">
        <v>267</v>
      </c>
      <c r="O7" s="15">
        <v>267</v>
      </c>
      <c r="P7" s="15">
        <v>270</v>
      </c>
      <c r="Q7" s="15">
        <v>279</v>
      </c>
      <c r="R7" s="15">
        <v>286</v>
      </c>
      <c r="S7" s="15">
        <v>292</v>
      </c>
      <c r="T7" s="15">
        <v>292</v>
      </c>
      <c r="U7" s="15">
        <v>300</v>
      </c>
      <c r="V7" s="15" t="s">
        <v>101</v>
      </c>
      <c r="W7" s="15">
        <v>316</v>
      </c>
      <c r="X7" s="15">
        <v>321</v>
      </c>
      <c r="Y7" s="15">
        <v>325</v>
      </c>
      <c r="Z7" s="15">
        <v>328</v>
      </c>
      <c r="AA7" s="15">
        <v>330</v>
      </c>
      <c r="AB7" s="15">
        <v>330</v>
      </c>
      <c r="AC7" s="15">
        <v>335</v>
      </c>
      <c r="AD7" s="15">
        <v>346</v>
      </c>
      <c r="AE7" s="15" t="s">
        <v>101</v>
      </c>
      <c r="AF7" s="15" t="s">
        <v>101</v>
      </c>
      <c r="AG7" s="15">
        <v>354</v>
      </c>
      <c r="AH7" s="15">
        <v>367</v>
      </c>
      <c r="AI7" s="15">
        <v>375</v>
      </c>
      <c r="AJ7" s="15">
        <v>378</v>
      </c>
      <c r="AK7" s="15">
        <v>386</v>
      </c>
      <c r="AL7" s="15">
        <v>388</v>
      </c>
      <c r="AM7" s="15">
        <v>390</v>
      </c>
      <c r="AN7" s="15">
        <v>393</v>
      </c>
      <c r="AO7" s="15">
        <v>397</v>
      </c>
      <c r="AP7" s="15">
        <v>400</v>
      </c>
      <c r="AQ7" s="15">
        <v>401</v>
      </c>
      <c r="AR7" s="15">
        <v>405</v>
      </c>
      <c r="AS7" s="15">
        <v>408</v>
      </c>
      <c r="AT7" s="15">
        <v>412</v>
      </c>
      <c r="AU7" s="15" t="s">
        <v>101</v>
      </c>
      <c r="AV7" s="15">
        <v>419</v>
      </c>
      <c r="AW7" s="15">
        <v>425</v>
      </c>
      <c r="AX7" s="15">
        <v>437</v>
      </c>
      <c r="AY7" s="15">
        <v>443</v>
      </c>
      <c r="AZ7" s="15">
        <v>449</v>
      </c>
      <c r="BA7" s="15">
        <v>461</v>
      </c>
      <c r="BB7" s="15">
        <v>469</v>
      </c>
      <c r="BC7" s="15">
        <v>473</v>
      </c>
      <c r="BD7" s="15">
        <v>478</v>
      </c>
      <c r="BE7" s="15">
        <v>480</v>
      </c>
      <c r="BF7" s="15">
        <v>481</v>
      </c>
      <c r="BG7" s="15">
        <v>483</v>
      </c>
      <c r="BH7" s="15">
        <v>484</v>
      </c>
      <c r="BI7" s="15">
        <v>488</v>
      </c>
      <c r="BJ7" s="15">
        <v>489</v>
      </c>
      <c r="BK7" s="15">
        <v>489</v>
      </c>
      <c r="BL7" s="15">
        <v>492</v>
      </c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</row>
    <row r="8" spans="1:216" ht="15" thickBot="1" x14ac:dyDescent="0.4">
      <c r="A8" s="12" t="s">
        <v>43</v>
      </c>
      <c r="B8" s="13">
        <v>18</v>
      </c>
      <c r="C8" s="13" t="s">
        <v>101</v>
      </c>
      <c r="D8" s="13">
        <v>28</v>
      </c>
      <c r="E8" s="13">
        <v>30</v>
      </c>
      <c r="F8" s="13">
        <v>36</v>
      </c>
      <c r="G8" s="13">
        <v>45</v>
      </c>
      <c r="H8" s="13">
        <v>50</v>
      </c>
      <c r="I8" s="13">
        <v>54</v>
      </c>
      <c r="J8" s="13">
        <v>64</v>
      </c>
      <c r="K8" s="13">
        <v>66</v>
      </c>
      <c r="L8" s="13">
        <v>68</v>
      </c>
      <c r="M8" s="13">
        <v>71</v>
      </c>
      <c r="N8" s="13">
        <v>72</v>
      </c>
      <c r="O8" s="13">
        <v>73</v>
      </c>
      <c r="P8" s="13">
        <v>75</v>
      </c>
      <c r="Q8" s="13">
        <v>76</v>
      </c>
      <c r="R8" s="13">
        <v>82</v>
      </c>
      <c r="S8" s="13">
        <v>89</v>
      </c>
      <c r="T8" s="13">
        <v>92</v>
      </c>
      <c r="U8" s="13">
        <v>96</v>
      </c>
      <c r="V8" s="13" t="s">
        <v>101</v>
      </c>
      <c r="W8" s="13">
        <v>103</v>
      </c>
      <c r="X8" s="13">
        <v>108</v>
      </c>
      <c r="Y8" s="13">
        <v>109</v>
      </c>
      <c r="Z8" s="13">
        <v>117</v>
      </c>
      <c r="AA8" s="13">
        <v>126</v>
      </c>
      <c r="AB8" s="13">
        <v>128</v>
      </c>
      <c r="AC8" s="13">
        <v>130</v>
      </c>
      <c r="AD8" s="13">
        <v>136</v>
      </c>
      <c r="AE8" s="13" t="s">
        <v>101</v>
      </c>
      <c r="AF8" s="13" t="s">
        <v>101</v>
      </c>
      <c r="AG8" s="13">
        <v>184</v>
      </c>
      <c r="AH8" s="13">
        <v>190</v>
      </c>
      <c r="AI8" s="13">
        <v>252</v>
      </c>
      <c r="AJ8" s="13">
        <v>259</v>
      </c>
      <c r="AK8" s="13">
        <v>268</v>
      </c>
      <c r="AL8" s="13">
        <v>270</v>
      </c>
      <c r="AM8" s="13">
        <v>271</v>
      </c>
      <c r="AN8" s="13">
        <v>274</v>
      </c>
      <c r="AO8" s="13">
        <v>280</v>
      </c>
      <c r="AP8" s="13">
        <v>282</v>
      </c>
      <c r="AQ8" s="13">
        <v>283</v>
      </c>
      <c r="AR8" s="13">
        <v>290</v>
      </c>
      <c r="AS8" s="13">
        <v>310</v>
      </c>
      <c r="AT8" s="13">
        <v>318</v>
      </c>
      <c r="AU8" s="13" t="s">
        <v>101</v>
      </c>
      <c r="AV8" s="13">
        <v>326</v>
      </c>
      <c r="AW8" s="13">
        <v>331</v>
      </c>
      <c r="AX8" s="13">
        <v>339</v>
      </c>
      <c r="AY8" s="13">
        <v>338</v>
      </c>
      <c r="AZ8" s="13">
        <v>339</v>
      </c>
      <c r="BA8" s="13">
        <v>342</v>
      </c>
      <c r="BB8" s="13">
        <v>344</v>
      </c>
      <c r="BC8" s="13">
        <v>363</v>
      </c>
      <c r="BD8" s="13">
        <v>369</v>
      </c>
      <c r="BE8" s="13">
        <v>370</v>
      </c>
      <c r="BF8" s="13">
        <v>376</v>
      </c>
      <c r="BG8" s="13">
        <v>382</v>
      </c>
      <c r="BH8" s="13">
        <v>389</v>
      </c>
      <c r="BI8" s="13">
        <v>393</v>
      </c>
      <c r="BJ8" s="13">
        <v>393</v>
      </c>
      <c r="BK8" s="13">
        <v>395</v>
      </c>
      <c r="BL8" s="13">
        <v>396</v>
      </c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</row>
    <row r="9" spans="1:216" ht="15" thickBot="1" x14ac:dyDescent="0.4">
      <c r="A9" s="14" t="s">
        <v>44</v>
      </c>
      <c r="B9" s="15">
        <v>10</v>
      </c>
      <c r="C9" s="15" t="s">
        <v>101</v>
      </c>
      <c r="D9" s="15">
        <v>16</v>
      </c>
      <c r="E9" s="15">
        <v>17</v>
      </c>
      <c r="F9" s="15">
        <v>23</v>
      </c>
      <c r="G9" s="15">
        <v>26</v>
      </c>
      <c r="H9" s="15">
        <v>27</v>
      </c>
      <c r="I9" s="15">
        <v>31</v>
      </c>
      <c r="J9" s="15">
        <v>37</v>
      </c>
      <c r="K9" s="15">
        <v>37</v>
      </c>
      <c r="L9" s="15">
        <v>37</v>
      </c>
      <c r="M9" s="15">
        <v>37</v>
      </c>
      <c r="N9" s="15">
        <v>37</v>
      </c>
      <c r="O9" s="15">
        <v>38</v>
      </c>
      <c r="P9" s="15">
        <v>41</v>
      </c>
      <c r="Q9" s="15">
        <v>41</v>
      </c>
      <c r="R9" s="15">
        <v>44</v>
      </c>
      <c r="S9" s="15">
        <v>47</v>
      </c>
      <c r="T9" s="15">
        <v>47</v>
      </c>
      <c r="U9" s="15">
        <v>49</v>
      </c>
      <c r="V9" s="15" t="s">
        <v>101</v>
      </c>
      <c r="W9" s="15">
        <v>55</v>
      </c>
      <c r="X9" s="15">
        <v>61</v>
      </c>
      <c r="Y9" s="15">
        <v>62</v>
      </c>
      <c r="Z9" s="15">
        <v>71</v>
      </c>
      <c r="AA9" s="15">
        <v>73</v>
      </c>
      <c r="AB9" s="15">
        <v>77</v>
      </c>
      <c r="AC9" s="15">
        <v>77</v>
      </c>
      <c r="AD9" s="15">
        <v>78</v>
      </c>
      <c r="AE9" s="15" t="s">
        <v>101</v>
      </c>
      <c r="AF9" s="15" t="s">
        <v>101</v>
      </c>
      <c r="AG9" s="15">
        <v>95</v>
      </c>
      <c r="AH9" s="15">
        <v>103</v>
      </c>
      <c r="AI9" s="15">
        <v>132</v>
      </c>
      <c r="AJ9" s="15">
        <v>133</v>
      </c>
      <c r="AK9" s="15">
        <v>136</v>
      </c>
      <c r="AL9" s="15">
        <v>137</v>
      </c>
      <c r="AM9" s="15">
        <v>137</v>
      </c>
      <c r="AN9" s="15">
        <v>141</v>
      </c>
      <c r="AO9" s="15">
        <v>145</v>
      </c>
      <c r="AP9" s="15">
        <v>145</v>
      </c>
      <c r="AQ9" s="15">
        <v>146</v>
      </c>
      <c r="AR9" s="15">
        <v>147</v>
      </c>
      <c r="AS9" s="15">
        <v>150</v>
      </c>
      <c r="AT9" s="15">
        <v>152</v>
      </c>
      <c r="AU9" s="15" t="s">
        <v>101</v>
      </c>
      <c r="AV9" s="15">
        <v>160</v>
      </c>
      <c r="AW9" s="15">
        <v>161</v>
      </c>
      <c r="AX9" s="15">
        <v>163</v>
      </c>
      <c r="AY9" s="15">
        <v>164</v>
      </c>
      <c r="AZ9" s="15">
        <v>164</v>
      </c>
      <c r="BA9" s="15">
        <v>164</v>
      </c>
      <c r="BB9" s="15">
        <v>164</v>
      </c>
      <c r="BC9" s="15">
        <v>163</v>
      </c>
      <c r="BD9" s="15">
        <v>164</v>
      </c>
      <c r="BE9" s="15">
        <v>166</v>
      </c>
      <c r="BF9" s="15">
        <v>168</v>
      </c>
      <c r="BG9" s="15">
        <v>172</v>
      </c>
      <c r="BH9" s="15">
        <v>173</v>
      </c>
      <c r="BI9" s="15">
        <v>173</v>
      </c>
      <c r="BJ9" s="15">
        <v>174</v>
      </c>
      <c r="BK9" s="15">
        <v>176</v>
      </c>
      <c r="BL9" s="15">
        <v>176</v>
      </c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</row>
    <row r="10" spans="1:216" ht="15" thickBot="1" x14ac:dyDescent="0.4">
      <c r="A10" s="12" t="s">
        <v>45</v>
      </c>
      <c r="B10" s="13">
        <v>20</v>
      </c>
      <c r="C10" s="13" t="s">
        <v>101</v>
      </c>
      <c r="D10" s="13">
        <v>22</v>
      </c>
      <c r="E10" s="13">
        <v>23</v>
      </c>
      <c r="F10" s="13">
        <v>26</v>
      </c>
      <c r="G10" s="13">
        <v>27</v>
      </c>
      <c r="H10" s="13">
        <v>27</v>
      </c>
      <c r="I10" s="13">
        <v>28</v>
      </c>
      <c r="J10" s="13">
        <v>28</v>
      </c>
      <c r="K10" s="13">
        <v>29</v>
      </c>
      <c r="L10" s="13">
        <v>29</v>
      </c>
      <c r="M10" s="13">
        <v>29</v>
      </c>
      <c r="N10" s="13">
        <v>29</v>
      </c>
      <c r="O10" s="13">
        <v>29</v>
      </c>
      <c r="P10" s="13">
        <v>29</v>
      </c>
      <c r="Q10" s="13">
        <v>29</v>
      </c>
      <c r="R10" s="13">
        <v>29</v>
      </c>
      <c r="S10" s="13">
        <v>29</v>
      </c>
      <c r="T10" s="13">
        <v>29</v>
      </c>
      <c r="U10" s="13">
        <v>29</v>
      </c>
      <c r="V10" s="13" t="s">
        <v>101</v>
      </c>
      <c r="W10" s="13">
        <v>32</v>
      </c>
      <c r="X10" s="13">
        <v>33</v>
      </c>
      <c r="Y10" s="13">
        <v>33</v>
      </c>
      <c r="Z10" s="13">
        <v>33</v>
      </c>
      <c r="AA10" s="13">
        <v>37</v>
      </c>
      <c r="AB10" s="13">
        <v>38</v>
      </c>
      <c r="AC10" s="13">
        <v>37</v>
      </c>
      <c r="AD10" s="13">
        <v>38</v>
      </c>
      <c r="AE10" s="13" t="s">
        <v>101</v>
      </c>
      <c r="AF10" s="13" t="s">
        <v>101</v>
      </c>
      <c r="AG10" s="13">
        <v>38</v>
      </c>
      <c r="AH10" s="13">
        <v>39</v>
      </c>
      <c r="AI10" s="13">
        <v>39</v>
      </c>
      <c r="AJ10" s="13">
        <v>39</v>
      </c>
      <c r="AK10" s="13">
        <v>41</v>
      </c>
      <c r="AL10" s="13">
        <v>42</v>
      </c>
      <c r="AM10" s="13">
        <v>42</v>
      </c>
      <c r="AN10" s="13">
        <v>42</v>
      </c>
      <c r="AO10" s="13">
        <v>46</v>
      </c>
      <c r="AP10" s="13">
        <v>48</v>
      </c>
      <c r="AQ10" s="13">
        <v>48</v>
      </c>
      <c r="AR10" s="13">
        <v>48</v>
      </c>
      <c r="AS10" s="13">
        <v>48</v>
      </c>
      <c r="AT10" s="13">
        <v>48</v>
      </c>
      <c r="AU10" s="13" t="s">
        <v>101</v>
      </c>
      <c r="AV10" s="13">
        <v>48</v>
      </c>
      <c r="AW10" s="13">
        <v>50</v>
      </c>
      <c r="AX10" s="13">
        <v>50</v>
      </c>
      <c r="AY10" s="13">
        <v>53</v>
      </c>
      <c r="AZ10" s="13">
        <v>53</v>
      </c>
      <c r="BA10" s="13">
        <v>54</v>
      </c>
      <c r="BB10" s="13">
        <v>54</v>
      </c>
      <c r="BC10" s="13">
        <v>53</v>
      </c>
      <c r="BD10" s="13">
        <v>52</v>
      </c>
      <c r="BE10" s="13">
        <v>52</v>
      </c>
      <c r="BF10" s="13">
        <v>52</v>
      </c>
      <c r="BG10" s="13">
        <v>52</v>
      </c>
      <c r="BH10" s="13">
        <v>52</v>
      </c>
      <c r="BI10" s="13">
        <v>52</v>
      </c>
      <c r="BJ10" s="13">
        <v>52</v>
      </c>
      <c r="BK10" s="13">
        <v>53</v>
      </c>
      <c r="BL10" s="13">
        <v>53</v>
      </c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</row>
    <row r="11" spans="1:216" ht="15" thickBot="1" x14ac:dyDescent="0.4">
      <c r="A11" s="14" t="s">
        <v>46</v>
      </c>
      <c r="B11" s="15">
        <v>7</v>
      </c>
      <c r="C11" s="15" t="s">
        <v>101</v>
      </c>
      <c r="D11" s="15">
        <v>8</v>
      </c>
      <c r="E11" s="15">
        <v>8</v>
      </c>
      <c r="F11" s="15">
        <v>11</v>
      </c>
      <c r="G11" s="15">
        <v>12</v>
      </c>
      <c r="H11" s="15">
        <v>12</v>
      </c>
      <c r="I11" s="15">
        <v>12</v>
      </c>
      <c r="J11" s="15">
        <v>12</v>
      </c>
      <c r="K11" s="15">
        <v>14</v>
      </c>
      <c r="L11" s="15">
        <v>15</v>
      </c>
      <c r="M11" s="15">
        <v>15</v>
      </c>
      <c r="N11" s="15">
        <v>17</v>
      </c>
      <c r="O11" s="15">
        <v>17</v>
      </c>
      <c r="P11" s="15">
        <v>18</v>
      </c>
      <c r="Q11" s="15">
        <v>18</v>
      </c>
      <c r="R11" s="15">
        <v>20</v>
      </c>
      <c r="S11" s="15">
        <v>21</v>
      </c>
      <c r="T11" s="15">
        <v>23</v>
      </c>
      <c r="U11" s="15">
        <v>25</v>
      </c>
      <c r="V11" s="15" t="s">
        <v>101</v>
      </c>
      <c r="W11" s="15">
        <v>25</v>
      </c>
      <c r="X11" s="15">
        <v>26</v>
      </c>
      <c r="Y11" s="15">
        <v>26</v>
      </c>
      <c r="Z11" s="15">
        <v>29</v>
      </c>
      <c r="AA11" s="15">
        <v>25</v>
      </c>
      <c r="AB11" s="15">
        <v>26</v>
      </c>
      <c r="AC11" s="15">
        <v>27</v>
      </c>
      <c r="AD11" s="15">
        <v>27</v>
      </c>
      <c r="AE11" s="15" t="s">
        <v>101</v>
      </c>
      <c r="AF11" s="15" t="s">
        <v>101</v>
      </c>
      <c r="AG11" s="15">
        <v>52</v>
      </c>
      <c r="AH11" s="15">
        <v>54</v>
      </c>
      <c r="AI11" s="15">
        <v>70</v>
      </c>
      <c r="AJ11" s="15">
        <v>70</v>
      </c>
      <c r="AK11" s="15">
        <v>72</v>
      </c>
      <c r="AL11" s="15">
        <v>75</v>
      </c>
      <c r="AM11" s="15">
        <v>77</v>
      </c>
      <c r="AN11" s="15">
        <v>77</v>
      </c>
      <c r="AO11" s="15">
        <v>81</v>
      </c>
      <c r="AP11" s="15">
        <v>82</v>
      </c>
      <c r="AQ11" s="15">
        <v>83</v>
      </c>
      <c r="AR11" s="15">
        <v>85</v>
      </c>
      <c r="AS11" s="15">
        <v>88</v>
      </c>
      <c r="AT11" s="15">
        <v>89</v>
      </c>
      <c r="AU11" s="15" t="s">
        <v>101</v>
      </c>
      <c r="AV11" s="15">
        <v>92</v>
      </c>
      <c r="AW11" s="15">
        <v>92</v>
      </c>
      <c r="AX11" s="15">
        <v>93</v>
      </c>
      <c r="AY11" s="15">
        <v>93</v>
      </c>
      <c r="AZ11" s="15">
        <v>94</v>
      </c>
      <c r="BA11" s="15">
        <v>95</v>
      </c>
      <c r="BB11" s="15">
        <v>95</v>
      </c>
      <c r="BC11" s="15">
        <v>96</v>
      </c>
      <c r="BD11" s="15">
        <v>96</v>
      </c>
      <c r="BE11" s="15">
        <v>97</v>
      </c>
      <c r="BF11" s="15">
        <v>96</v>
      </c>
      <c r="BG11" s="15">
        <v>97</v>
      </c>
      <c r="BH11" s="15">
        <v>97</v>
      </c>
      <c r="BI11" s="15">
        <v>98</v>
      </c>
      <c r="BJ11" s="15">
        <v>101</v>
      </c>
      <c r="BK11" s="15">
        <v>103</v>
      </c>
      <c r="BL11" s="15">
        <v>103</v>
      </c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</row>
    <row r="12" spans="1:216" ht="15" thickBot="1" x14ac:dyDescent="0.4">
      <c r="A12" s="12" t="s">
        <v>47</v>
      </c>
      <c r="B12" s="13">
        <v>22</v>
      </c>
      <c r="C12" s="13" t="s">
        <v>101</v>
      </c>
      <c r="D12" s="13">
        <v>32</v>
      </c>
      <c r="E12" s="13">
        <v>35</v>
      </c>
      <c r="F12" s="13">
        <v>45</v>
      </c>
      <c r="G12" s="13">
        <v>57</v>
      </c>
      <c r="H12" s="13">
        <v>59</v>
      </c>
      <c r="I12" s="13">
        <v>71</v>
      </c>
      <c r="J12" s="13">
        <v>78</v>
      </c>
      <c r="K12" s="13">
        <v>83</v>
      </c>
      <c r="L12" s="13">
        <v>83</v>
      </c>
      <c r="M12" s="13">
        <v>84</v>
      </c>
      <c r="N12" s="13">
        <v>85</v>
      </c>
      <c r="O12" s="13">
        <v>87</v>
      </c>
      <c r="P12" s="13">
        <v>89</v>
      </c>
      <c r="Q12" s="13">
        <v>93</v>
      </c>
      <c r="R12" s="13">
        <v>99</v>
      </c>
      <c r="S12" s="13">
        <v>102</v>
      </c>
      <c r="T12" s="13">
        <v>104</v>
      </c>
      <c r="U12" s="13">
        <v>108</v>
      </c>
      <c r="V12" s="13" t="s">
        <v>101</v>
      </c>
      <c r="W12" s="13">
        <v>114</v>
      </c>
      <c r="X12" s="13">
        <v>120</v>
      </c>
      <c r="Y12" s="13">
        <v>126</v>
      </c>
      <c r="Z12" s="13">
        <v>129</v>
      </c>
      <c r="AA12" s="13">
        <v>146</v>
      </c>
      <c r="AB12" s="13">
        <v>149</v>
      </c>
      <c r="AC12" s="13">
        <v>155</v>
      </c>
      <c r="AD12" s="13">
        <v>157</v>
      </c>
      <c r="AE12" s="13" t="s">
        <v>101</v>
      </c>
      <c r="AF12" s="13" t="s">
        <v>101</v>
      </c>
      <c r="AG12" s="13">
        <v>186</v>
      </c>
      <c r="AH12" s="13">
        <v>209</v>
      </c>
      <c r="AI12" s="13">
        <v>333</v>
      </c>
      <c r="AJ12" s="13">
        <v>336</v>
      </c>
      <c r="AK12" s="13">
        <v>343</v>
      </c>
      <c r="AL12" s="13">
        <v>354</v>
      </c>
      <c r="AM12" s="13">
        <v>378</v>
      </c>
      <c r="AN12" s="13">
        <v>386</v>
      </c>
      <c r="AO12" s="13">
        <v>399</v>
      </c>
      <c r="AP12" s="13">
        <v>407</v>
      </c>
      <c r="AQ12" s="13">
        <v>409</v>
      </c>
      <c r="AR12" s="13">
        <v>417</v>
      </c>
      <c r="AS12" s="13">
        <v>433</v>
      </c>
      <c r="AT12" s="13">
        <v>438</v>
      </c>
      <c r="AU12" s="13" t="s">
        <v>101</v>
      </c>
      <c r="AV12" s="13">
        <v>453</v>
      </c>
      <c r="AW12" s="13">
        <v>455</v>
      </c>
      <c r="AX12" s="13">
        <v>465</v>
      </c>
      <c r="AY12" s="13">
        <v>470</v>
      </c>
      <c r="AZ12" s="13">
        <v>472</v>
      </c>
      <c r="BA12" s="13">
        <v>483</v>
      </c>
      <c r="BB12" s="13">
        <v>505</v>
      </c>
      <c r="BC12" s="13">
        <v>510</v>
      </c>
      <c r="BD12" s="13">
        <v>515</v>
      </c>
      <c r="BE12" s="13">
        <v>519</v>
      </c>
      <c r="BF12" s="13">
        <v>527</v>
      </c>
      <c r="BG12" s="13">
        <v>530</v>
      </c>
      <c r="BH12" s="13">
        <v>533</v>
      </c>
      <c r="BI12" s="13">
        <v>542</v>
      </c>
      <c r="BJ12" s="13">
        <v>546</v>
      </c>
      <c r="BK12" s="13">
        <v>554</v>
      </c>
      <c r="BL12" s="13">
        <v>555</v>
      </c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</row>
    <row r="13" spans="1:216" ht="15" thickBot="1" x14ac:dyDescent="0.4">
      <c r="A13" s="14" t="s">
        <v>48</v>
      </c>
      <c r="B13" s="15">
        <v>78</v>
      </c>
      <c r="C13" s="15" t="s">
        <v>101</v>
      </c>
      <c r="D13" s="15">
        <v>119</v>
      </c>
      <c r="E13" s="15">
        <v>135</v>
      </c>
      <c r="F13" s="15">
        <v>170</v>
      </c>
      <c r="G13" s="15">
        <v>204</v>
      </c>
      <c r="H13" s="15">
        <v>219</v>
      </c>
      <c r="I13" s="15">
        <v>237</v>
      </c>
      <c r="J13" s="15">
        <v>267</v>
      </c>
      <c r="K13" s="15">
        <v>286</v>
      </c>
      <c r="L13" s="15">
        <v>298</v>
      </c>
      <c r="M13" s="15">
        <v>312</v>
      </c>
      <c r="N13" s="15">
        <v>313</v>
      </c>
      <c r="O13" s="15">
        <v>324</v>
      </c>
      <c r="P13" s="15">
        <v>339</v>
      </c>
      <c r="Q13" s="15">
        <v>349</v>
      </c>
      <c r="R13" s="15">
        <v>360</v>
      </c>
      <c r="S13" s="15">
        <v>372</v>
      </c>
      <c r="T13" s="15">
        <v>379</v>
      </c>
      <c r="U13" s="15">
        <v>384</v>
      </c>
      <c r="V13" s="15" t="s">
        <v>101</v>
      </c>
      <c r="W13" s="15">
        <v>399</v>
      </c>
      <c r="X13" s="15">
        <v>406</v>
      </c>
      <c r="Y13" s="15">
        <v>425</v>
      </c>
      <c r="Z13" s="15">
        <v>428</v>
      </c>
      <c r="AA13" s="15">
        <v>469</v>
      </c>
      <c r="AB13" s="15">
        <v>478</v>
      </c>
      <c r="AC13" s="15">
        <v>485</v>
      </c>
      <c r="AD13" s="15">
        <v>497</v>
      </c>
      <c r="AE13" s="15" t="s">
        <v>101</v>
      </c>
      <c r="AF13" s="15" t="s">
        <v>101</v>
      </c>
      <c r="AG13" s="15">
        <v>561</v>
      </c>
      <c r="AH13" s="15">
        <v>586</v>
      </c>
      <c r="AI13" s="15">
        <v>829</v>
      </c>
      <c r="AJ13" s="15">
        <v>838</v>
      </c>
      <c r="AK13" s="15">
        <v>852</v>
      </c>
      <c r="AL13" s="15">
        <v>869</v>
      </c>
      <c r="AM13" s="15">
        <v>888</v>
      </c>
      <c r="AN13" s="15">
        <v>902</v>
      </c>
      <c r="AO13" s="15">
        <v>914</v>
      </c>
      <c r="AP13" s="15">
        <v>927</v>
      </c>
      <c r="AQ13" s="15">
        <v>938</v>
      </c>
      <c r="AR13" s="15">
        <v>946</v>
      </c>
      <c r="AS13" s="15">
        <v>953</v>
      </c>
      <c r="AT13" s="15">
        <v>964</v>
      </c>
      <c r="AU13" s="15" t="s">
        <v>101</v>
      </c>
      <c r="AV13" s="15">
        <v>985</v>
      </c>
      <c r="AW13" s="15">
        <v>989</v>
      </c>
      <c r="AX13" s="15">
        <v>996</v>
      </c>
      <c r="AY13" s="15">
        <v>1002</v>
      </c>
      <c r="AZ13" s="15">
        <v>1004</v>
      </c>
      <c r="BA13" s="15">
        <v>1011</v>
      </c>
      <c r="BB13" s="15">
        <v>1024</v>
      </c>
      <c r="BC13" s="15">
        <v>1029</v>
      </c>
      <c r="BD13" s="15">
        <v>1036</v>
      </c>
      <c r="BE13" s="15">
        <v>1043</v>
      </c>
      <c r="BF13" s="15">
        <v>1054</v>
      </c>
      <c r="BG13" s="15">
        <v>1058</v>
      </c>
      <c r="BH13" s="15">
        <v>1061</v>
      </c>
      <c r="BI13" s="15">
        <v>1074</v>
      </c>
      <c r="BJ13" s="15">
        <v>1083</v>
      </c>
      <c r="BK13" s="15">
        <v>1086</v>
      </c>
      <c r="BL13" s="15">
        <v>1087</v>
      </c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</row>
    <row r="14" spans="1:216" ht="15" thickBot="1" x14ac:dyDescent="0.4">
      <c r="A14" s="12" t="s">
        <v>49</v>
      </c>
      <c r="B14" s="13">
        <v>7</v>
      </c>
      <c r="C14" s="13" t="s">
        <v>101</v>
      </c>
      <c r="D14" s="13">
        <v>9</v>
      </c>
      <c r="E14" s="13">
        <v>9</v>
      </c>
      <c r="F14" s="13">
        <v>11</v>
      </c>
      <c r="G14" s="13">
        <v>14</v>
      </c>
      <c r="H14" s="13">
        <v>15</v>
      </c>
      <c r="I14" s="13">
        <v>16</v>
      </c>
      <c r="J14" s="13">
        <v>20</v>
      </c>
      <c r="K14" s="13">
        <v>19</v>
      </c>
      <c r="L14" s="13">
        <v>22</v>
      </c>
      <c r="M14" s="13">
        <v>22</v>
      </c>
      <c r="N14" s="13">
        <v>25</v>
      </c>
      <c r="O14" s="13">
        <v>25</v>
      </c>
      <c r="P14" s="13">
        <v>27</v>
      </c>
      <c r="Q14" s="13">
        <v>28</v>
      </c>
      <c r="R14" s="13">
        <v>29</v>
      </c>
      <c r="S14" s="13">
        <v>33</v>
      </c>
      <c r="T14" s="13">
        <v>32</v>
      </c>
      <c r="U14" s="13">
        <v>31</v>
      </c>
      <c r="V14" s="13" t="s">
        <v>101</v>
      </c>
      <c r="W14" s="13">
        <v>38</v>
      </c>
      <c r="X14" s="13">
        <v>44</v>
      </c>
      <c r="Y14" s="13">
        <v>45</v>
      </c>
      <c r="Z14" s="13">
        <v>52</v>
      </c>
      <c r="AA14" s="13">
        <v>49</v>
      </c>
      <c r="AB14" s="13">
        <v>53</v>
      </c>
      <c r="AC14" s="13">
        <v>54</v>
      </c>
      <c r="AD14" s="13">
        <v>57</v>
      </c>
      <c r="AE14" s="13" t="s">
        <v>101</v>
      </c>
      <c r="AF14" s="13" t="s">
        <v>101</v>
      </c>
      <c r="AG14" s="13">
        <v>76</v>
      </c>
      <c r="AH14" s="13">
        <v>88</v>
      </c>
      <c r="AI14" s="13">
        <v>116</v>
      </c>
      <c r="AJ14" s="13">
        <v>118</v>
      </c>
      <c r="AK14" s="13">
        <v>115</v>
      </c>
      <c r="AL14" s="13">
        <v>118</v>
      </c>
      <c r="AM14" s="13">
        <v>118</v>
      </c>
      <c r="AN14" s="13">
        <v>125</v>
      </c>
      <c r="AO14" s="13">
        <v>132</v>
      </c>
      <c r="AP14" s="13">
        <v>136</v>
      </c>
      <c r="AQ14" s="13">
        <v>139</v>
      </c>
      <c r="AR14" s="13">
        <v>143</v>
      </c>
      <c r="AS14" s="13">
        <v>154</v>
      </c>
      <c r="AT14" s="13">
        <v>156</v>
      </c>
      <c r="AU14" s="13" t="s">
        <v>101</v>
      </c>
      <c r="AV14" s="13">
        <v>166</v>
      </c>
      <c r="AW14" s="13">
        <v>169</v>
      </c>
      <c r="AX14" s="13">
        <v>172</v>
      </c>
      <c r="AY14" s="13">
        <v>173</v>
      </c>
      <c r="AZ14" s="13">
        <v>173</v>
      </c>
      <c r="BA14" s="13">
        <v>177</v>
      </c>
      <c r="BB14" s="13">
        <v>179</v>
      </c>
      <c r="BC14" s="13">
        <v>178</v>
      </c>
      <c r="BD14" s="13">
        <v>179</v>
      </c>
      <c r="BE14" s="13">
        <v>180</v>
      </c>
      <c r="BF14" s="13">
        <v>180</v>
      </c>
      <c r="BG14" s="13">
        <v>182</v>
      </c>
      <c r="BH14" s="13">
        <v>183</v>
      </c>
      <c r="BI14" s="13">
        <v>186</v>
      </c>
      <c r="BJ14" s="13">
        <v>185</v>
      </c>
      <c r="BK14" s="13">
        <v>188</v>
      </c>
      <c r="BL14" s="13">
        <v>190</v>
      </c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</row>
    <row r="15" spans="1:216" ht="15" thickBot="1" x14ac:dyDescent="0.4">
      <c r="A15" s="14" t="s">
        <v>50</v>
      </c>
      <c r="B15" s="15">
        <v>62</v>
      </c>
      <c r="C15" s="15" t="s">
        <v>101</v>
      </c>
      <c r="D15" s="15">
        <v>91</v>
      </c>
      <c r="E15" s="15">
        <v>98</v>
      </c>
      <c r="F15" s="15">
        <v>126</v>
      </c>
      <c r="G15" s="15">
        <v>145</v>
      </c>
      <c r="H15" s="15">
        <v>151</v>
      </c>
      <c r="I15" s="15">
        <v>182</v>
      </c>
      <c r="J15" s="15">
        <v>195</v>
      </c>
      <c r="K15" s="15">
        <v>213</v>
      </c>
      <c r="L15" s="15">
        <v>232</v>
      </c>
      <c r="M15" s="15">
        <v>255</v>
      </c>
      <c r="N15" s="15">
        <v>276</v>
      </c>
      <c r="O15" s="15">
        <v>298</v>
      </c>
      <c r="P15" s="15">
        <v>330</v>
      </c>
      <c r="Q15" s="15">
        <v>359</v>
      </c>
      <c r="R15" s="15">
        <v>396</v>
      </c>
      <c r="S15" s="15">
        <v>430</v>
      </c>
      <c r="T15" s="15">
        <v>459</v>
      </c>
      <c r="U15" s="15">
        <v>488</v>
      </c>
      <c r="V15" s="15" t="s">
        <v>101</v>
      </c>
      <c r="W15" s="15">
        <v>542</v>
      </c>
      <c r="X15" s="15">
        <v>569</v>
      </c>
      <c r="Y15" s="15">
        <v>618</v>
      </c>
      <c r="Z15" s="15">
        <v>671</v>
      </c>
      <c r="AA15" s="15">
        <v>761</v>
      </c>
      <c r="AB15" s="15">
        <v>791</v>
      </c>
      <c r="AC15" s="15">
        <v>830</v>
      </c>
      <c r="AD15" s="15">
        <v>852</v>
      </c>
      <c r="AE15" s="15" t="s">
        <v>101</v>
      </c>
      <c r="AF15" s="15" t="s">
        <v>101</v>
      </c>
      <c r="AG15" s="15">
        <v>1014</v>
      </c>
      <c r="AH15" s="15">
        <v>1075</v>
      </c>
      <c r="AI15" s="15">
        <v>1150</v>
      </c>
      <c r="AJ15" s="15">
        <v>1185</v>
      </c>
      <c r="AK15" s="15">
        <v>1226</v>
      </c>
      <c r="AL15" s="15">
        <v>1288</v>
      </c>
      <c r="AM15" s="15">
        <v>1341</v>
      </c>
      <c r="AN15" s="15">
        <v>1402</v>
      </c>
      <c r="AO15" s="15">
        <v>1432</v>
      </c>
      <c r="AP15" s="15">
        <v>1463</v>
      </c>
      <c r="AQ15" s="15">
        <v>1502</v>
      </c>
      <c r="AR15" s="15">
        <v>1552</v>
      </c>
      <c r="AS15" s="15">
        <v>1951</v>
      </c>
      <c r="AT15" s="15">
        <v>1645</v>
      </c>
      <c r="AU15" s="15" t="s">
        <v>101</v>
      </c>
      <c r="AV15" s="15">
        <v>1737</v>
      </c>
      <c r="AW15" s="15">
        <v>1779</v>
      </c>
      <c r="AX15" s="15">
        <v>1825</v>
      </c>
      <c r="AY15" s="15">
        <v>1844</v>
      </c>
      <c r="AZ15" s="15">
        <v>1887</v>
      </c>
      <c r="BA15" s="15">
        <v>1924</v>
      </c>
      <c r="BB15" s="15">
        <v>1945</v>
      </c>
      <c r="BC15" s="15">
        <v>1971</v>
      </c>
      <c r="BD15" s="15">
        <v>1991</v>
      </c>
      <c r="BE15" s="15">
        <v>2014</v>
      </c>
      <c r="BF15" s="15">
        <v>2039</v>
      </c>
      <c r="BG15" s="15">
        <v>2057</v>
      </c>
      <c r="BH15" s="15">
        <v>2073</v>
      </c>
      <c r="BI15" s="15">
        <v>2085</v>
      </c>
      <c r="BJ15" s="15">
        <v>2103</v>
      </c>
      <c r="BK15" s="15">
        <v>2129</v>
      </c>
      <c r="BL15" s="15">
        <v>2138</v>
      </c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</row>
    <row r="16" spans="1:216" ht="15" thickBot="1" x14ac:dyDescent="0.4">
      <c r="A16" s="12" t="s">
        <v>51</v>
      </c>
      <c r="B16" s="13">
        <v>1</v>
      </c>
      <c r="C16" s="13" t="s">
        <v>101</v>
      </c>
      <c r="D16" s="16">
        <v>5</v>
      </c>
      <c r="E16" s="16">
        <v>5</v>
      </c>
      <c r="F16" s="16">
        <v>5</v>
      </c>
      <c r="G16" s="16">
        <v>5</v>
      </c>
      <c r="H16" s="16">
        <v>5</v>
      </c>
      <c r="I16" s="13">
        <v>5</v>
      </c>
      <c r="J16" s="13">
        <v>5</v>
      </c>
      <c r="K16" s="13">
        <v>6</v>
      </c>
      <c r="L16" s="13">
        <v>7</v>
      </c>
      <c r="M16" s="13">
        <v>8</v>
      </c>
      <c r="N16" s="13">
        <v>8</v>
      </c>
      <c r="O16" s="13">
        <v>7</v>
      </c>
      <c r="P16" s="13">
        <v>7</v>
      </c>
      <c r="Q16" s="13">
        <v>7</v>
      </c>
      <c r="R16" s="13">
        <v>7</v>
      </c>
      <c r="S16" s="13">
        <v>8</v>
      </c>
      <c r="T16" s="13">
        <v>8</v>
      </c>
      <c r="U16" s="13">
        <v>8</v>
      </c>
      <c r="V16" s="13" t="s">
        <v>101</v>
      </c>
      <c r="W16" s="13">
        <v>11</v>
      </c>
      <c r="X16" s="13">
        <v>12</v>
      </c>
      <c r="Y16" s="13">
        <v>13</v>
      </c>
      <c r="Z16" s="13">
        <v>14</v>
      </c>
      <c r="AA16" s="13">
        <v>15</v>
      </c>
      <c r="AB16" s="13">
        <v>14</v>
      </c>
      <c r="AC16" s="13">
        <v>14</v>
      </c>
      <c r="AD16" s="13">
        <v>16</v>
      </c>
      <c r="AE16" s="13" t="s">
        <v>101</v>
      </c>
      <c r="AF16" s="13" t="s">
        <v>101</v>
      </c>
      <c r="AG16" s="13">
        <v>18</v>
      </c>
      <c r="AH16" s="13">
        <v>21</v>
      </c>
      <c r="AI16" s="13">
        <v>22</v>
      </c>
      <c r="AJ16" s="13">
        <v>22</v>
      </c>
      <c r="AK16" s="13">
        <v>23</v>
      </c>
      <c r="AL16" s="13">
        <v>23</v>
      </c>
      <c r="AM16" s="13">
        <v>24</v>
      </c>
      <c r="AN16" s="13">
        <v>24</v>
      </c>
      <c r="AO16" s="13">
        <v>26</v>
      </c>
      <c r="AP16" s="13">
        <v>26</v>
      </c>
      <c r="AQ16" s="13">
        <v>25</v>
      </c>
      <c r="AR16" s="13">
        <v>27</v>
      </c>
      <c r="AS16" s="13">
        <v>28</v>
      </c>
      <c r="AT16" s="13">
        <v>27</v>
      </c>
      <c r="AU16" s="13" t="s">
        <v>101</v>
      </c>
      <c r="AV16" s="13">
        <v>30</v>
      </c>
      <c r="AW16" s="13">
        <v>31</v>
      </c>
      <c r="AX16" s="13">
        <v>32</v>
      </c>
      <c r="AY16" s="13">
        <v>32</v>
      </c>
      <c r="AZ16" s="13">
        <v>32</v>
      </c>
      <c r="BA16" s="13">
        <v>33</v>
      </c>
      <c r="BB16" s="13">
        <v>34</v>
      </c>
      <c r="BC16" s="13">
        <v>34</v>
      </c>
      <c r="BD16" s="13">
        <v>35</v>
      </c>
      <c r="BE16" s="13">
        <v>35</v>
      </c>
      <c r="BF16" s="13">
        <v>35</v>
      </c>
      <c r="BG16" s="13">
        <v>36</v>
      </c>
      <c r="BH16" s="13">
        <v>37</v>
      </c>
      <c r="BI16" s="13">
        <v>37</v>
      </c>
      <c r="BJ16" s="13">
        <v>37</v>
      </c>
      <c r="BK16" s="13">
        <v>38</v>
      </c>
      <c r="BL16" s="13">
        <v>39</v>
      </c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</row>
    <row r="17" spans="1:216" ht="15" thickBot="1" x14ac:dyDescent="0.4">
      <c r="A17" s="14" t="s">
        <v>52</v>
      </c>
      <c r="B17" s="15">
        <v>33</v>
      </c>
      <c r="C17" s="15" t="s">
        <v>101</v>
      </c>
      <c r="D17" s="15">
        <v>50</v>
      </c>
      <c r="E17" s="15">
        <v>55</v>
      </c>
      <c r="F17" s="15">
        <v>79</v>
      </c>
      <c r="G17" s="15">
        <v>99</v>
      </c>
      <c r="H17" s="15">
        <v>117</v>
      </c>
      <c r="I17" s="15">
        <v>149</v>
      </c>
      <c r="J17" s="15">
        <v>165</v>
      </c>
      <c r="K17" s="15">
        <v>193</v>
      </c>
      <c r="L17" s="15">
        <v>238</v>
      </c>
      <c r="M17" s="15">
        <v>263</v>
      </c>
      <c r="N17" s="15">
        <v>291</v>
      </c>
      <c r="O17" s="15">
        <v>326</v>
      </c>
      <c r="P17" s="15">
        <v>357</v>
      </c>
      <c r="Q17" s="15">
        <v>404</v>
      </c>
      <c r="R17" s="15">
        <v>443</v>
      </c>
      <c r="S17" s="15">
        <v>490</v>
      </c>
      <c r="T17" s="15">
        <v>527</v>
      </c>
      <c r="U17" s="15">
        <v>577</v>
      </c>
      <c r="V17" s="15" t="s">
        <v>101</v>
      </c>
      <c r="W17" s="15">
        <v>722</v>
      </c>
      <c r="X17" s="15">
        <v>785</v>
      </c>
      <c r="Y17" s="15">
        <v>839</v>
      </c>
      <c r="Z17" s="15">
        <v>891</v>
      </c>
      <c r="AA17" s="15">
        <v>1001</v>
      </c>
      <c r="AB17" s="15">
        <v>1058</v>
      </c>
      <c r="AC17" s="15">
        <v>1110</v>
      </c>
      <c r="AD17" s="15">
        <v>1153</v>
      </c>
      <c r="AE17" s="15" t="s">
        <v>101</v>
      </c>
      <c r="AF17" s="15" t="s">
        <v>101</v>
      </c>
      <c r="AG17" s="15">
        <v>1316</v>
      </c>
      <c r="AH17" s="15">
        <v>1377</v>
      </c>
      <c r="AI17" s="15">
        <v>1423</v>
      </c>
      <c r="AJ17" s="15">
        <v>1457</v>
      </c>
      <c r="AK17" s="15">
        <v>1501</v>
      </c>
      <c r="AL17" s="15">
        <v>1544</v>
      </c>
      <c r="AM17" s="15">
        <v>1615</v>
      </c>
      <c r="AN17" s="15">
        <v>1676</v>
      </c>
      <c r="AO17" s="15">
        <v>1729</v>
      </c>
      <c r="AP17" s="15">
        <v>1762</v>
      </c>
      <c r="AQ17" s="15">
        <v>1791</v>
      </c>
      <c r="AR17" s="15">
        <v>1820</v>
      </c>
      <c r="AS17" s="15">
        <v>1857</v>
      </c>
      <c r="AT17" s="15">
        <v>1894</v>
      </c>
      <c r="AU17" s="15" t="s">
        <v>101</v>
      </c>
      <c r="AV17" s="15">
        <v>1979</v>
      </c>
      <c r="AW17" s="15">
        <v>2004</v>
      </c>
      <c r="AX17" s="15">
        <v>2028</v>
      </c>
      <c r="AY17" s="15">
        <v>2052</v>
      </c>
      <c r="AZ17" s="15">
        <v>2104</v>
      </c>
      <c r="BA17" s="15">
        <v>2139</v>
      </c>
      <c r="BB17" s="15">
        <v>2184</v>
      </c>
      <c r="BC17" s="15">
        <v>2212</v>
      </c>
      <c r="BD17" s="15">
        <v>2227</v>
      </c>
      <c r="BE17" s="15">
        <v>2243</v>
      </c>
      <c r="BF17" s="15">
        <v>2263</v>
      </c>
      <c r="BG17" s="15">
        <v>2287</v>
      </c>
      <c r="BH17" s="15">
        <v>2319</v>
      </c>
      <c r="BI17" s="15">
        <v>2334</v>
      </c>
      <c r="BJ17" s="15">
        <v>2340</v>
      </c>
      <c r="BK17" s="15">
        <v>2354</v>
      </c>
      <c r="BL17" s="15">
        <v>2367</v>
      </c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</row>
    <row r="18" spans="1:216" ht="15" thickBot="1" x14ac:dyDescent="0.4">
      <c r="A18" s="12" t="s">
        <v>53</v>
      </c>
      <c r="B18" s="13">
        <v>3</v>
      </c>
      <c r="C18" s="13" t="s">
        <v>101</v>
      </c>
      <c r="D18" s="16">
        <v>5</v>
      </c>
      <c r="E18" s="16">
        <v>5</v>
      </c>
      <c r="F18" s="16">
        <v>5</v>
      </c>
      <c r="G18" s="16">
        <v>5</v>
      </c>
      <c r="H18" s="16">
        <v>5</v>
      </c>
      <c r="I18" s="16">
        <v>5</v>
      </c>
      <c r="J18" s="13">
        <v>5</v>
      </c>
      <c r="K18" s="13">
        <v>5</v>
      </c>
      <c r="L18" s="13">
        <v>5</v>
      </c>
      <c r="M18" s="13">
        <v>5</v>
      </c>
      <c r="N18" s="13">
        <v>5</v>
      </c>
      <c r="O18" s="13">
        <v>5</v>
      </c>
      <c r="P18" s="13">
        <v>5</v>
      </c>
      <c r="Q18" s="13">
        <v>5</v>
      </c>
      <c r="R18" s="13">
        <v>5</v>
      </c>
      <c r="S18" s="13">
        <v>5</v>
      </c>
      <c r="T18" s="13">
        <v>6</v>
      </c>
      <c r="U18" s="13">
        <v>6</v>
      </c>
      <c r="V18" s="13" t="s">
        <v>101</v>
      </c>
      <c r="W18" s="13">
        <v>7</v>
      </c>
      <c r="X18" s="13">
        <v>7</v>
      </c>
      <c r="Y18" s="13">
        <v>7</v>
      </c>
      <c r="Z18" s="13">
        <v>7</v>
      </c>
      <c r="AA18" s="13">
        <v>9</v>
      </c>
      <c r="AB18" s="13">
        <v>9</v>
      </c>
      <c r="AC18" s="13">
        <v>9</v>
      </c>
      <c r="AD18" s="13">
        <v>10</v>
      </c>
      <c r="AE18" s="13" t="s">
        <v>101</v>
      </c>
      <c r="AF18" s="13" t="s">
        <v>101</v>
      </c>
      <c r="AG18" s="13">
        <v>11</v>
      </c>
      <c r="AH18" s="13">
        <v>11</v>
      </c>
      <c r="AI18" s="13">
        <v>14</v>
      </c>
      <c r="AJ18" s="13">
        <v>14</v>
      </c>
      <c r="AK18" s="13">
        <v>14</v>
      </c>
      <c r="AL18" s="13">
        <v>14</v>
      </c>
      <c r="AM18" s="13">
        <v>14</v>
      </c>
      <c r="AN18" s="13">
        <v>15</v>
      </c>
      <c r="AO18" s="13">
        <v>15</v>
      </c>
      <c r="AP18" s="13">
        <v>16</v>
      </c>
      <c r="AQ18" s="13">
        <v>16</v>
      </c>
      <c r="AR18" s="13">
        <v>16</v>
      </c>
      <c r="AS18" s="13">
        <v>17</v>
      </c>
      <c r="AT18" s="13">
        <v>18</v>
      </c>
      <c r="AU18" s="13" t="s">
        <v>101</v>
      </c>
      <c r="AV18" s="13">
        <v>17</v>
      </c>
      <c r="AW18" s="13">
        <v>17</v>
      </c>
      <c r="AX18" s="13">
        <v>17</v>
      </c>
      <c r="AY18" s="13">
        <v>17</v>
      </c>
      <c r="AZ18" s="13">
        <v>17</v>
      </c>
      <c r="BA18" s="13">
        <v>17</v>
      </c>
      <c r="BB18" s="13">
        <v>18</v>
      </c>
      <c r="BC18" s="13">
        <v>19</v>
      </c>
      <c r="BD18" s="13">
        <v>18</v>
      </c>
      <c r="BE18" s="13">
        <v>18</v>
      </c>
      <c r="BF18" s="13">
        <v>18</v>
      </c>
      <c r="BG18" s="13">
        <v>18</v>
      </c>
      <c r="BH18" s="13">
        <v>18</v>
      </c>
      <c r="BI18" s="13">
        <v>18</v>
      </c>
      <c r="BJ18" s="13">
        <v>18</v>
      </c>
      <c r="BK18" s="13">
        <v>18</v>
      </c>
      <c r="BL18" s="13">
        <v>19</v>
      </c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</row>
    <row r="19" spans="1:216" ht="15" thickBot="1" x14ac:dyDescent="0.4">
      <c r="A19" s="14" t="s">
        <v>54</v>
      </c>
      <c r="B19" s="15">
        <v>24</v>
      </c>
      <c r="C19" s="15" t="s">
        <v>101</v>
      </c>
      <c r="D19" s="15">
        <v>31</v>
      </c>
      <c r="E19" s="15">
        <v>33</v>
      </c>
      <c r="F19" s="15">
        <v>34</v>
      </c>
      <c r="G19" s="15">
        <v>36</v>
      </c>
      <c r="H19" s="15">
        <v>36</v>
      </c>
      <c r="I19" s="15">
        <v>37</v>
      </c>
      <c r="J19" s="15">
        <v>38</v>
      </c>
      <c r="K19" s="15">
        <v>44</v>
      </c>
      <c r="L19" s="15">
        <v>44</v>
      </c>
      <c r="M19" s="15">
        <v>45</v>
      </c>
      <c r="N19" s="15">
        <v>46</v>
      </c>
      <c r="O19" s="15">
        <v>47</v>
      </c>
      <c r="P19" s="15">
        <v>49</v>
      </c>
      <c r="Q19" s="15">
        <v>51</v>
      </c>
      <c r="R19" s="15">
        <v>53</v>
      </c>
      <c r="S19" s="15">
        <v>57</v>
      </c>
      <c r="T19" s="15">
        <v>60</v>
      </c>
      <c r="U19" s="15">
        <v>63</v>
      </c>
      <c r="V19" s="15" t="s">
        <v>101</v>
      </c>
      <c r="W19" s="15">
        <v>67</v>
      </c>
      <c r="X19" s="15">
        <v>76</v>
      </c>
      <c r="Y19" s="15">
        <v>87</v>
      </c>
      <c r="Z19" s="15">
        <v>93</v>
      </c>
      <c r="AA19" s="15">
        <v>91</v>
      </c>
      <c r="AB19" s="15">
        <v>92</v>
      </c>
      <c r="AC19" s="15">
        <v>96</v>
      </c>
      <c r="AD19" s="15">
        <v>104</v>
      </c>
      <c r="AE19" s="15" t="s">
        <v>101</v>
      </c>
      <c r="AF19" s="15" t="s">
        <v>101</v>
      </c>
      <c r="AG19" s="15">
        <v>125</v>
      </c>
      <c r="AH19" s="15">
        <v>133</v>
      </c>
      <c r="AI19" s="15">
        <v>186</v>
      </c>
      <c r="AJ19" s="15">
        <v>190</v>
      </c>
      <c r="AK19" s="15">
        <v>192</v>
      </c>
      <c r="AL19" s="15">
        <v>197</v>
      </c>
      <c r="AM19" s="15">
        <v>202</v>
      </c>
      <c r="AN19" s="15">
        <v>207</v>
      </c>
      <c r="AO19" s="15">
        <v>215</v>
      </c>
      <c r="AP19" s="15">
        <v>222</v>
      </c>
      <c r="AQ19" s="15">
        <v>225</v>
      </c>
      <c r="AR19" s="15">
        <v>226</v>
      </c>
      <c r="AS19" s="15">
        <v>229</v>
      </c>
      <c r="AT19" s="15">
        <v>230</v>
      </c>
      <c r="AU19" s="15" t="s">
        <v>101</v>
      </c>
      <c r="AV19" s="15">
        <v>231</v>
      </c>
      <c r="AW19" s="15">
        <v>231</v>
      </c>
      <c r="AX19" s="15">
        <v>232</v>
      </c>
      <c r="AY19" s="15">
        <v>234</v>
      </c>
      <c r="AZ19" s="15">
        <v>235</v>
      </c>
      <c r="BA19" s="15">
        <v>239</v>
      </c>
      <c r="BB19" s="15">
        <v>242</v>
      </c>
      <c r="BC19" s="15">
        <v>242</v>
      </c>
      <c r="BD19" s="15">
        <v>243</v>
      </c>
      <c r="BE19" s="15">
        <v>244</v>
      </c>
      <c r="BF19" s="15">
        <v>245</v>
      </c>
      <c r="BG19" s="15">
        <v>247</v>
      </c>
      <c r="BH19" s="15">
        <v>248</v>
      </c>
      <c r="BI19" s="15">
        <v>248</v>
      </c>
      <c r="BJ19" s="15">
        <v>249</v>
      </c>
      <c r="BK19" s="15">
        <v>250</v>
      </c>
      <c r="BL19" s="15">
        <v>250</v>
      </c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</row>
    <row r="20" spans="1:216" ht="15" thickBot="1" x14ac:dyDescent="0.4">
      <c r="A20" s="12" t="s">
        <v>55</v>
      </c>
      <c r="B20" s="13">
        <v>61</v>
      </c>
      <c r="C20" s="13" t="s">
        <v>101</v>
      </c>
      <c r="D20" s="13">
        <v>88</v>
      </c>
      <c r="E20" s="13">
        <v>95</v>
      </c>
      <c r="F20" s="13">
        <v>103</v>
      </c>
      <c r="G20" s="13">
        <v>113</v>
      </c>
      <c r="H20" s="13">
        <v>113</v>
      </c>
      <c r="I20" s="13">
        <v>119</v>
      </c>
      <c r="J20" s="13">
        <v>131</v>
      </c>
      <c r="K20" s="13">
        <v>139</v>
      </c>
      <c r="L20" s="13">
        <v>143</v>
      </c>
      <c r="M20" s="13">
        <v>145</v>
      </c>
      <c r="N20" s="13">
        <v>144</v>
      </c>
      <c r="O20" s="13">
        <v>147</v>
      </c>
      <c r="P20" s="13">
        <v>148</v>
      </c>
      <c r="Q20" s="13">
        <v>153</v>
      </c>
      <c r="R20" s="13">
        <v>156</v>
      </c>
      <c r="S20" s="13">
        <v>157</v>
      </c>
      <c r="T20" s="13">
        <v>159</v>
      </c>
      <c r="U20" s="13">
        <v>162</v>
      </c>
      <c r="V20" s="13" t="s">
        <v>101</v>
      </c>
      <c r="W20" s="13">
        <v>165</v>
      </c>
      <c r="X20" s="13">
        <v>167</v>
      </c>
      <c r="Y20" s="13">
        <v>170</v>
      </c>
      <c r="Z20" s="13">
        <v>170</v>
      </c>
      <c r="AA20" s="13">
        <v>182</v>
      </c>
      <c r="AB20" s="13">
        <v>182</v>
      </c>
      <c r="AC20" s="13">
        <v>183</v>
      </c>
      <c r="AD20" s="13">
        <v>188</v>
      </c>
      <c r="AE20" s="13" t="s">
        <v>101</v>
      </c>
      <c r="AF20" s="13" t="s">
        <v>101</v>
      </c>
      <c r="AG20" s="13">
        <v>194</v>
      </c>
      <c r="AH20" s="13">
        <v>196</v>
      </c>
      <c r="AI20" s="13">
        <v>209</v>
      </c>
      <c r="AJ20" s="13">
        <v>209</v>
      </c>
      <c r="AK20" s="13">
        <v>211</v>
      </c>
      <c r="AL20" s="13">
        <v>213</v>
      </c>
      <c r="AM20" s="13">
        <v>215</v>
      </c>
      <c r="AN20" s="13">
        <v>217</v>
      </c>
      <c r="AO20" s="13">
        <v>220</v>
      </c>
      <c r="AP20" s="13">
        <v>221</v>
      </c>
      <c r="AQ20" s="13">
        <v>220</v>
      </c>
      <c r="AR20" s="13">
        <v>222</v>
      </c>
      <c r="AS20" s="13">
        <v>224</v>
      </c>
      <c r="AT20" s="13">
        <v>225</v>
      </c>
      <c r="AU20" s="13" t="s">
        <v>101</v>
      </c>
      <c r="AV20" s="13">
        <v>233</v>
      </c>
      <c r="AW20" s="13">
        <v>235</v>
      </c>
      <c r="AX20" s="13">
        <v>235</v>
      </c>
      <c r="AY20" s="13">
        <v>235</v>
      </c>
      <c r="AZ20" s="13">
        <v>236</v>
      </c>
      <c r="BA20" s="13">
        <v>237</v>
      </c>
      <c r="BB20" s="13">
        <v>238</v>
      </c>
      <c r="BC20" s="13">
        <v>241</v>
      </c>
      <c r="BD20" s="13">
        <v>242</v>
      </c>
      <c r="BE20" s="13">
        <v>243</v>
      </c>
      <c r="BF20" s="13">
        <v>244</v>
      </c>
      <c r="BG20" s="13">
        <v>247</v>
      </c>
      <c r="BH20" s="13">
        <v>246</v>
      </c>
      <c r="BI20" s="13">
        <v>247</v>
      </c>
      <c r="BJ20" s="13">
        <v>248</v>
      </c>
      <c r="BK20" s="13">
        <v>248</v>
      </c>
      <c r="BL20" s="13">
        <v>248</v>
      </c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</row>
    <row r="21" spans="1:216" ht="15" thickBot="1" x14ac:dyDescent="0.4">
      <c r="A21" s="14" t="s">
        <v>56</v>
      </c>
      <c r="B21" s="15">
        <v>27</v>
      </c>
      <c r="C21" s="15" t="s">
        <v>101</v>
      </c>
      <c r="D21" s="15">
        <v>39</v>
      </c>
      <c r="E21" s="15">
        <v>39</v>
      </c>
      <c r="F21" s="15">
        <v>45</v>
      </c>
      <c r="G21" s="15">
        <v>50</v>
      </c>
      <c r="H21" s="15">
        <v>54</v>
      </c>
      <c r="I21" s="15">
        <v>56</v>
      </c>
      <c r="J21" s="15">
        <v>69</v>
      </c>
      <c r="K21" s="15">
        <v>75</v>
      </c>
      <c r="L21" s="15">
        <v>78</v>
      </c>
      <c r="M21" s="15">
        <v>83</v>
      </c>
      <c r="N21" s="15">
        <v>86</v>
      </c>
      <c r="O21" s="15">
        <v>88</v>
      </c>
      <c r="P21" s="15">
        <v>90</v>
      </c>
      <c r="Q21" s="15">
        <v>93</v>
      </c>
      <c r="R21" s="15">
        <v>100</v>
      </c>
      <c r="S21" s="15">
        <v>104</v>
      </c>
      <c r="T21" s="15">
        <v>108</v>
      </c>
      <c r="U21" s="15">
        <v>110</v>
      </c>
      <c r="V21" s="15" t="s">
        <v>101</v>
      </c>
      <c r="W21" s="15">
        <v>117</v>
      </c>
      <c r="X21" s="15">
        <v>124</v>
      </c>
      <c r="Y21" s="15">
        <v>127</v>
      </c>
      <c r="Z21" s="15">
        <v>138</v>
      </c>
      <c r="AA21" s="15">
        <v>147</v>
      </c>
      <c r="AB21" s="15">
        <v>154</v>
      </c>
      <c r="AC21" s="15">
        <v>155</v>
      </c>
      <c r="AD21" s="15">
        <v>156</v>
      </c>
      <c r="AE21" s="15" t="s">
        <v>101</v>
      </c>
      <c r="AF21" s="15" t="s">
        <v>101</v>
      </c>
      <c r="AG21" s="15">
        <v>192</v>
      </c>
      <c r="AH21" s="15">
        <v>201</v>
      </c>
      <c r="AI21" s="15">
        <v>287</v>
      </c>
      <c r="AJ21" s="15">
        <v>294</v>
      </c>
      <c r="AK21" s="15">
        <v>297</v>
      </c>
      <c r="AL21" s="15">
        <v>313</v>
      </c>
      <c r="AM21" s="15">
        <v>324</v>
      </c>
      <c r="AN21" s="15">
        <v>337</v>
      </c>
      <c r="AO21" s="15">
        <v>352</v>
      </c>
      <c r="AP21" s="15">
        <v>357</v>
      </c>
      <c r="AQ21" s="15">
        <v>368</v>
      </c>
      <c r="AR21" s="15">
        <v>377</v>
      </c>
      <c r="AS21" s="15">
        <v>387</v>
      </c>
      <c r="AT21" s="15">
        <v>400</v>
      </c>
      <c r="AU21" s="15" t="s">
        <v>101</v>
      </c>
      <c r="AV21" s="15">
        <v>422</v>
      </c>
      <c r="AW21" s="15">
        <v>433</v>
      </c>
      <c r="AX21" s="15">
        <v>439</v>
      </c>
      <c r="AY21" s="15">
        <v>443</v>
      </c>
      <c r="AZ21" s="15">
        <v>454</v>
      </c>
      <c r="BA21" s="15">
        <v>461</v>
      </c>
      <c r="BB21" s="15">
        <v>474</v>
      </c>
      <c r="BC21" s="15">
        <v>474</v>
      </c>
      <c r="BD21" s="15">
        <v>478</v>
      </c>
      <c r="BE21" s="15">
        <v>483</v>
      </c>
      <c r="BF21" s="15">
        <v>488</v>
      </c>
      <c r="BG21" s="15">
        <v>493</v>
      </c>
      <c r="BH21" s="15">
        <v>500</v>
      </c>
      <c r="BI21" s="15">
        <v>502</v>
      </c>
      <c r="BJ21" s="15">
        <v>504</v>
      </c>
      <c r="BK21" s="15">
        <v>503</v>
      </c>
      <c r="BL21" s="15">
        <v>507</v>
      </c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</row>
    <row r="22" spans="1:216" ht="15" thickBot="1" x14ac:dyDescent="0.4">
      <c r="A22" s="12" t="s">
        <v>57</v>
      </c>
      <c r="B22" s="13">
        <v>80</v>
      </c>
      <c r="C22" s="13" t="s">
        <v>101</v>
      </c>
      <c r="D22" s="13">
        <v>120</v>
      </c>
      <c r="E22" s="13">
        <v>134</v>
      </c>
      <c r="F22" s="13">
        <v>156</v>
      </c>
      <c r="G22" s="13">
        <v>168</v>
      </c>
      <c r="H22" s="13">
        <v>174</v>
      </c>
      <c r="I22" s="13">
        <v>186</v>
      </c>
      <c r="J22" s="13">
        <v>203</v>
      </c>
      <c r="K22" s="13">
        <v>220</v>
      </c>
      <c r="L22" s="13">
        <v>232</v>
      </c>
      <c r="M22" s="13">
        <v>233</v>
      </c>
      <c r="N22" s="13">
        <v>235</v>
      </c>
      <c r="O22" s="13">
        <v>248</v>
      </c>
      <c r="P22" s="13">
        <v>259</v>
      </c>
      <c r="Q22" s="13">
        <v>275</v>
      </c>
      <c r="R22" s="13">
        <v>295</v>
      </c>
      <c r="S22" s="13">
        <v>345</v>
      </c>
      <c r="T22" s="13">
        <v>348</v>
      </c>
      <c r="U22" s="13">
        <v>363</v>
      </c>
      <c r="V22" s="13" t="s">
        <v>101</v>
      </c>
      <c r="W22" s="13">
        <v>380</v>
      </c>
      <c r="X22" s="13">
        <v>386</v>
      </c>
      <c r="Y22" s="13">
        <v>401</v>
      </c>
      <c r="Z22" s="13">
        <v>416</v>
      </c>
      <c r="AA22" s="13">
        <v>435</v>
      </c>
      <c r="AB22" s="13">
        <v>465</v>
      </c>
      <c r="AC22" s="13">
        <v>488</v>
      </c>
      <c r="AD22" s="13">
        <v>508</v>
      </c>
      <c r="AE22" s="13" t="s">
        <v>101</v>
      </c>
      <c r="AF22" s="13" t="s">
        <v>101</v>
      </c>
      <c r="AG22" s="13">
        <v>566</v>
      </c>
      <c r="AH22" s="13">
        <v>579</v>
      </c>
      <c r="AI22" s="13">
        <v>609</v>
      </c>
      <c r="AJ22" s="13">
        <v>616</v>
      </c>
      <c r="AK22" s="13">
        <v>621</v>
      </c>
      <c r="AL22" s="13">
        <v>631</v>
      </c>
      <c r="AM22" s="13">
        <v>649</v>
      </c>
      <c r="AN22" s="13">
        <v>657</v>
      </c>
      <c r="AO22" s="13">
        <v>672</v>
      </c>
      <c r="AP22" s="13">
        <v>685</v>
      </c>
      <c r="AQ22" s="13">
        <v>696</v>
      </c>
      <c r="AR22" s="13">
        <v>710</v>
      </c>
      <c r="AS22" s="13">
        <v>721</v>
      </c>
      <c r="AT22" s="13">
        <v>732</v>
      </c>
      <c r="AU22" s="13" t="s">
        <v>101</v>
      </c>
      <c r="AV22" s="13">
        <v>750</v>
      </c>
      <c r="AW22" s="13">
        <v>762</v>
      </c>
      <c r="AX22" s="13">
        <v>765</v>
      </c>
      <c r="AY22" s="13">
        <v>776</v>
      </c>
      <c r="AZ22" s="13">
        <v>777</v>
      </c>
      <c r="BA22" s="13">
        <v>783</v>
      </c>
      <c r="BB22" s="13">
        <v>794</v>
      </c>
      <c r="BC22" s="13">
        <v>798</v>
      </c>
      <c r="BD22" s="13">
        <v>805</v>
      </c>
      <c r="BE22" s="13">
        <v>809</v>
      </c>
      <c r="BF22" s="13">
        <v>820</v>
      </c>
      <c r="BG22" s="13">
        <v>823</v>
      </c>
      <c r="BH22" s="13">
        <v>825</v>
      </c>
      <c r="BI22" s="13">
        <v>827</v>
      </c>
      <c r="BJ22" s="13">
        <v>830</v>
      </c>
      <c r="BK22" s="13">
        <v>839</v>
      </c>
      <c r="BL22" s="13">
        <v>841</v>
      </c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</row>
    <row r="23" spans="1:216" ht="15" thickBot="1" x14ac:dyDescent="0.4">
      <c r="A23" s="14" t="s">
        <v>58</v>
      </c>
      <c r="B23" s="15">
        <v>11</v>
      </c>
      <c r="C23" s="15" t="s">
        <v>101</v>
      </c>
      <c r="D23" s="15">
        <v>14</v>
      </c>
      <c r="E23" s="15">
        <v>15</v>
      </c>
      <c r="F23" s="15">
        <v>18</v>
      </c>
      <c r="G23" s="15">
        <v>21</v>
      </c>
      <c r="H23" s="15">
        <v>23</v>
      </c>
      <c r="I23" s="15">
        <v>24</v>
      </c>
      <c r="J23" s="15">
        <v>30</v>
      </c>
      <c r="K23" s="15">
        <v>32</v>
      </c>
      <c r="L23" s="15">
        <v>33</v>
      </c>
      <c r="M23" s="15">
        <v>33</v>
      </c>
      <c r="N23" s="15">
        <v>33</v>
      </c>
      <c r="O23" s="15">
        <v>34</v>
      </c>
      <c r="P23" s="15">
        <v>37</v>
      </c>
      <c r="Q23" s="15">
        <v>37</v>
      </c>
      <c r="R23" s="15">
        <v>38</v>
      </c>
      <c r="S23" s="15">
        <v>39</v>
      </c>
      <c r="T23" s="15">
        <v>40</v>
      </c>
      <c r="U23" s="15">
        <v>40</v>
      </c>
      <c r="V23" s="15" t="s">
        <v>101</v>
      </c>
      <c r="W23" s="15">
        <v>46</v>
      </c>
      <c r="X23" s="15">
        <v>50</v>
      </c>
      <c r="Y23" s="15">
        <v>52</v>
      </c>
      <c r="Z23" s="15">
        <v>59</v>
      </c>
      <c r="AA23" s="15">
        <v>63</v>
      </c>
      <c r="AB23" s="15">
        <v>62</v>
      </c>
      <c r="AC23" s="15">
        <v>63</v>
      </c>
      <c r="AD23" s="15">
        <v>67</v>
      </c>
      <c r="AE23" s="15" t="s">
        <v>101</v>
      </c>
      <c r="AF23" s="15" t="s">
        <v>101</v>
      </c>
      <c r="AG23" s="15">
        <v>83</v>
      </c>
      <c r="AH23" s="15">
        <v>87</v>
      </c>
      <c r="AI23" s="15">
        <v>126</v>
      </c>
      <c r="AJ23" s="15">
        <v>126</v>
      </c>
      <c r="AK23" s="15">
        <v>129</v>
      </c>
      <c r="AL23" s="15">
        <v>139</v>
      </c>
      <c r="AM23" s="15">
        <v>142</v>
      </c>
      <c r="AN23" s="15">
        <v>142</v>
      </c>
      <c r="AO23" s="15">
        <v>140</v>
      </c>
      <c r="AP23" s="15">
        <v>143</v>
      </c>
      <c r="AQ23" s="15">
        <v>143</v>
      </c>
      <c r="AR23" s="15">
        <v>145</v>
      </c>
      <c r="AS23" s="15">
        <v>148</v>
      </c>
      <c r="AT23" s="15">
        <v>153</v>
      </c>
      <c r="AU23" s="15" t="s">
        <v>101</v>
      </c>
      <c r="AV23" s="15">
        <v>159</v>
      </c>
      <c r="AW23" s="15">
        <v>164</v>
      </c>
      <c r="AX23" s="15">
        <v>166</v>
      </c>
      <c r="AY23" s="15">
        <v>171</v>
      </c>
      <c r="AZ23" s="15">
        <v>174</v>
      </c>
      <c r="BA23" s="15">
        <v>182</v>
      </c>
      <c r="BB23" s="15">
        <v>185</v>
      </c>
      <c r="BC23" s="15">
        <v>184</v>
      </c>
      <c r="BD23" s="15">
        <v>184</v>
      </c>
      <c r="BE23" s="15">
        <v>190</v>
      </c>
      <c r="BF23" s="15">
        <v>196</v>
      </c>
      <c r="BG23" s="15">
        <v>202</v>
      </c>
      <c r="BH23" s="15">
        <v>204</v>
      </c>
      <c r="BI23" s="15">
        <v>207</v>
      </c>
      <c r="BJ23" s="15">
        <v>208</v>
      </c>
      <c r="BK23" s="15">
        <v>209</v>
      </c>
      <c r="BL23" s="15">
        <v>209</v>
      </c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</row>
    <row r="24" spans="1:216" ht="15" thickBot="1" x14ac:dyDescent="0.4">
      <c r="A24" s="12" t="s">
        <v>59</v>
      </c>
      <c r="B24" s="13">
        <v>51</v>
      </c>
      <c r="C24" s="13" t="s">
        <v>101</v>
      </c>
      <c r="D24" s="13">
        <v>73</v>
      </c>
      <c r="E24" s="13">
        <v>83</v>
      </c>
      <c r="F24" s="13">
        <v>102</v>
      </c>
      <c r="G24" s="13">
        <v>117</v>
      </c>
      <c r="H24" s="13">
        <v>133</v>
      </c>
      <c r="I24" s="13">
        <v>148</v>
      </c>
      <c r="J24" s="13">
        <v>161</v>
      </c>
      <c r="K24" s="13">
        <v>180</v>
      </c>
      <c r="L24" s="13">
        <v>194</v>
      </c>
      <c r="M24" s="13">
        <v>216</v>
      </c>
      <c r="N24" s="13">
        <v>235</v>
      </c>
      <c r="O24" s="13">
        <v>253</v>
      </c>
      <c r="P24" s="13">
        <v>285</v>
      </c>
      <c r="Q24" s="13">
        <v>313</v>
      </c>
      <c r="R24" s="13">
        <v>358</v>
      </c>
      <c r="S24" s="13">
        <v>395</v>
      </c>
      <c r="T24" s="13">
        <v>413</v>
      </c>
      <c r="U24" s="13">
        <v>444</v>
      </c>
      <c r="V24" s="13" t="s">
        <v>101</v>
      </c>
      <c r="W24" s="13">
        <v>529</v>
      </c>
      <c r="X24" s="13">
        <v>577</v>
      </c>
      <c r="Y24" s="13">
        <v>647</v>
      </c>
      <c r="Z24" s="13">
        <v>708</v>
      </c>
      <c r="AA24" s="13">
        <v>775</v>
      </c>
      <c r="AB24" s="13">
        <v>817</v>
      </c>
      <c r="AC24" s="13">
        <v>869</v>
      </c>
      <c r="AD24" s="13">
        <v>908</v>
      </c>
      <c r="AE24" s="13" t="s">
        <v>101</v>
      </c>
      <c r="AF24" s="13" t="s">
        <v>101</v>
      </c>
      <c r="AG24" s="13">
        <v>1029</v>
      </c>
      <c r="AH24" s="13">
        <v>1079</v>
      </c>
      <c r="AI24" s="13">
        <v>1130</v>
      </c>
      <c r="AJ24" s="13">
        <v>1178</v>
      </c>
      <c r="AK24" s="13">
        <v>1201</v>
      </c>
      <c r="AL24" s="13">
        <v>1247</v>
      </c>
      <c r="AM24" s="13">
        <v>1300</v>
      </c>
      <c r="AN24" s="13">
        <v>1361</v>
      </c>
      <c r="AO24" s="13">
        <v>1407</v>
      </c>
      <c r="AP24" s="13">
        <v>1443</v>
      </c>
      <c r="AQ24" s="13">
        <v>1466</v>
      </c>
      <c r="AR24" s="13">
        <v>1525</v>
      </c>
      <c r="AS24" s="13">
        <v>1561</v>
      </c>
      <c r="AT24" s="13">
        <v>1606</v>
      </c>
      <c r="AU24" s="13" t="s">
        <v>101</v>
      </c>
      <c r="AV24" s="13">
        <v>1690</v>
      </c>
      <c r="AW24" s="13">
        <v>1705</v>
      </c>
      <c r="AX24" s="13">
        <v>1730</v>
      </c>
      <c r="AY24" s="13">
        <v>1755</v>
      </c>
      <c r="AZ24" s="13">
        <v>1771</v>
      </c>
      <c r="BA24" s="13">
        <v>1811</v>
      </c>
      <c r="BB24" s="13">
        <v>1859</v>
      </c>
      <c r="BC24" s="13">
        <v>1881</v>
      </c>
      <c r="BD24" s="13">
        <v>1902</v>
      </c>
      <c r="BE24" s="13">
        <v>1913</v>
      </c>
      <c r="BF24" s="13">
        <v>1934</v>
      </c>
      <c r="BG24" s="13">
        <v>1949</v>
      </c>
      <c r="BH24" s="13">
        <v>1968</v>
      </c>
      <c r="BI24" s="13">
        <v>1978</v>
      </c>
      <c r="BJ24" s="13">
        <v>1990</v>
      </c>
      <c r="BK24" s="13">
        <v>2011</v>
      </c>
      <c r="BL24" s="13">
        <v>2024</v>
      </c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</row>
    <row r="25" spans="1:216" ht="15" thickBot="1" x14ac:dyDescent="0.4">
      <c r="A25" s="14" t="s">
        <v>60</v>
      </c>
      <c r="B25" s="15">
        <v>97</v>
      </c>
      <c r="C25" s="15" t="s">
        <v>101</v>
      </c>
      <c r="D25" s="15">
        <v>133</v>
      </c>
      <c r="E25" s="15">
        <v>141</v>
      </c>
      <c r="F25" s="15">
        <v>166</v>
      </c>
      <c r="G25" s="15">
        <v>181</v>
      </c>
      <c r="H25" s="15">
        <v>194</v>
      </c>
      <c r="I25" s="15">
        <v>217</v>
      </c>
      <c r="J25" s="15">
        <v>227</v>
      </c>
      <c r="K25" s="15">
        <v>247</v>
      </c>
      <c r="L25" s="15">
        <v>260</v>
      </c>
      <c r="M25" s="15">
        <v>278</v>
      </c>
      <c r="N25" s="15">
        <v>301</v>
      </c>
      <c r="O25" s="15">
        <v>317</v>
      </c>
      <c r="P25" s="15">
        <v>336</v>
      </c>
      <c r="Q25" s="15">
        <v>340</v>
      </c>
      <c r="R25" s="15">
        <v>357</v>
      </c>
      <c r="S25" s="15">
        <v>379</v>
      </c>
      <c r="T25" s="15">
        <v>401</v>
      </c>
      <c r="U25" s="15">
        <v>418</v>
      </c>
      <c r="V25" s="15" t="s">
        <v>101</v>
      </c>
      <c r="W25" s="15">
        <v>467</v>
      </c>
      <c r="X25" s="15">
        <v>489</v>
      </c>
      <c r="Y25" s="15">
        <v>527</v>
      </c>
      <c r="Z25" s="15">
        <v>552</v>
      </c>
      <c r="AA25" s="15">
        <v>574</v>
      </c>
      <c r="AB25" s="15">
        <v>600</v>
      </c>
      <c r="AC25" s="15">
        <v>629</v>
      </c>
      <c r="AD25" s="15">
        <v>652</v>
      </c>
      <c r="AE25" s="15" t="s">
        <v>101</v>
      </c>
      <c r="AF25" s="15" t="s">
        <v>101</v>
      </c>
      <c r="AG25" s="15">
        <v>777</v>
      </c>
      <c r="AH25" s="15">
        <v>837</v>
      </c>
      <c r="AI25" s="15">
        <v>885</v>
      </c>
      <c r="AJ25" s="15">
        <v>913</v>
      </c>
      <c r="AK25" s="15">
        <v>931</v>
      </c>
      <c r="AL25" s="15">
        <v>958</v>
      </c>
      <c r="AM25" s="15">
        <v>978</v>
      </c>
      <c r="AN25" s="15">
        <v>1016</v>
      </c>
      <c r="AO25" s="15">
        <v>1049</v>
      </c>
      <c r="AP25" s="15">
        <v>1075</v>
      </c>
      <c r="AQ25" s="15">
        <v>1092</v>
      </c>
      <c r="AR25" s="15">
        <v>1103</v>
      </c>
      <c r="AS25" s="15">
        <v>1126</v>
      </c>
      <c r="AT25" s="15">
        <v>1158</v>
      </c>
      <c r="AU25" s="15" t="s">
        <v>101</v>
      </c>
      <c r="AV25" s="15">
        <v>1204</v>
      </c>
      <c r="AW25" s="15">
        <v>1217</v>
      </c>
      <c r="AX25" s="15">
        <v>1231</v>
      </c>
      <c r="AY25" s="15">
        <v>1247</v>
      </c>
      <c r="AZ25" s="15">
        <v>1268</v>
      </c>
      <c r="BA25" s="15">
        <v>1308</v>
      </c>
      <c r="BB25" s="15">
        <v>1318</v>
      </c>
      <c r="BC25" s="15">
        <v>1340</v>
      </c>
      <c r="BD25" s="15">
        <v>1356</v>
      </c>
      <c r="BE25" s="15">
        <v>1370</v>
      </c>
      <c r="BF25" s="15">
        <v>1392</v>
      </c>
      <c r="BG25" s="15">
        <v>1409</v>
      </c>
      <c r="BH25" s="15">
        <v>1420</v>
      </c>
      <c r="BI25" s="15">
        <v>1429</v>
      </c>
      <c r="BJ25" s="15">
        <v>1440</v>
      </c>
      <c r="BK25" s="15">
        <v>1453</v>
      </c>
      <c r="BL25" s="15">
        <v>1458</v>
      </c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</row>
    <row r="26" spans="1:216" ht="15" thickBot="1" x14ac:dyDescent="0.4">
      <c r="A26" s="12" t="s">
        <v>61</v>
      </c>
      <c r="B26" s="13">
        <v>2</v>
      </c>
      <c r="C26" s="13" t="s">
        <v>101</v>
      </c>
      <c r="D26" s="16">
        <v>5</v>
      </c>
      <c r="E26" s="16">
        <v>5</v>
      </c>
      <c r="F26" s="16">
        <v>5</v>
      </c>
      <c r="G26" s="16">
        <v>5</v>
      </c>
      <c r="H26" s="16">
        <v>5</v>
      </c>
      <c r="I26" s="13">
        <v>5</v>
      </c>
      <c r="J26" s="13">
        <v>5</v>
      </c>
      <c r="K26" s="13">
        <v>5</v>
      </c>
      <c r="L26" s="13">
        <v>5</v>
      </c>
      <c r="M26" s="13">
        <v>5</v>
      </c>
      <c r="N26" s="13">
        <v>5</v>
      </c>
      <c r="O26" s="13">
        <v>5</v>
      </c>
      <c r="P26" s="13">
        <v>5</v>
      </c>
      <c r="Q26" s="13">
        <v>5</v>
      </c>
      <c r="R26" s="13">
        <v>5</v>
      </c>
      <c r="S26" s="13">
        <v>5</v>
      </c>
      <c r="T26" s="13">
        <v>5</v>
      </c>
      <c r="U26" s="13">
        <v>5</v>
      </c>
      <c r="V26" s="13" t="s">
        <v>101</v>
      </c>
      <c r="W26" s="13">
        <v>7</v>
      </c>
      <c r="X26" s="13">
        <v>7</v>
      </c>
      <c r="Y26" s="13">
        <v>7</v>
      </c>
      <c r="Z26" s="13">
        <v>7</v>
      </c>
      <c r="AA26" s="13">
        <v>8</v>
      </c>
      <c r="AB26" s="13">
        <v>8</v>
      </c>
      <c r="AC26" s="13">
        <v>8</v>
      </c>
      <c r="AD26" s="13">
        <v>9</v>
      </c>
      <c r="AE26" s="13" t="s">
        <v>101</v>
      </c>
      <c r="AF26" s="13" t="s">
        <v>101</v>
      </c>
      <c r="AG26" s="13">
        <v>10</v>
      </c>
      <c r="AH26" s="13">
        <v>12</v>
      </c>
      <c r="AI26" s="13">
        <v>13</v>
      </c>
      <c r="AJ26" s="13">
        <v>14</v>
      </c>
      <c r="AK26" s="13">
        <v>15</v>
      </c>
      <c r="AL26" s="13">
        <v>16</v>
      </c>
      <c r="AM26" s="13">
        <v>16</v>
      </c>
      <c r="AN26" s="13">
        <v>15</v>
      </c>
      <c r="AO26" s="13">
        <v>15</v>
      </c>
      <c r="AP26" s="13">
        <v>15</v>
      </c>
      <c r="AQ26" s="13">
        <v>16</v>
      </c>
      <c r="AR26" s="13">
        <v>16</v>
      </c>
      <c r="AS26" s="13">
        <v>16</v>
      </c>
      <c r="AT26" s="13">
        <v>16</v>
      </c>
      <c r="AU26" s="13" t="s">
        <v>101</v>
      </c>
      <c r="AV26" s="13">
        <v>16</v>
      </c>
      <c r="AW26" s="13">
        <v>17</v>
      </c>
      <c r="AX26" s="13">
        <v>18</v>
      </c>
      <c r="AY26" s="13">
        <v>18</v>
      </c>
      <c r="AZ26" s="13">
        <v>18</v>
      </c>
      <c r="BA26" s="13">
        <v>18</v>
      </c>
      <c r="BB26" s="13">
        <v>18</v>
      </c>
      <c r="BC26" s="13">
        <v>19</v>
      </c>
      <c r="BD26" s="13">
        <v>19</v>
      </c>
      <c r="BE26" s="13">
        <v>19</v>
      </c>
      <c r="BF26" s="13">
        <v>19</v>
      </c>
      <c r="BG26" s="13">
        <v>19</v>
      </c>
      <c r="BH26" s="13">
        <v>19</v>
      </c>
      <c r="BI26" s="13">
        <v>18</v>
      </c>
      <c r="BJ26" s="13">
        <v>17</v>
      </c>
      <c r="BK26" s="13">
        <v>17</v>
      </c>
      <c r="BL26" s="13">
        <v>17</v>
      </c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</row>
    <row r="27" spans="1:216" ht="15" thickBot="1" x14ac:dyDescent="0.4">
      <c r="A27" s="14" t="s">
        <v>62</v>
      </c>
      <c r="B27" s="15">
        <v>49</v>
      </c>
      <c r="C27" s="15" t="s">
        <v>101</v>
      </c>
      <c r="D27" s="15">
        <v>81</v>
      </c>
      <c r="E27" s="15">
        <v>90</v>
      </c>
      <c r="F27" s="15">
        <v>103</v>
      </c>
      <c r="G27" s="15">
        <v>119</v>
      </c>
      <c r="H27" s="15">
        <v>128</v>
      </c>
      <c r="I27" s="15">
        <v>141</v>
      </c>
      <c r="J27" s="15">
        <v>152</v>
      </c>
      <c r="K27" s="15">
        <v>163</v>
      </c>
      <c r="L27" s="15">
        <v>167</v>
      </c>
      <c r="M27" s="15">
        <v>172</v>
      </c>
      <c r="N27" s="15">
        <v>181</v>
      </c>
      <c r="O27" s="15">
        <v>191</v>
      </c>
      <c r="P27" s="15">
        <v>200</v>
      </c>
      <c r="Q27" s="15">
        <v>213</v>
      </c>
      <c r="R27" s="15">
        <v>223</v>
      </c>
      <c r="S27" s="15">
        <v>237</v>
      </c>
      <c r="T27" s="15">
        <v>253</v>
      </c>
      <c r="U27" s="15">
        <v>271</v>
      </c>
      <c r="V27" s="15" t="s">
        <v>101</v>
      </c>
      <c r="W27" s="15">
        <v>302</v>
      </c>
      <c r="X27" s="15">
        <v>319</v>
      </c>
      <c r="Y27" s="15">
        <v>340</v>
      </c>
      <c r="Z27" s="15">
        <v>354</v>
      </c>
      <c r="AA27" s="15">
        <v>398</v>
      </c>
      <c r="AB27" s="15">
        <v>415</v>
      </c>
      <c r="AC27" s="15">
        <v>433</v>
      </c>
      <c r="AD27" s="15">
        <v>452</v>
      </c>
      <c r="AE27" s="15" t="s">
        <v>101</v>
      </c>
      <c r="AF27" s="15" t="s">
        <v>101</v>
      </c>
      <c r="AG27" s="15">
        <v>518</v>
      </c>
      <c r="AH27" s="15">
        <v>534</v>
      </c>
      <c r="AI27" s="15">
        <v>586</v>
      </c>
      <c r="AJ27" s="15">
        <v>594</v>
      </c>
      <c r="AK27" s="15">
        <v>607</v>
      </c>
      <c r="AL27" s="15">
        <v>627</v>
      </c>
      <c r="AM27" s="15">
        <v>645</v>
      </c>
      <c r="AN27" s="15">
        <v>654</v>
      </c>
      <c r="AO27" s="15">
        <v>662</v>
      </c>
      <c r="AP27" s="15">
        <v>678</v>
      </c>
      <c r="AQ27" s="15">
        <v>688</v>
      </c>
      <c r="AR27" s="15">
        <v>710</v>
      </c>
      <c r="AS27" s="15">
        <v>724</v>
      </c>
      <c r="AT27" s="15">
        <v>749</v>
      </c>
      <c r="AU27" s="15" t="s">
        <v>101</v>
      </c>
      <c r="AV27" s="15">
        <v>781</v>
      </c>
      <c r="AW27" s="15">
        <v>790</v>
      </c>
      <c r="AX27" s="15">
        <v>806</v>
      </c>
      <c r="AY27" s="15">
        <v>824</v>
      </c>
      <c r="AZ27" s="15">
        <v>845</v>
      </c>
      <c r="BA27" s="15">
        <v>875</v>
      </c>
      <c r="BB27" s="15">
        <v>897</v>
      </c>
      <c r="BC27" s="15">
        <v>906</v>
      </c>
      <c r="BD27" s="15">
        <v>916</v>
      </c>
      <c r="BE27" s="15">
        <v>924</v>
      </c>
      <c r="BF27" s="15">
        <v>938</v>
      </c>
      <c r="BG27" s="15">
        <v>950</v>
      </c>
      <c r="BH27" s="15">
        <v>964</v>
      </c>
      <c r="BI27" s="15">
        <v>976</v>
      </c>
      <c r="BJ27" s="15">
        <v>983</v>
      </c>
      <c r="BK27" s="15">
        <v>989</v>
      </c>
      <c r="BL27" s="15">
        <v>999</v>
      </c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</row>
    <row r="28" spans="1:216" ht="15" thickBot="1" x14ac:dyDescent="0.4">
      <c r="A28" s="12" t="s">
        <v>63</v>
      </c>
      <c r="B28" s="13">
        <v>20</v>
      </c>
      <c r="C28" s="13" t="s">
        <v>101</v>
      </c>
      <c r="D28" s="13">
        <v>37</v>
      </c>
      <c r="E28" s="13">
        <v>40</v>
      </c>
      <c r="F28" s="13">
        <v>48</v>
      </c>
      <c r="G28" s="13">
        <v>67</v>
      </c>
      <c r="H28" s="13">
        <v>77</v>
      </c>
      <c r="I28" s="13">
        <v>96</v>
      </c>
      <c r="J28" s="13">
        <v>103</v>
      </c>
      <c r="K28" s="13">
        <v>124</v>
      </c>
      <c r="L28" s="13">
        <v>139</v>
      </c>
      <c r="M28" s="13">
        <v>153</v>
      </c>
      <c r="N28" s="13">
        <v>168</v>
      </c>
      <c r="O28" s="13">
        <v>184</v>
      </c>
      <c r="P28" s="13">
        <v>210</v>
      </c>
      <c r="Q28" s="13">
        <v>224</v>
      </c>
      <c r="R28" s="13">
        <v>240</v>
      </c>
      <c r="S28" s="13">
        <v>258</v>
      </c>
      <c r="T28" s="13">
        <v>273</v>
      </c>
      <c r="U28" s="13">
        <v>294</v>
      </c>
      <c r="V28" s="13" t="s">
        <v>101</v>
      </c>
      <c r="W28" s="13">
        <v>353</v>
      </c>
      <c r="X28" s="13">
        <v>372</v>
      </c>
      <c r="Y28" s="13">
        <v>394</v>
      </c>
      <c r="Z28" s="13">
        <v>418</v>
      </c>
      <c r="AA28" s="13">
        <v>438</v>
      </c>
      <c r="AB28" s="13">
        <v>480</v>
      </c>
      <c r="AC28" s="13">
        <v>509</v>
      </c>
      <c r="AD28" s="13">
        <v>531</v>
      </c>
      <c r="AE28" s="13" t="s">
        <v>101</v>
      </c>
      <c r="AF28" s="13" t="s">
        <v>101</v>
      </c>
      <c r="AG28" s="13">
        <v>582</v>
      </c>
      <c r="AH28" s="13">
        <v>600</v>
      </c>
      <c r="AI28" s="13">
        <v>616</v>
      </c>
      <c r="AJ28" s="13">
        <v>638</v>
      </c>
      <c r="AK28" s="13">
        <v>638</v>
      </c>
      <c r="AL28" s="13">
        <v>675</v>
      </c>
      <c r="AM28" s="13">
        <v>694</v>
      </c>
      <c r="AN28" s="13">
        <v>716</v>
      </c>
      <c r="AO28" s="13">
        <v>736</v>
      </c>
      <c r="AP28" s="13">
        <v>743</v>
      </c>
      <c r="AQ28" s="13">
        <v>766</v>
      </c>
      <c r="AR28" s="13">
        <v>783</v>
      </c>
      <c r="AS28" s="13">
        <v>801</v>
      </c>
      <c r="AT28" s="13">
        <v>816</v>
      </c>
      <c r="AU28" s="13" t="s">
        <v>101</v>
      </c>
      <c r="AV28" s="13">
        <v>853</v>
      </c>
      <c r="AW28" s="13">
        <v>867</v>
      </c>
      <c r="AX28" s="13">
        <v>876</v>
      </c>
      <c r="AY28" s="13">
        <v>893</v>
      </c>
      <c r="AZ28" s="13">
        <v>910</v>
      </c>
      <c r="BA28" s="13">
        <v>931</v>
      </c>
      <c r="BB28" s="13">
        <v>945</v>
      </c>
      <c r="BC28" s="13">
        <v>964</v>
      </c>
      <c r="BD28" s="13">
        <v>971</v>
      </c>
      <c r="BE28" s="13">
        <v>977</v>
      </c>
      <c r="BF28" s="13">
        <v>990</v>
      </c>
      <c r="BG28" s="13">
        <v>998</v>
      </c>
      <c r="BH28" s="13">
        <v>1005</v>
      </c>
      <c r="BI28" s="13">
        <v>1018</v>
      </c>
      <c r="BJ28" s="13">
        <v>1030</v>
      </c>
      <c r="BK28" s="13">
        <v>1039</v>
      </c>
      <c r="BL28" s="13">
        <v>1040</v>
      </c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</row>
    <row r="29" spans="1:216" ht="15" thickBot="1" x14ac:dyDescent="0.4">
      <c r="A29" s="14" t="s">
        <v>64</v>
      </c>
      <c r="B29" s="15">
        <v>0</v>
      </c>
      <c r="C29" s="15" t="s">
        <v>101</v>
      </c>
      <c r="D29" s="15">
        <v>0</v>
      </c>
      <c r="E29" s="15">
        <v>0</v>
      </c>
      <c r="F29" s="15">
        <v>0</v>
      </c>
      <c r="G29" s="16">
        <v>1</v>
      </c>
      <c r="H29" s="16">
        <v>1</v>
      </c>
      <c r="I29" s="16">
        <v>1</v>
      </c>
      <c r="J29" s="16">
        <v>1</v>
      </c>
      <c r="K29" s="16">
        <v>2</v>
      </c>
      <c r="L29" s="16">
        <v>2</v>
      </c>
      <c r="M29" s="16">
        <v>2</v>
      </c>
      <c r="N29" s="16">
        <v>2</v>
      </c>
      <c r="O29" s="16">
        <v>2</v>
      </c>
      <c r="P29" s="16">
        <v>2</v>
      </c>
      <c r="Q29" s="16">
        <v>2</v>
      </c>
      <c r="R29" s="16">
        <v>2</v>
      </c>
      <c r="S29" s="16">
        <v>2</v>
      </c>
      <c r="T29" s="16">
        <v>2</v>
      </c>
      <c r="U29" s="16">
        <v>2</v>
      </c>
      <c r="V29" s="15" t="s">
        <v>101</v>
      </c>
      <c r="W29" s="16">
        <v>2</v>
      </c>
      <c r="X29" s="16">
        <v>2</v>
      </c>
      <c r="Y29" s="16">
        <v>2</v>
      </c>
      <c r="Z29" s="16">
        <v>2</v>
      </c>
      <c r="AA29" s="16">
        <v>2</v>
      </c>
      <c r="AB29" s="16">
        <v>2</v>
      </c>
      <c r="AC29" s="16">
        <v>2</v>
      </c>
      <c r="AD29" s="16">
        <v>2</v>
      </c>
      <c r="AE29" s="15" t="s">
        <v>101</v>
      </c>
      <c r="AF29" s="15" t="s">
        <v>101</v>
      </c>
      <c r="AG29" s="16">
        <v>2</v>
      </c>
      <c r="AH29" s="16">
        <v>2</v>
      </c>
      <c r="AI29" s="16">
        <v>2</v>
      </c>
      <c r="AJ29" s="16">
        <v>2</v>
      </c>
      <c r="AK29" s="16">
        <v>2</v>
      </c>
      <c r="AL29" s="16">
        <v>2</v>
      </c>
      <c r="AM29" s="16">
        <v>2</v>
      </c>
      <c r="AN29" s="16">
        <v>2</v>
      </c>
      <c r="AO29" s="16">
        <v>2</v>
      </c>
      <c r="AP29" s="16">
        <v>2</v>
      </c>
      <c r="AQ29" s="16">
        <v>2</v>
      </c>
      <c r="AR29" s="16">
        <v>2</v>
      </c>
      <c r="AS29" s="16">
        <v>2</v>
      </c>
      <c r="AT29" s="16">
        <v>2</v>
      </c>
      <c r="AU29" s="15" t="s">
        <v>101</v>
      </c>
      <c r="AV29" s="16">
        <v>2</v>
      </c>
      <c r="AW29" s="16">
        <v>2</v>
      </c>
      <c r="AX29" s="16">
        <v>2</v>
      </c>
      <c r="AY29" s="16">
        <v>2</v>
      </c>
      <c r="AZ29" s="16">
        <v>2</v>
      </c>
      <c r="BA29" s="16">
        <v>2</v>
      </c>
      <c r="BB29" s="16">
        <v>2</v>
      </c>
      <c r="BC29" s="16">
        <v>2</v>
      </c>
      <c r="BD29" s="16">
        <v>2</v>
      </c>
      <c r="BE29" s="16">
        <v>2</v>
      </c>
      <c r="BF29" s="16">
        <v>2</v>
      </c>
      <c r="BG29" s="16">
        <v>2</v>
      </c>
      <c r="BH29" s="16">
        <v>2</v>
      </c>
      <c r="BI29" s="16">
        <v>2</v>
      </c>
      <c r="BJ29" s="16">
        <v>2</v>
      </c>
      <c r="BK29" s="16">
        <v>2</v>
      </c>
      <c r="BL29" s="18" t="s">
        <v>305</v>
      </c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</row>
    <row r="30" spans="1:216" ht="15" thickBot="1" x14ac:dyDescent="0.4">
      <c r="A30" s="12" t="s">
        <v>65</v>
      </c>
      <c r="B30" s="13">
        <v>56</v>
      </c>
      <c r="C30" s="13" t="s">
        <v>101</v>
      </c>
      <c r="D30" s="13">
        <v>83</v>
      </c>
      <c r="E30" s="13">
        <v>95</v>
      </c>
      <c r="F30" s="13">
        <v>107</v>
      </c>
      <c r="G30" s="13">
        <v>124</v>
      </c>
      <c r="H30" s="13">
        <v>134</v>
      </c>
      <c r="I30" s="13">
        <v>162</v>
      </c>
      <c r="J30" s="13">
        <v>171</v>
      </c>
      <c r="K30" s="13">
        <v>184</v>
      </c>
      <c r="L30" s="13">
        <v>210</v>
      </c>
      <c r="M30" s="13">
        <v>224</v>
      </c>
      <c r="N30" s="13">
        <v>227</v>
      </c>
      <c r="O30" s="13">
        <v>236</v>
      </c>
      <c r="P30" s="13">
        <v>268</v>
      </c>
      <c r="Q30" s="13">
        <v>286</v>
      </c>
      <c r="R30" s="13">
        <v>310</v>
      </c>
      <c r="S30" s="13">
        <v>322</v>
      </c>
      <c r="T30" s="13">
        <v>328</v>
      </c>
      <c r="U30" s="13">
        <v>350</v>
      </c>
      <c r="V30" s="13" t="s">
        <v>101</v>
      </c>
      <c r="W30" s="13">
        <v>381</v>
      </c>
      <c r="X30" s="13">
        <v>406</v>
      </c>
      <c r="Y30" s="13">
        <v>427</v>
      </c>
      <c r="Z30" s="13">
        <v>448</v>
      </c>
      <c r="AA30" s="13">
        <v>469</v>
      </c>
      <c r="AB30" s="13">
        <v>491</v>
      </c>
      <c r="AC30" s="13">
        <v>500</v>
      </c>
      <c r="AD30" s="13">
        <v>525</v>
      </c>
      <c r="AE30" s="13" t="s">
        <v>101</v>
      </c>
      <c r="AF30" s="13" t="s">
        <v>101</v>
      </c>
      <c r="AG30" s="13">
        <v>563</v>
      </c>
      <c r="AH30" s="13">
        <v>608</v>
      </c>
      <c r="AI30" s="13">
        <v>649</v>
      </c>
      <c r="AJ30" s="13">
        <v>662</v>
      </c>
      <c r="AK30" s="13">
        <v>684</v>
      </c>
      <c r="AL30" s="13">
        <v>688</v>
      </c>
      <c r="AM30" s="13">
        <v>694</v>
      </c>
      <c r="AN30" s="13">
        <v>708</v>
      </c>
      <c r="AO30" s="13">
        <v>712</v>
      </c>
      <c r="AP30" s="13">
        <v>717</v>
      </c>
      <c r="AQ30" s="13">
        <v>719</v>
      </c>
      <c r="AR30" s="13">
        <v>727</v>
      </c>
      <c r="AS30" s="13">
        <v>730</v>
      </c>
      <c r="AT30" s="13">
        <v>734</v>
      </c>
      <c r="AU30" s="13" t="s">
        <v>101</v>
      </c>
      <c r="AV30" s="13">
        <v>748</v>
      </c>
      <c r="AW30" s="13">
        <v>757</v>
      </c>
      <c r="AX30" s="13">
        <v>764</v>
      </c>
      <c r="AY30" s="13">
        <v>781</v>
      </c>
      <c r="AZ30" s="13">
        <v>790</v>
      </c>
      <c r="BA30" s="13">
        <v>794</v>
      </c>
      <c r="BB30" s="13">
        <v>802</v>
      </c>
      <c r="BC30" s="13">
        <v>808</v>
      </c>
      <c r="BD30" s="13">
        <v>813</v>
      </c>
      <c r="BE30" s="13">
        <v>818</v>
      </c>
      <c r="BF30" s="13">
        <v>827</v>
      </c>
      <c r="BG30" s="13">
        <v>837</v>
      </c>
      <c r="BH30" s="13">
        <v>842</v>
      </c>
      <c r="BI30" s="13">
        <v>846</v>
      </c>
      <c r="BJ30" s="13">
        <v>852</v>
      </c>
      <c r="BK30" s="13">
        <v>853</v>
      </c>
      <c r="BL30" s="13">
        <v>855</v>
      </c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</row>
    <row r="31" spans="1:216" ht="15" thickBot="1" x14ac:dyDescent="0.4">
      <c r="A31" s="14" t="s">
        <v>66</v>
      </c>
      <c r="B31" s="15">
        <v>43</v>
      </c>
      <c r="C31" s="15" t="s">
        <v>101</v>
      </c>
      <c r="D31" s="15">
        <v>77</v>
      </c>
      <c r="E31" s="15">
        <v>85</v>
      </c>
      <c r="F31" s="15">
        <v>97</v>
      </c>
      <c r="G31" s="15">
        <v>105</v>
      </c>
      <c r="H31" s="15">
        <v>117</v>
      </c>
      <c r="I31" s="15">
        <v>134</v>
      </c>
      <c r="J31" s="15">
        <v>141</v>
      </c>
      <c r="K31" s="15">
        <v>154</v>
      </c>
      <c r="L31" s="15">
        <v>174</v>
      </c>
      <c r="M31" s="15">
        <v>183</v>
      </c>
      <c r="N31" s="15">
        <v>186</v>
      </c>
      <c r="O31" s="15">
        <v>198</v>
      </c>
      <c r="P31" s="15">
        <v>240</v>
      </c>
      <c r="Q31" s="15">
        <v>276</v>
      </c>
      <c r="R31" s="15">
        <v>301</v>
      </c>
      <c r="S31" s="15">
        <v>326</v>
      </c>
      <c r="T31" s="15">
        <v>332</v>
      </c>
      <c r="U31" s="15">
        <v>350</v>
      </c>
      <c r="V31" s="15" t="s">
        <v>101</v>
      </c>
      <c r="W31" s="15">
        <v>417</v>
      </c>
      <c r="X31" s="15">
        <v>462</v>
      </c>
      <c r="Y31" s="15">
        <v>505</v>
      </c>
      <c r="Z31" s="15">
        <v>518</v>
      </c>
      <c r="AA31" s="15">
        <v>515</v>
      </c>
      <c r="AB31" s="15">
        <v>523</v>
      </c>
      <c r="AC31" s="15">
        <v>535</v>
      </c>
      <c r="AD31" s="15">
        <v>561</v>
      </c>
      <c r="AE31" s="15" t="s">
        <v>101</v>
      </c>
      <c r="AF31" s="15" t="s">
        <v>101</v>
      </c>
      <c r="AG31" s="15">
        <v>620</v>
      </c>
      <c r="AH31" s="15">
        <v>635</v>
      </c>
      <c r="AI31" s="15">
        <v>678</v>
      </c>
      <c r="AJ31" s="15">
        <v>683</v>
      </c>
      <c r="AK31" s="15">
        <v>706</v>
      </c>
      <c r="AL31" s="15">
        <v>724</v>
      </c>
      <c r="AM31" s="15">
        <v>738</v>
      </c>
      <c r="AN31" s="15">
        <v>746</v>
      </c>
      <c r="AO31" s="15">
        <v>759</v>
      </c>
      <c r="AP31" s="15">
        <v>762</v>
      </c>
      <c r="AQ31" s="15">
        <v>762</v>
      </c>
      <c r="AR31" s="15">
        <v>768</v>
      </c>
      <c r="AS31" s="15">
        <v>780</v>
      </c>
      <c r="AT31" s="15">
        <v>786</v>
      </c>
      <c r="AU31" s="15" t="s">
        <v>101</v>
      </c>
      <c r="AV31" s="15">
        <v>807</v>
      </c>
      <c r="AW31" s="15">
        <v>820</v>
      </c>
      <c r="AX31" s="15">
        <v>826</v>
      </c>
      <c r="AY31" s="15">
        <v>835</v>
      </c>
      <c r="AZ31" s="15">
        <v>841</v>
      </c>
      <c r="BA31" s="15">
        <v>851</v>
      </c>
      <c r="BB31" s="15">
        <v>856</v>
      </c>
      <c r="BC31" s="15">
        <v>863</v>
      </c>
      <c r="BD31" s="15">
        <v>864</v>
      </c>
      <c r="BE31" s="15">
        <v>871</v>
      </c>
      <c r="BF31" s="15">
        <v>876</v>
      </c>
      <c r="BG31" s="15">
        <v>877</v>
      </c>
      <c r="BH31" s="15">
        <v>885</v>
      </c>
      <c r="BI31" s="15">
        <v>885</v>
      </c>
      <c r="BJ31" s="15">
        <v>890</v>
      </c>
      <c r="BK31" s="15">
        <v>897</v>
      </c>
      <c r="BL31" s="15">
        <v>900</v>
      </c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</row>
    <row r="32" spans="1:216" ht="15" thickBot="1" x14ac:dyDescent="0.4">
      <c r="A32" s="12" t="s">
        <v>67</v>
      </c>
      <c r="B32" s="13">
        <v>78</v>
      </c>
      <c r="C32" s="13" t="s">
        <v>101</v>
      </c>
      <c r="D32" s="13">
        <v>114</v>
      </c>
      <c r="E32" s="13">
        <v>117</v>
      </c>
      <c r="F32" s="13">
        <v>127</v>
      </c>
      <c r="G32" s="13">
        <v>135</v>
      </c>
      <c r="H32" s="13">
        <v>140</v>
      </c>
      <c r="I32" s="13">
        <v>152</v>
      </c>
      <c r="J32" s="13">
        <v>164</v>
      </c>
      <c r="K32" s="13">
        <v>174</v>
      </c>
      <c r="L32" s="13">
        <v>185</v>
      </c>
      <c r="M32" s="13">
        <v>190</v>
      </c>
      <c r="N32" s="13">
        <v>193</v>
      </c>
      <c r="O32" s="13">
        <v>205</v>
      </c>
      <c r="P32" s="13">
        <v>215</v>
      </c>
      <c r="Q32" s="13">
        <v>225</v>
      </c>
      <c r="R32" s="13">
        <v>238</v>
      </c>
      <c r="S32" s="13">
        <v>249</v>
      </c>
      <c r="T32" s="13">
        <v>252</v>
      </c>
      <c r="U32" s="13">
        <v>261</v>
      </c>
      <c r="V32" s="13" t="s">
        <v>101</v>
      </c>
      <c r="W32" s="13">
        <v>274</v>
      </c>
      <c r="X32" s="13">
        <v>287</v>
      </c>
      <c r="Y32" s="13">
        <v>302</v>
      </c>
      <c r="Z32" s="13">
        <v>321</v>
      </c>
      <c r="AA32" s="13">
        <v>305</v>
      </c>
      <c r="AB32" s="13">
        <v>313</v>
      </c>
      <c r="AC32" s="13">
        <v>322</v>
      </c>
      <c r="AD32" s="13">
        <v>326</v>
      </c>
      <c r="AE32" s="13" t="s">
        <v>101</v>
      </c>
      <c r="AF32" s="13" t="s">
        <v>101</v>
      </c>
      <c r="AG32" s="13">
        <v>353</v>
      </c>
      <c r="AH32" s="13">
        <v>366</v>
      </c>
      <c r="AI32" s="13">
        <v>399</v>
      </c>
      <c r="AJ32" s="13">
        <v>411</v>
      </c>
      <c r="AK32" s="13">
        <v>439</v>
      </c>
      <c r="AL32" s="13">
        <v>456</v>
      </c>
      <c r="AM32" s="13">
        <v>475</v>
      </c>
      <c r="AN32" s="13">
        <v>495</v>
      </c>
      <c r="AO32" s="13">
        <v>508</v>
      </c>
      <c r="AP32" s="13">
        <v>523</v>
      </c>
      <c r="AQ32" s="13">
        <v>527</v>
      </c>
      <c r="AR32" s="13">
        <v>539</v>
      </c>
      <c r="AS32" s="13">
        <v>543</v>
      </c>
      <c r="AT32" s="13">
        <v>558</v>
      </c>
      <c r="AU32" s="13" t="s">
        <v>101</v>
      </c>
      <c r="AV32" s="13">
        <v>578</v>
      </c>
      <c r="AW32" s="13">
        <v>593</v>
      </c>
      <c r="AX32" s="13">
        <v>611</v>
      </c>
      <c r="AY32" s="13">
        <v>633</v>
      </c>
      <c r="AZ32" s="13">
        <v>639</v>
      </c>
      <c r="BA32" s="13">
        <v>651</v>
      </c>
      <c r="BB32" s="13">
        <v>655</v>
      </c>
      <c r="BC32" s="13">
        <v>662</v>
      </c>
      <c r="BD32" s="13">
        <v>670</v>
      </c>
      <c r="BE32" s="13">
        <v>676</v>
      </c>
      <c r="BF32" s="13">
        <v>680</v>
      </c>
      <c r="BG32" s="13">
        <v>690</v>
      </c>
      <c r="BH32" s="13">
        <v>695</v>
      </c>
      <c r="BI32" s="13">
        <v>710</v>
      </c>
      <c r="BJ32" s="13">
        <v>716</v>
      </c>
      <c r="BK32" s="13">
        <v>726</v>
      </c>
      <c r="BL32" s="13">
        <v>727</v>
      </c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</row>
    <row r="33" spans="1:216" ht="15" thickBot="1" x14ac:dyDescent="0.4">
      <c r="A33" s="14" t="s">
        <v>68</v>
      </c>
      <c r="B33" s="15">
        <v>56</v>
      </c>
      <c r="C33" s="15" t="s">
        <v>101</v>
      </c>
      <c r="D33" s="15">
        <v>88</v>
      </c>
      <c r="E33" s="15">
        <v>103</v>
      </c>
      <c r="F33" s="15">
        <v>126</v>
      </c>
      <c r="G33" s="15">
        <v>149</v>
      </c>
      <c r="H33" s="15">
        <v>160</v>
      </c>
      <c r="I33" s="15">
        <v>185</v>
      </c>
      <c r="J33" s="15">
        <v>199</v>
      </c>
      <c r="K33" s="15">
        <v>242</v>
      </c>
      <c r="L33" s="15">
        <v>266</v>
      </c>
      <c r="M33" s="15">
        <v>292</v>
      </c>
      <c r="N33" s="15">
        <v>302</v>
      </c>
      <c r="O33" s="15">
        <v>326</v>
      </c>
      <c r="P33" s="15">
        <v>367</v>
      </c>
      <c r="Q33" s="15">
        <v>390</v>
      </c>
      <c r="R33" s="15">
        <v>429</v>
      </c>
      <c r="S33" s="15">
        <v>467</v>
      </c>
      <c r="T33" s="15">
        <v>487</v>
      </c>
      <c r="U33" s="15">
        <v>529</v>
      </c>
      <c r="V33" s="15" t="s">
        <v>101</v>
      </c>
      <c r="W33" s="15">
        <v>602</v>
      </c>
      <c r="X33" s="15">
        <v>624</v>
      </c>
      <c r="Y33" s="15">
        <v>660</v>
      </c>
      <c r="Z33" s="15">
        <v>701</v>
      </c>
      <c r="AA33" s="15">
        <v>798</v>
      </c>
      <c r="AB33" s="15">
        <v>837</v>
      </c>
      <c r="AC33" s="15">
        <v>871</v>
      </c>
      <c r="AD33" s="15">
        <v>909</v>
      </c>
      <c r="AE33" s="15" t="s">
        <v>101</v>
      </c>
      <c r="AF33" s="15" t="s">
        <v>101</v>
      </c>
      <c r="AG33" s="15">
        <v>998</v>
      </c>
      <c r="AH33" s="15">
        <v>1047</v>
      </c>
      <c r="AI33" s="15">
        <v>1139</v>
      </c>
      <c r="AJ33" s="15">
        <v>1190</v>
      </c>
      <c r="AK33" s="15">
        <v>1212</v>
      </c>
      <c r="AL33" s="15">
        <v>1239</v>
      </c>
      <c r="AM33" s="15">
        <v>1268</v>
      </c>
      <c r="AN33" s="15">
        <v>1307</v>
      </c>
      <c r="AO33" s="15">
        <v>1333</v>
      </c>
      <c r="AP33" s="15">
        <v>1364</v>
      </c>
      <c r="AQ33" s="15">
        <v>1387</v>
      </c>
      <c r="AR33" s="15">
        <v>1411</v>
      </c>
      <c r="AS33" s="15">
        <v>1435</v>
      </c>
      <c r="AT33" s="15">
        <v>1470</v>
      </c>
      <c r="AU33" s="15" t="s">
        <v>101</v>
      </c>
      <c r="AV33" s="15">
        <v>1520</v>
      </c>
      <c r="AW33" s="15">
        <v>1536</v>
      </c>
      <c r="AX33" s="15">
        <v>1549</v>
      </c>
      <c r="AY33" s="15">
        <v>1569</v>
      </c>
      <c r="AZ33" s="15">
        <v>1601</v>
      </c>
      <c r="BA33" s="15">
        <v>1642</v>
      </c>
      <c r="BB33" s="15">
        <v>1688</v>
      </c>
      <c r="BC33" s="15">
        <v>1717</v>
      </c>
      <c r="BD33" s="15">
        <v>1741</v>
      </c>
      <c r="BE33" s="15">
        <v>1747</v>
      </c>
      <c r="BF33" s="15">
        <v>1781</v>
      </c>
      <c r="BG33" s="15">
        <v>1799</v>
      </c>
      <c r="BH33" s="15">
        <v>1824</v>
      </c>
      <c r="BI33" s="15">
        <v>1852</v>
      </c>
      <c r="BJ33" s="15">
        <v>1882</v>
      </c>
      <c r="BK33" s="15">
        <v>1891</v>
      </c>
      <c r="BL33" s="15">
        <v>1907</v>
      </c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</row>
    <row r="34" spans="1:216" ht="15" thickBot="1" x14ac:dyDescent="0.4">
      <c r="A34" s="12" t="s">
        <v>69</v>
      </c>
      <c r="B34" s="13">
        <v>29</v>
      </c>
      <c r="C34" s="13" t="s">
        <v>101</v>
      </c>
      <c r="D34" s="13">
        <v>33</v>
      </c>
      <c r="E34" s="13">
        <v>38</v>
      </c>
      <c r="F34" s="13">
        <v>39</v>
      </c>
      <c r="G34" s="13">
        <v>44</v>
      </c>
      <c r="H34" s="13">
        <v>46</v>
      </c>
      <c r="I34" s="13">
        <v>52</v>
      </c>
      <c r="J34" s="13">
        <v>55</v>
      </c>
      <c r="K34" s="13">
        <v>57</v>
      </c>
      <c r="L34" s="13">
        <v>57</v>
      </c>
      <c r="M34" s="13">
        <v>58</v>
      </c>
      <c r="N34" s="13">
        <v>59</v>
      </c>
      <c r="O34" s="13">
        <v>60</v>
      </c>
      <c r="P34" s="13">
        <v>62</v>
      </c>
      <c r="Q34" s="13">
        <v>63</v>
      </c>
      <c r="R34" s="13">
        <v>64</v>
      </c>
      <c r="S34" s="13">
        <v>67</v>
      </c>
      <c r="T34" s="13">
        <v>67</v>
      </c>
      <c r="U34" s="13">
        <v>70</v>
      </c>
      <c r="V34" s="13" t="s">
        <v>101</v>
      </c>
      <c r="W34" s="13">
        <v>72</v>
      </c>
      <c r="X34" s="13">
        <v>74</v>
      </c>
      <c r="Y34" s="13">
        <v>77</v>
      </c>
      <c r="Z34" s="13">
        <v>84</v>
      </c>
      <c r="AA34" s="13">
        <v>90</v>
      </c>
      <c r="AB34" s="13">
        <v>91</v>
      </c>
      <c r="AC34" s="13">
        <v>91</v>
      </c>
      <c r="AD34" s="13">
        <v>101</v>
      </c>
      <c r="AE34" s="13" t="s">
        <v>101</v>
      </c>
      <c r="AF34" s="13" t="s">
        <v>101</v>
      </c>
      <c r="AG34" s="13">
        <v>113</v>
      </c>
      <c r="AH34" s="13">
        <v>118</v>
      </c>
      <c r="AI34" s="13">
        <v>128</v>
      </c>
      <c r="AJ34" s="13">
        <v>129</v>
      </c>
      <c r="AK34" s="13">
        <v>135</v>
      </c>
      <c r="AL34" s="13">
        <v>139</v>
      </c>
      <c r="AM34" s="13">
        <v>143</v>
      </c>
      <c r="AN34" s="13">
        <v>143</v>
      </c>
      <c r="AO34" s="13">
        <v>145</v>
      </c>
      <c r="AP34" s="13">
        <v>143</v>
      </c>
      <c r="AQ34" s="13">
        <v>143</v>
      </c>
      <c r="AR34" s="13">
        <v>149</v>
      </c>
      <c r="AS34" s="13">
        <v>149</v>
      </c>
      <c r="AT34" s="13">
        <v>151</v>
      </c>
      <c r="AU34" s="13" t="s">
        <v>101</v>
      </c>
      <c r="AV34" s="13">
        <v>156</v>
      </c>
      <c r="AW34" s="13">
        <v>157</v>
      </c>
      <c r="AX34" s="13">
        <v>159</v>
      </c>
      <c r="AY34" s="13">
        <v>159</v>
      </c>
      <c r="AZ34" s="13">
        <v>160</v>
      </c>
      <c r="BA34" s="13">
        <v>163</v>
      </c>
      <c r="BB34" s="13">
        <v>163</v>
      </c>
      <c r="BC34" s="13">
        <v>165</v>
      </c>
      <c r="BD34" s="13">
        <v>165</v>
      </c>
      <c r="BE34" s="13">
        <v>165</v>
      </c>
      <c r="BF34" s="13">
        <v>165</v>
      </c>
      <c r="BG34" s="13">
        <v>167</v>
      </c>
      <c r="BH34" s="13">
        <v>168</v>
      </c>
      <c r="BI34" s="13">
        <v>170</v>
      </c>
      <c r="BJ34" s="13">
        <v>169</v>
      </c>
      <c r="BK34" s="13">
        <v>171</v>
      </c>
      <c r="BL34" s="13">
        <v>171</v>
      </c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</row>
    <row r="35" spans="1:216" ht="15" thickBot="1" x14ac:dyDescent="0.4">
      <c r="A35" s="14" t="s">
        <v>70</v>
      </c>
      <c r="B35" s="15">
        <v>653</v>
      </c>
      <c r="C35" s="15" t="s">
        <v>101</v>
      </c>
      <c r="D35" s="15">
        <v>715</v>
      </c>
      <c r="E35" s="15">
        <v>735</v>
      </c>
      <c r="F35" s="15">
        <v>788</v>
      </c>
      <c r="G35" s="15">
        <v>888</v>
      </c>
      <c r="H35" s="15">
        <v>938</v>
      </c>
      <c r="I35" s="15">
        <v>985</v>
      </c>
      <c r="J35" s="15">
        <v>1067</v>
      </c>
      <c r="K35" s="15">
        <v>1181</v>
      </c>
      <c r="L35" s="15">
        <v>1245</v>
      </c>
      <c r="M35" s="15">
        <v>1248</v>
      </c>
      <c r="N35" s="15">
        <v>1284</v>
      </c>
      <c r="O35" s="15">
        <v>1339</v>
      </c>
      <c r="P35" s="15">
        <v>1126</v>
      </c>
      <c r="Q35" s="15">
        <v>993</v>
      </c>
      <c r="R35" s="15">
        <v>983</v>
      </c>
      <c r="S35" s="15">
        <v>983</v>
      </c>
      <c r="T35" s="15">
        <v>986</v>
      </c>
      <c r="U35" s="15">
        <v>964</v>
      </c>
      <c r="V35" s="15" t="s">
        <v>101</v>
      </c>
      <c r="W35" s="15">
        <v>968</v>
      </c>
      <c r="X35" s="15">
        <v>990</v>
      </c>
      <c r="Y35" s="15">
        <v>990</v>
      </c>
      <c r="Z35" s="15">
        <v>984</v>
      </c>
      <c r="AA35" s="15">
        <v>563</v>
      </c>
      <c r="AB35" s="15">
        <v>609</v>
      </c>
      <c r="AC35" s="15">
        <v>604</v>
      </c>
      <c r="AD35" s="15">
        <v>602</v>
      </c>
      <c r="AE35" s="15" t="s">
        <v>101</v>
      </c>
      <c r="AF35" s="15" t="s">
        <v>101</v>
      </c>
      <c r="AG35" s="15">
        <v>583</v>
      </c>
      <c r="AH35" s="15">
        <v>591</v>
      </c>
      <c r="AI35" s="15">
        <v>777</v>
      </c>
      <c r="AJ35" s="15">
        <v>775</v>
      </c>
      <c r="AK35" s="15">
        <v>783</v>
      </c>
      <c r="AL35" s="15">
        <v>783</v>
      </c>
      <c r="AM35" s="15">
        <v>765</v>
      </c>
      <c r="AN35" s="15">
        <v>777</v>
      </c>
      <c r="AO35" s="15">
        <v>788</v>
      </c>
      <c r="AP35" s="15">
        <v>775</v>
      </c>
      <c r="AQ35" s="15">
        <v>781</v>
      </c>
      <c r="AR35" s="15">
        <v>792</v>
      </c>
      <c r="AS35" s="15">
        <v>781</v>
      </c>
      <c r="AT35" s="15">
        <v>774</v>
      </c>
      <c r="AU35" s="15" t="s">
        <v>101</v>
      </c>
      <c r="AV35" s="15">
        <v>798</v>
      </c>
      <c r="AW35" s="15">
        <v>802</v>
      </c>
      <c r="AX35" s="15">
        <v>796</v>
      </c>
      <c r="AY35" s="15">
        <v>798</v>
      </c>
      <c r="AZ35" s="15">
        <v>816</v>
      </c>
      <c r="BA35" s="15">
        <v>833</v>
      </c>
      <c r="BB35" s="15">
        <v>834</v>
      </c>
      <c r="BC35" s="15">
        <v>834</v>
      </c>
      <c r="BD35" s="15">
        <v>845</v>
      </c>
      <c r="BE35" s="15">
        <v>853</v>
      </c>
      <c r="BF35" s="15">
        <v>849</v>
      </c>
      <c r="BG35" s="15">
        <v>848</v>
      </c>
      <c r="BH35" s="15">
        <v>852</v>
      </c>
      <c r="BI35" s="15">
        <v>849</v>
      </c>
      <c r="BJ35" s="15">
        <v>852</v>
      </c>
      <c r="BK35" s="15">
        <v>864</v>
      </c>
      <c r="BL35" s="15">
        <v>853</v>
      </c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</row>
    <row r="36" spans="1:216" ht="15" thickBot="1" x14ac:dyDescent="0.4">
      <c r="A36" s="19" t="s">
        <v>71</v>
      </c>
      <c r="B36" s="20">
        <v>1991</v>
      </c>
      <c r="C36" s="20">
        <v>2097</v>
      </c>
      <c r="D36" s="20">
        <v>2642</v>
      </c>
      <c r="E36" s="20">
        <v>2837</v>
      </c>
      <c r="F36" s="20">
        <v>3261</v>
      </c>
      <c r="G36" s="20">
        <v>3713</v>
      </c>
      <c r="H36" s="20">
        <v>3977</v>
      </c>
      <c r="I36" s="20">
        <v>4407</v>
      </c>
      <c r="J36" s="20">
        <v>4775</v>
      </c>
      <c r="K36" s="20">
        <v>5262</v>
      </c>
      <c r="L36" s="20">
        <v>5617</v>
      </c>
      <c r="M36" s="20">
        <v>5861</v>
      </c>
      <c r="N36" s="20">
        <v>6088</v>
      </c>
      <c r="O36" s="20">
        <v>6393</v>
      </c>
      <c r="P36" s="20">
        <v>6628</v>
      </c>
      <c r="Q36" s="20">
        <v>6830</v>
      </c>
      <c r="R36" s="20">
        <v>7281</v>
      </c>
      <c r="S36" s="20">
        <v>7760</v>
      </c>
      <c r="T36" s="20">
        <v>8052</v>
      </c>
      <c r="U36" s="20">
        <v>8457</v>
      </c>
      <c r="V36" s="20">
        <v>8964</v>
      </c>
      <c r="W36" s="20">
        <v>9348</v>
      </c>
      <c r="X36" s="20">
        <v>9856</v>
      </c>
      <c r="Y36" s="20">
        <v>10375</v>
      </c>
      <c r="Z36" s="20">
        <v>10897</v>
      </c>
      <c r="AA36" s="20">
        <v>11161</v>
      </c>
      <c r="AB36" s="20">
        <v>11621</v>
      </c>
      <c r="AC36" s="20">
        <v>12034</v>
      </c>
      <c r="AD36" s="20">
        <v>12487</v>
      </c>
      <c r="AE36" s="20" t="s">
        <v>101</v>
      </c>
      <c r="AF36" s="20" t="s">
        <v>101</v>
      </c>
      <c r="AG36" s="20">
        <v>13979</v>
      </c>
      <c r="AH36" s="20">
        <v>14599</v>
      </c>
      <c r="AI36" s="20">
        <v>16251</v>
      </c>
      <c r="AJ36" s="20">
        <v>16606</v>
      </c>
      <c r="AK36" s="20">
        <v>16991</v>
      </c>
      <c r="AL36" s="20">
        <v>17442</v>
      </c>
      <c r="AM36" s="20">
        <v>17918</v>
      </c>
      <c r="AN36" s="20">
        <v>18435</v>
      </c>
      <c r="AO36" s="20">
        <v>18855</v>
      </c>
      <c r="AP36" s="20">
        <v>19197</v>
      </c>
      <c r="AQ36" s="20">
        <v>19492</v>
      </c>
      <c r="AR36" s="20">
        <v>19878</v>
      </c>
      <c r="AS36" s="20">
        <v>20232</v>
      </c>
      <c r="AT36" s="20">
        <v>20633</v>
      </c>
      <c r="AU36" s="20" t="s">
        <v>101</v>
      </c>
      <c r="AV36" s="20">
        <v>21410</v>
      </c>
      <c r="AW36" s="20">
        <v>21717</v>
      </c>
      <c r="AX36" s="20">
        <v>22028</v>
      </c>
      <c r="AY36" s="20">
        <v>22317</v>
      </c>
      <c r="AZ36" s="20">
        <v>22636</v>
      </c>
      <c r="BA36" s="20">
        <v>23064</v>
      </c>
      <c r="BB36" s="20">
        <v>23413</v>
      </c>
      <c r="BC36" s="20">
        <v>23696</v>
      </c>
      <c r="BD36" s="20">
        <v>23918</v>
      </c>
      <c r="BE36" s="20">
        <v>24116</v>
      </c>
      <c r="BF36" s="20">
        <v>24388</v>
      </c>
      <c r="BG36" s="20">
        <v>24611</v>
      </c>
      <c r="BH36" s="20">
        <v>24838</v>
      </c>
      <c r="BI36" s="20">
        <v>25043</v>
      </c>
      <c r="BJ36" s="20">
        <v>25227</v>
      </c>
      <c r="BK36" s="20">
        <v>25437</v>
      </c>
      <c r="BL36" s="20">
        <v>25545</v>
      </c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  <c r="GR36" s="20"/>
      <c r="GS36" s="20"/>
      <c r="GT36" s="20"/>
      <c r="GU36" s="20"/>
      <c r="GV36" s="20"/>
      <c r="GW36" s="20"/>
      <c r="GX36" s="20"/>
      <c r="GY36" s="20"/>
      <c r="GZ36" s="20"/>
      <c r="HA36" s="20"/>
      <c r="HB36" s="20"/>
      <c r="HC36" s="20"/>
      <c r="HD36" s="20"/>
      <c r="HE36" s="20"/>
      <c r="HF36" s="20"/>
      <c r="HG36" s="20"/>
      <c r="HH36" s="20"/>
    </row>
    <row r="37" spans="1:216" ht="15" hidden="1" thickBot="1" x14ac:dyDescent="0.4"/>
    <row r="38" spans="1:216" ht="21.5" hidden="1" thickBot="1" x14ac:dyDescent="0.4">
      <c r="A38" s="9" t="s">
        <v>72</v>
      </c>
      <c r="B38" s="10" t="s">
        <v>100</v>
      </c>
      <c r="C38" s="10" t="s">
        <v>98</v>
      </c>
      <c r="D38" s="10" t="s">
        <v>116</v>
      </c>
      <c r="E38" s="10" t="s">
        <v>117</v>
      </c>
      <c r="F38" s="10" t="s">
        <v>170</v>
      </c>
      <c r="G38" s="10" t="s">
        <v>184</v>
      </c>
      <c r="H38" s="10" t="s">
        <v>206</v>
      </c>
      <c r="I38" s="10" t="s">
        <v>213</v>
      </c>
      <c r="J38" s="10" t="s">
        <v>225</v>
      </c>
      <c r="K38" s="10" t="s">
        <v>227</v>
      </c>
      <c r="L38" s="10" t="s">
        <v>236</v>
      </c>
      <c r="M38" s="10" t="s">
        <v>241</v>
      </c>
      <c r="N38" s="10" t="s">
        <v>247</v>
      </c>
      <c r="O38" s="10" t="s">
        <v>259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</row>
    <row r="39" spans="1:216" ht="15" hidden="1" thickBot="1" x14ac:dyDescent="0.4">
      <c r="A39" s="12" t="s">
        <v>73</v>
      </c>
      <c r="B39" s="13">
        <v>479</v>
      </c>
      <c r="C39" s="13">
        <v>520</v>
      </c>
      <c r="D39" s="13">
        <v>620</v>
      </c>
      <c r="E39" s="13">
        <v>672</v>
      </c>
      <c r="F39" s="13">
        <v>752</v>
      </c>
      <c r="G39" s="13">
        <v>850</v>
      </c>
      <c r="H39" s="13">
        <v>891</v>
      </c>
      <c r="I39" s="13">
        <v>986</v>
      </c>
      <c r="J39" s="13">
        <v>1042</v>
      </c>
      <c r="K39" s="13">
        <v>1145</v>
      </c>
      <c r="L39" s="13">
        <v>1178</v>
      </c>
      <c r="M39" s="13">
        <v>1201</v>
      </c>
      <c r="N39" s="13">
        <v>1209</v>
      </c>
      <c r="O39" s="13">
        <v>1235</v>
      </c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</row>
    <row r="40" spans="1:216" ht="15" hidden="1" thickBot="1" x14ac:dyDescent="0.4">
      <c r="A40" s="14" t="s">
        <v>74</v>
      </c>
      <c r="B40" s="15">
        <v>233</v>
      </c>
      <c r="C40" s="15">
        <v>271</v>
      </c>
      <c r="D40" s="15">
        <v>355</v>
      </c>
      <c r="E40" s="15">
        <v>392</v>
      </c>
      <c r="F40" s="15">
        <v>443</v>
      </c>
      <c r="G40" s="15">
        <v>485</v>
      </c>
      <c r="H40" s="15">
        <v>516</v>
      </c>
      <c r="I40" s="15">
        <v>580</v>
      </c>
      <c r="J40" s="15">
        <v>622</v>
      </c>
      <c r="K40" s="15">
        <v>673</v>
      </c>
      <c r="L40" s="15">
        <v>639</v>
      </c>
      <c r="M40" s="15">
        <v>768</v>
      </c>
      <c r="N40" s="15">
        <v>779</v>
      </c>
      <c r="O40" s="15">
        <v>825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</row>
    <row r="41" spans="1:216" ht="15" hidden="1" thickBot="1" x14ac:dyDescent="0.4">
      <c r="A41" s="12" t="s">
        <v>75</v>
      </c>
      <c r="B41" s="13">
        <v>230</v>
      </c>
      <c r="C41" s="13">
        <v>259</v>
      </c>
      <c r="D41" s="13">
        <v>337</v>
      </c>
      <c r="E41" s="13">
        <v>366</v>
      </c>
      <c r="F41" s="13">
        <v>454</v>
      </c>
      <c r="G41" s="13">
        <v>535</v>
      </c>
      <c r="H41" s="13">
        <v>580</v>
      </c>
      <c r="I41" s="13">
        <v>676</v>
      </c>
      <c r="J41" s="13">
        <v>731</v>
      </c>
      <c r="K41" s="13">
        <v>827</v>
      </c>
      <c r="L41" s="13">
        <v>908</v>
      </c>
      <c r="M41" s="13">
        <v>1004</v>
      </c>
      <c r="N41" s="13">
        <v>1095</v>
      </c>
      <c r="O41" s="13">
        <v>1185</v>
      </c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</row>
    <row r="42" spans="1:216" ht="15" hidden="1" thickBot="1" x14ac:dyDescent="0.4">
      <c r="A42" s="14" t="s">
        <v>76</v>
      </c>
      <c r="B42" s="15">
        <v>220</v>
      </c>
      <c r="C42" s="15">
        <v>249</v>
      </c>
      <c r="D42" s="15">
        <v>327</v>
      </c>
      <c r="E42" s="15">
        <v>360</v>
      </c>
      <c r="F42" s="15">
        <v>440</v>
      </c>
      <c r="G42" s="15">
        <v>499</v>
      </c>
      <c r="H42" s="15">
        <v>565</v>
      </c>
      <c r="I42" s="15">
        <v>649</v>
      </c>
      <c r="J42" s="15">
        <v>704</v>
      </c>
      <c r="K42" s="15">
        <v>788</v>
      </c>
      <c r="L42" s="15">
        <v>877</v>
      </c>
      <c r="M42" s="15">
        <v>947</v>
      </c>
      <c r="N42" s="15">
        <v>1017</v>
      </c>
      <c r="O42" s="15">
        <v>1088</v>
      </c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</row>
    <row r="43" spans="1:216" ht="15" hidden="1" thickBot="1" x14ac:dyDescent="0.4">
      <c r="A43" s="12" t="s">
        <v>77</v>
      </c>
      <c r="B43" s="13">
        <v>196</v>
      </c>
      <c r="C43" s="13">
        <v>220</v>
      </c>
      <c r="D43" s="13">
        <v>282</v>
      </c>
      <c r="E43" s="13">
        <v>306</v>
      </c>
      <c r="F43" s="13">
        <v>378</v>
      </c>
      <c r="G43" s="13">
        <v>449</v>
      </c>
      <c r="H43" s="13">
        <v>480</v>
      </c>
      <c r="I43" s="13">
        <v>525</v>
      </c>
      <c r="J43" s="13">
        <v>602</v>
      </c>
      <c r="K43" s="13">
        <v>639</v>
      </c>
      <c r="L43" s="13">
        <v>661</v>
      </c>
      <c r="M43" s="13">
        <v>684</v>
      </c>
      <c r="N43" s="13">
        <v>695</v>
      </c>
      <c r="O43" s="13">
        <v>712</v>
      </c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</row>
    <row r="44" spans="1:216" ht="15" hidden="1" thickBot="1" x14ac:dyDescent="0.4">
      <c r="A44" s="14" t="s">
        <v>70</v>
      </c>
      <c r="B44" s="15">
        <v>633</v>
      </c>
      <c r="C44" s="15">
        <v>578</v>
      </c>
      <c r="D44" s="15">
        <v>721</v>
      </c>
      <c r="E44" s="15">
        <v>741</v>
      </c>
      <c r="F44" s="15">
        <v>794</v>
      </c>
      <c r="G44" s="15">
        <v>895</v>
      </c>
      <c r="H44" s="15">
        <v>945</v>
      </c>
      <c r="I44" s="15">
        <v>991</v>
      </c>
      <c r="J44" s="15">
        <v>1074</v>
      </c>
      <c r="K44" s="15">
        <v>1190</v>
      </c>
      <c r="L44" s="15">
        <v>1254</v>
      </c>
      <c r="M44" s="15">
        <v>1257</v>
      </c>
      <c r="N44" s="15">
        <v>1293</v>
      </c>
      <c r="O44" s="15">
        <v>1348</v>
      </c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</row>
    <row r="45" spans="1:216" ht="15" hidden="1" thickBot="1" x14ac:dyDescent="0.4">
      <c r="A45" s="19" t="s">
        <v>78</v>
      </c>
      <c r="B45" s="20">
        <v>1991</v>
      </c>
      <c r="C45" s="20">
        <v>2097</v>
      </c>
      <c r="D45" s="20">
        <v>2642</v>
      </c>
      <c r="E45" s="20">
        <v>2837</v>
      </c>
      <c r="F45" s="20">
        <v>3261</v>
      </c>
      <c r="G45" s="20">
        <v>3713</v>
      </c>
      <c r="H45" s="20">
        <v>3977</v>
      </c>
      <c r="I45" s="20">
        <v>4407</v>
      </c>
      <c r="J45" s="20">
        <v>4775</v>
      </c>
      <c r="K45" s="20">
        <v>5262</v>
      </c>
      <c r="L45" s="20">
        <v>5617</v>
      </c>
      <c r="M45" s="20">
        <v>5861</v>
      </c>
      <c r="N45" s="20">
        <v>6088</v>
      </c>
      <c r="O45" s="20">
        <v>6393</v>
      </c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</row>
    <row r="46" spans="1:216" ht="15" hidden="1" thickBot="1" x14ac:dyDescent="0.4"/>
    <row r="47" spans="1:216" ht="21.5" hidden="1" thickBot="1" x14ac:dyDescent="0.4">
      <c r="A47" s="9" t="s">
        <v>120</v>
      </c>
      <c r="B47" s="10"/>
      <c r="C47" s="10" t="s">
        <v>98</v>
      </c>
      <c r="D47" s="10" t="s">
        <v>116</v>
      </c>
      <c r="E47" s="10" t="s">
        <v>117</v>
      </c>
      <c r="F47" s="10" t="s">
        <v>170</v>
      </c>
      <c r="G47" s="10" t="s">
        <v>184</v>
      </c>
      <c r="H47" s="10" t="s">
        <v>206</v>
      </c>
      <c r="I47" s="10" t="s">
        <v>213</v>
      </c>
      <c r="J47" s="10" t="s">
        <v>225</v>
      </c>
      <c r="K47" s="10" t="s">
        <v>227</v>
      </c>
      <c r="L47" s="10" t="s">
        <v>236</v>
      </c>
      <c r="M47" s="10" t="s">
        <v>241</v>
      </c>
      <c r="N47" s="10" t="s">
        <v>247</v>
      </c>
      <c r="O47" s="10" t="s">
        <v>259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</row>
    <row r="48" spans="1:216" ht="15" hidden="1" thickBot="1" x14ac:dyDescent="0.4">
      <c r="A48" s="12" t="s">
        <v>73</v>
      </c>
      <c r="B48" s="13"/>
      <c r="C48" s="13" t="s">
        <v>79</v>
      </c>
      <c r="D48" s="13" t="s">
        <v>121</v>
      </c>
      <c r="E48" s="13" t="s">
        <v>126</v>
      </c>
      <c r="F48" s="13" t="s">
        <v>171</v>
      </c>
      <c r="G48" s="13" t="s">
        <v>179</v>
      </c>
      <c r="H48" s="13" t="s">
        <v>207</v>
      </c>
      <c r="I48" s="13" t="s">
        <v>214</v>
      </c>
      <c r="J48" s="13" t="s">
        <v>219</v>
      </c>
      <c r="K48" s="13" t="s">
        <v>228</v>
      </c>
      <c r="L48" s="13" t="s">
        <v>234</v>
      </c>
      <c r="M48" s="13" t="s">
        <v>242</v>
      </c>
      <c r="N48" s="13" t="s">
        <v>248</v>
      </c>
      <c r="O48" s="13" t="s">
        <v>254</v>
      </c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</row>
    <row r="49" spans="1:216" ht="15" hidden="1" thickBot="1" x14ac:dyDescent="0.4">
      <c r="A49" s="14" t="s">
        <v>74</v>
      </c>
      <c r="B49" s="15"/>
      <c r="C49" s="15" t="s">
        <v>80</v>
      </c>
      <c r="D49" s="15" t="s">
        <v>122</v>
      </c>
      <c r="E49" s="15" t="s">
        <v>127</v>
      </c>
      <c r="F49" s="15" t="s">
        <v>172</v>
      </c>
      <c r="G49" s="15" t="s">
        <v>180</v>
      </c>
      <c r="H49" s="15" t="s">
        <v>208</v>
      </c>
      <c r="I49" s="15" t="s">
        <v>215</v>
      </c>
      <c r="J49" s="15" t="s">
        <v>220</v>
      </c>
      <c r="K49" s="15" t="s">
        <v>229</v>
      </c>
      <c r="L49" s="15" t="s">
        <v>235</v>
      </c>
      <c r="M49" s="15" t="s">
        <v>243</v>
      </c>
      <c r="N49" s="15" t="s">
        <v>249</v>
      </c>
      <c r="O49" s="15" t="s">
        <v>255</v>
      </c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</row>
    <row r="50" spans="1:216" ht="15" hidden="1" thickBot="1" x14ac:dyDescent="0.4">
      <c r="A50" s="12" t="s">
        <v>75</v>
      </c>
      <c r="B50" s="13"/>
      <c r="C50" s="13" t="s">
        <v>81</v>
      </c>
      <c r="D50" s="13" t="s">
        <v>123</v>
      </c>
      <c r="E50" s="13" t="s">
        <v>128</v>
      </c>
      <c r="F50" s="13" t="s">
        <v>173</v>
      </c>
      <c r="G50" s="13" t="s">
        <v>181</v>
      </c>
      <c r="H50" s="13" t="s">
        <v>209</v>
      </c>
      <c r="I50" s="13" t="s">
        <v>216</v>
      </c>
      <c r="J50" s="13" t="s">
        <v>221</v>
      </c>
      <c r="K50" s="13" t="s">
        <v>230</v>
      </c>
      <c r="L50" s="13">
        <v>167.4</v>
      </c>
      <c r="M50" s="13" t="s">
        <v>244</v>
      </c>
      <c r="N50" s="13" t="s">
        <v>250</v>
      </c>
      <c r="O50" s="13" t="s">
        <v>256</v>
      </c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</row>
    <row r="51" spans="1:216" ht="15" hidden="1" thickBot="1" x14ac:dyDescent="0.4">
      <c r="A51" s="14" t="s">
        <v>76</v>
      </c>
      <c r="B51" s="15"/>
      <c r="C51" s="15" t="s">
        <v>82</v>
      </c>
      <c r="D51" s="15" t="s">
        <v>124</v>
      </c>
      <c r="E51" s="15" t="s">
        <v>129</v>
      </c>
      <c r="F51" s="15" t="s">
        <v>174</v>
      </c>
      <c r="G51" s="15" t="s">
        <v>182</v>
      </c>
      <c r="H51" s="15" t="s">
        <v>210</v>
      </c>
      <c r="I51" s="15" t="s">
        <v>217</v>
      </c>
      <c r="J51" s="15" t="s">
        <v>222</v>
      </c>
      <c r="K51" s="15" t="s">
        <v>231</v>
      </c>
      <c r="L51" s="15" t="s">
        <v>237</v>
      </c>
      <c r="M51" s="15" t="s">
        <v>245</v>
      </c>
      <c r="N51" s="15" t="s">
        <v>251</v>
      </c>
      <c r="O51" s="15" t="s">
        <v>257</v>
      </c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</row>
    <row r="52" spans="1:216" ht="15" hidden="1" thickBot="1" x14ac:dyDescent="0.4">
      <c r="A52" s="12" t="s">
        <v>77</v>
      </c>
      <c r="B52" s="13"/>
      <c r="C52" s="13" t="s">
        <v>83</v>
      </c>
      <c r="D52" s="13" t="s">
        <v>125</v>
      </c>
      <c r="E52" s="13" t="s">
        <v>130</v>
      </c>
      <c r="F52" s="13" t="s">
        <v>175</v>
      </c>
      <c r="G52" s="13" t="s">
        <v>183</v>
      </c>
      <c r="H52" s="13" t="s">
        <v>211</v>
      </c>
      <c r="I52" s="13" t="s">
        <v>218</v>
      </c>
      <c r="J52" s="13" t="s">
        <v>223</v>
      </c>
      <c r="K52" s="13" t="s">
        <v>232</v>
      </c>
      <c r="L52" s="13" t="s">
        <v>238</v>
      </c>
      <c r="M52" s="13" t="s">
        <v>246</v>
      </c>
      <c r="N52" s="13" t="s">
        <v>252</v>
      </c>
      <c r="O52" s="13" t="s">
        <v>258</v>
      </c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</row>
    <row r="53" spans="1:216" ht="15" hidden="1" thickBot="1" x14ac:dyDescent="0.4">
      <c r="A53" s="14" t="s">
        <v>70</v>
      </c>
      <c r="B53" s="15"/>
      <c r="C53" s="15"/>
      <c r="D53" s="15"/>
      <c r="E53" s="15"/>
      <c r="F53" s="15"/>
      <c r="G53" s="15"/>
      <c r="H53" s="15"/>
      <c r="I53" s="15"/>
      <c r="J53" s="15"/>
      <c r="K53" s="15" t="s">
        <v>224</v>
      </c>
      <c r="L53" s="15" t="s">
        <v>224</v>
      </c>
      <c r="M53" s="15" t="s">
        <v>224</v>
      </c>
      <c r="N53" s="15" t="s">
        <v>224</v>
      </c>
      <c r="O53" s="15" t="s">
        <v>224</v>
      </c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</row>
    <row r="54" spans="1:216" ht="15" hidden="1" thickBot="1" x14ac:dyDescent="0.4">
      <c r="A54" s="19" t="s">
        <v>78</v>
      </c>
      <c r="B54" s="13"/>
      <c r="C54" s="13" t="s">
        <v>84</v>
      </c>
      <c r="D54" s="13" t="s">
        <v>118</v>
      </c>
      <c r="E54" s="13" t="s">
        <v>119</v>
      </c>
      <c r="F54" s="13" t="s">
        <v>169</v>
      </c>
      <c r="G54" s="13" t="s">
        <v>178</v>
      </c>
      <c r="H54" s="13" t="s">
        <v>205</v>
      </c>
      <c r="I54" s="13" t="s">
        <v>212</v>
      </c>
      <c r="J54" s="13"/>
      <c r="K54" s="13" t="s">
        <v>233</v>
      </c>
      <c r="L54" s="13" t="s">
        <v>240</v>
      </c>
      <c r="M54" s="13" t="s">
        <v>224</v>
      </c>
      <c r="N54" s="13" t="s">
        <v>253</v>
      </c>
      <c r="O54" s="13" t="s">
        <v>224</v>
      </c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</row>
    <row r="55" spans="1:216" ht="15" hidden="1" thickBot="1" x14ac:dyDescent="0.4"/>
    <row r="56" spans="1:216" ht="17" customHeight="1" thickBot="1" x14ac:dyDescent="0.4">
      <c r="A56" s="21" t="s">
        <v>85</v>
      </c>
      <c r="B56" s="22"/>
      <c r="C56" s="22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</row>
    <row r="57" spans="1:216" ht="15" thickBot="1" x14ac:dyDescent="0.4">
      <c r="A57" s="12" t="s">
        <v>86</v>
      </c>
      <c r="B57" s="13"/>
      <c r="C57" s="13">
        <v>16</v>
      </c>
      <c r="D57" s="13">
        <v>16</v>
      </c>
      <c r="E57" s="13">
        <v>18</v>
      </c>
      <c r="F57" s="13">
        <v>24</v>
      </c>
      <c r="G57" s="13">
        <v>25</v>
      </c>
      <c r="H57" s="13">
        <v>27</v>
      </c>
      <c r="I57" s="13">
        <v>30</v>
      </c>
      <c r="J57" s="13">
        <v>34</v>
      </c>
      <c r="K57" s="13">
        <v>36</v>
      </c>
      <c r="L57" s="13">
        <v>37</v>
      </c>
      <c r="M57" s="13">
        <v>39</v>
      </c>
      <c r="N57" s="13">
        <v>42</v>
      </c>
      <c r="O57" s="13">
        <v>44</v>
      </c>
      <c r="P57" s="13">
        <v>43</v>
      </c>
      <c r="Q57" s="13">
        <v>43</v>
      </c>
      <c r="R57" s="13">
        <v>43</v>
      </c>
      <c r="S57" s="13">
        <v>44</v>
      </c>
      <c r="T57" s="13">
        <v>46</v>
      </c>
      <c r="U57" s="13">
        <v>46</v>
      </c>
      <c r="V57" s="13" t="s">
        <v>101</v>
      </c>
      <c r="W57" s="13">
        <v>57</v>
      </c>
      <c r="X57" s="13">
        <v>61</v>
      </c>
      <c r="Y57" s="13">
        <v>67</v>
      </c>
      <c r="Z57" s="13">
        <v>74</v>
      </c>
      <c r="AA57" s="13">
        <v>93</v>
      </c>
      <c r="AB57" s="13">
        <v>98</v>
      </c>
      <c r="AC57" s="13">
        <v>110</v>
      </c>
      <c r="AD57" s="13">
        <v>114</v>
      </c>
      <c r="AE57" s="13" t="s">
        <v>101</v>
      </c>
      <c r="AF57" s="13" t="s">
        <v>101</v>
      </c>
      <c r="AG57" s="13">
        <v>132</v>
      </c>
      <c r="AH57" s="13">
        <v>145</v>
      </c>
      <c r="AI57" s="13">
        <v>154</v>
      </c>
      <c r="AJ57" s="13">
        <v>161</v>
      </c>
      <c r="AK57" s="13">
        <v>162</v>
      </c>
      <c r="AL57" s="13">
        <v>166</v>
      </c>
      <c r="AM57" s="13">
        <v>167</v>
      </c>
      <c r="AN57" s="13">
        <v>175</v>
      </c>
      <c r="AO57" s="13">
        <v>175</v>
      </c>
      <c r="AP57" s="13">
        <v>176</v>
      </c>
      <c r="AQ57" s="13">
        <v>184</v>
      </c>
      <c r="AR57" s="13">
        <v>186</v>
      </c>
      <c r="AS57" s="13">
        <v>190</v>
      </c>
      <c r="AT57" s="13">
        <v>199</v>
      </c>
      <c r="AU57" s="13" t="s">
        <v>101</v>
      </c>
      <c r="AV57" s="13">
        <v>216</v>
      </c>
      <c r="AW57" s="13">
        <v>220</v>
      </c>
      <c r="AX57" s="13">
        <v>223</v>
      </c>
      <c r="AY57" s="13">
        <v>227</v>
      </c>
      <c r="AZ57" s="13">
        <v>233</v>
      </c>
      <c r="BA57" s="13">
        <v>238</v>
      </c>
      <c r="BB57" s="13">
        <v>239</v>
      </c>
      <c r="BC57" s="13">
        <v>243</v>
      </c>
      <c r="BD57" s="13">
        <v>243</v>
      </c>
      <c r="BE57" s="13">
        <v>244</v>
      </c>
      <c r="BF57" s="13">
        <v>253</v>
      </c>
      <c r="BG57" s="13">
        <v>258</v>
      </c>
      <c r="BH57" s="13">
        <v>264</v>
      </c>
      <c r="BI57" s="13">
        <v>268</v>
      </c>
      <c r="BJ57" s="13">
        <v>271</v>
      </c>
      <c r="BK57" s="13">
        <v>273</v>
      </c>
      <c r="BL57" s="13">
        <v>283</v>
      </c>
      <c r="BM57" s="13">
        <v>286</v>
      </c>
      <c r="BN57" s="13">
        <v>290</v>
      </c>
      <c r="BO57" s="13">
        <v>291</v>
      </c>
      <c r="BP57" s="13">
        <v>298</v>
      </c>
      <c r="BQ57" s="13">
        <v>298</v>
      </c>
      <c r="BR57" s="13">
        <v>299</v>
      </c>
      <c r="BS57" s="13">
        <v>300</v>
      </c>
      <c r="BT57" s="13">
        <v>302</v>
      </c>
      <c r="BU57" s="13">
        <v>305</v>
      </c>
      <c r="BV57" s="13">
        <v>306</v>
      </c>
      <c r="BW57" s="13">
        <v>307</v>
      </c>
      <c r="BX57" s="13">
        <v>308</v>
      </c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</row>
    <row r="58" spans="1:216" ht="15" thickBot="1" x14ac:dyDescent="0.4">
      <c r="A58" s="14" t="s">
        <v>87</v>
      </c>
      <c r="B58" s="15"/>
      <c r="C58" s="15">
        <v>18</v>
      </c>
      <c r="D58" s="15">
        <v>20</v>
      </c>
      <c r="E58" s="15">
        <v>20</v>
      </c>
      <c r="F58" s="15">
        <v>23</v>
      </c>
      <c r="G58" s="15">
        <v>27</v>
      </c>
      <c r="H58" s="15">
        <v>29</v>
      </c>
      <c r="I58" s="15">
        <v>31</v>
      </c>
      <c r="J58" s="15">
        <v>33</v>
      </c>
      <c r="K58" s="15">
        <v>33</v>
      </c>
      <c r="L58" s="15">
        <v>34</v>
      </c>
      <c r="M58" s="15">
        <v>34</v>
      </c>
      <c r="N58" s="15">
        <v>34</v>
      </c>
      <c r="O58" s="15">
        <v>34</v>
      </c>
      <c r="P58" s="15">
        <v>35</v>
      </c>
      <c r="Q58" s="15">
        <v>36</v>
      </c>
      <c r="R58" s="15">
        <v>36</v>
      </c>
      <c r="S58" s="15">
        <v>35</v>
      </c>
      <c r="T58" s="15">
        <v>35</v>
      </c>
      <c r="U58" s="15">
        <v>35</v>
      </c>
      <c r="V58" s="15" t="s">
        <v>101</v>
      </c>
      <c r="W58" s="15">
        <v>44</v>
      </c>
      <c r="X58" s="15">
        <v>49</v>
      </c>
      <c r="Y58" s="15">
        <v>51</v>
      </c>
      <c r="Z58" s="15">
        <v>52</v>
      </c>
      <c r="AA58" s="15">
        <v>76</v>
      </c>
      <c r="AB58" s="15">
        <v>91</v>
      </c>
      <c r="AC58" s="15">
        <v>103</v>
      </c>
      <c r="AD58" s="15">
        <v>109</v>
      </c>
      <c r="AE58" s="15" t="s">
        <v>101</v>
      </c>
      <c r="AF58" s="15" t="s">
        <v>101</v>
      </c>
      <c r="AG58" s="15">
        <v>120</v>
      </c>
      <c r="AH58" s="15">
        <v>123</v>
      </c>
      <c r="AI58" s="15">
        <v>126</v>
      </c>
      <c r="AJ58" s="15">
        <v>130</v>
      </c>
      <c r="AK58" s="15">
        <v>133</v>
      </c>
      <c r="AL58" s="15">
        <v>138</v>
      </c>
      <c r="AM58" s="15">
        <v>140</v>
      </c>
      <c r="AN58" s="15">
        <v>144</v>
      </c>
      <c r="AO58" s="15">
        <v>150</v>
      </c>
      <c r="AP58" s="15">
        <v>155</v>
      </c>
      <c r="AQ58" s="15">
        <v>162</v>
      </c>
      <c r="AR58" s="15">
        <v>167</v>
      </c>
      <c r="AS58" s="15">
        <v>173</v>
      </c>
      <c r="AT58" s="15">
        <v>180</v>
      </c>
      <c r="AU58" s="15" t="s">
        <v>101</v>
      </c>
      <c r="AV58" s="15">
        <v>188</v>
      </c>
      <c r="AW58" s="15">
        <v>194</v>
      </c>
      <c r="AX58" s="15">
        <v>199</v>
      </c>
      <c r="AY58" s="15">
        <v>205</v>
      </c>
      <c r="AZ58" s="15">
        <v>209</v>
      </c>
      <c r="BA58" s="15">
        <v>211</v>
      </c>
      <c r="BB58" s="15">
        <v>216</v>
      </c>
      <c r="BC58" s="15">
        <v>218</v>
      </c>
      <c r="BD58" s="15">
        <v>219</v>
      </c>
      <c r="BE58" s="15">
        <v>221</v>
      </c>
      <c r="BF58" s="15">
        <v>228</v>
      </c>
      <c r="BG58" s="15">
        <v>231</v>
      </c>
      <c r="BH58" s="15">
        <v>237</v>
      </c>
      <c r="BI58" s="15">
        <v>240</v>
      </c>
      <c r="BJ58" s="15">
        <v>241</v>
      </c>
      <c r="BK58" s="15">
        <v>245</v>
      </c>
      <c r="BL58" s="15">
        <v>246</v>
      </c>
      <c r="BM58" s="15">
        <v>252</v>
      </c>
      <c r="BN58" s="15">
        <v>256</v>
      </c>
      <c r="BO58" s="15">
        <v>259</v>
      </c>
      <c r="BP58" s="15">
        <v>264</v>
      </c>
      <c r="BQ58" s="15">
        <v>267</v>
      </c>
      <c r="BR58" s="15">
        <v>271</v>
      </c>
      <c r="BS58" s="15">
        <v>276</v>
      </c>
      <c r="BT58" s="15">
        <v>276</v>
      </c>
      <c r="BU58" s="15">
        <v>279</v>
      </c>
      <c r="BV58" s="15">
        <v>280</v>
      </c>
      <c r="BW58" s="15">
        <v>281</v>
      </c>
      <c r="BX58" s="15">
        <v>285</v>
      </c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</row>
    <row r="59" spans="1:216" ht="15" thickBot="1" x14ac:dyDescent="0.4">
      <c r="A59" s="12" t="s">
        <v>88</v>
      </c>
      <c r="B59" s="13"/>
      <c r="C59" s="13">
        <v>87</v>
      </c>
      <c r="D59" s="13">
        <v>112</v>
      </c>
      <c r="E59" s="13">
        <v>116</v>
      </c>
      <c r="F59" s="13">
        <v>128</v>
      </c>
      <c r="G59" s="13">
        <v>144</v>
      </c>
      <c r="H59" s="13">
        <v>148</v>
      </c>
      <c r="I59" s="13">
        <v>154</v>
      </c>
      <c r="J59" s="13">
        <v>165</v>
      </c>
      <c r="K59" s="13">
        <v>171</v>
      </c>
      <c r="L59" s="13">
        <v>177</v>
      </c>
      <c r="M59" s="13">
        <v>180</v>
      </c>
      <c r="N59" s="13">
        <v>181</v>
      </c>
      <c r="O59" s="13">
        <v>182</v>
      </c>
      <c r="P59" s="13">
        <v>183</v>
      </c>
      <c r="Q59" s="13">
        <v>185</v>
      </c>
      <c r="R59" s="13">
        <v>190</v>
      </c>
      <c r="S59" s="13">
        <v>193</v>
      </c>
      <c r="T59" s="13">
        <v>194</v>
      </c>
      <c r="U59" s="13">
        <v>197</v>
      </c>
      <c r="V59" s="13" t="s">
        <v>101</v>
      </c>
      <c r="W59" s="13">
        <v>228</v>
      </c>
      <c r="X59" s="13">
        <v>236</v>
      </c>
      <c r="Y59" s="13">
        <v>253</v>
      </c>
      <c r="Z59" s="13">
        <v>264</v>
      </c>
      <c r="AA59" s="13">
        <v>328</v>
      </c>
      <c r="AB59" s="13">
        <v>356</v>
      </c>
      <c r="AC59" s="13">
        <v>396</v>
      </c>
      <c r="AD59" s="13">
        <v>407</v>
      </c>
      <c r="AE59" s="13" t="s">
        <v>101</v>
      </c>
      <c r="AF59" s="13" t="s">
        <v>101</v>
      </c>
      <c r="AG59" s="13">
        <v>436</v>
      </c>
      <c r="AH59" s="13">
        <v>452</v>
      </c>
      <c r="AI59" s="13">
        <v>465</v>
      </c>
      <c r="AJ59" s="13">
        <v>472</v>
      </c>
      <c r="AK59" s="13">
        <v>481</v>
      </c>
      <c r="AL59" s="13">
        <v>497</v>
      </c>
      <c r="AM59" s="13">
        <v>512</v>
      </c>
      <c r="AN59" s="13">
        <v>528</v>
      </c>
      <c r="AO59" s="13">
        <v>545</v>
      </c>
      <c r="AP59" s="13">
        <v>556</v>
      </c>
      <c r="AQ59" s="13">
        <v>569</v>
      </c>
      <c r="AR59" s="13">
        <v>587</v>
      </c>
      <c r="AS59" s="13">
        <v>606</v>
      </c>
      <c r="AT59" s="13">
        <v>624</v>
      </c>
      <c r="AU59" s="13" t="s">
        <v>101</v>
      </c>
      <c r="AV59" s="13">
        <v>669</v>
      </c>
      <c r="AW59" s="13">
        <v>682</v>
      </c>
      <c r="AX59" s="13">
        <v>697</v>
      </c>
      <c r="AY59" s="13">
        <v>713</v>
      </c>
      <c r="AZ59" s="13">
        <v>733</v>
      </c>
      <c r="BA59" s="13">
        <v>747</v>
      </c>
      <c r="BB59" s="13">
        <v>764</v>
      </c>
      <c r="BC59" s="13">
        <v>775</v>
      </c>
      <c r="BD59" s="13">
        <v>788</v>
      </c>
      <c r="BE59" s="13">
        <v>798</v>
      </c>
      <c r="BF59" s="13">
        <v>818</v>
      </c>
      <c r="BG59" s="13">
        <v>833</v>
      </c>
      <c r="BH59" s="13">
        <v>851</v>
      </c>
      <c r="BI59" s="13">
        <v>856</v>
      </c>
      <c r="BJ59" s="13">
        <v>869</v>
      </c>
      <c r="BK59" s="13">
        <v>885</v>
      </c>
      <c r="BL59" s="13">
        <v>892</v>
      </c>
      <c r="BM59" s="13">
        <v>895</v>
      </c>
      <c r="BN59" s="13">
        <v>908</v>
      </c>
      <c r="BO59" s="13">
        <v>916</v>
      </c>
      <c r="BP59" s="13">
        <v>925</v>
      </c>
      <c r="BQ59" s="13">
        <v>937</v>
      </c>
      <c r="BR59" s="13">
        <v>944</v>
      </c>
      <c r="BS59" s="13">
        <v>951</v>
      </c>
      <c r="BT59" s="13">
        <v>961</v>
      </c>
      <c r="BU59" s="13">
        <v>961</v>
      </c>
      <c r="BV59" s="13">
        <v>961</v>
      </c>
      <c r="BW59" s="13">
        <v>967</v>
      </c>
      <c r="BX59" s="13">
        <v>970</v>
      </c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</row>
    <row r="60" spans="1:216" ht="15" thickBot="1" x14ac:dyDescent="0.4">
      <c r="A60" s="14" t="s">
        <v>89</v>
      </c>
      <c r="B60" s="15"/>
      <c r="C60" s="15">
        <v>380</v>
      </c>
      <c r="D60" s="15">
        <v>462</v>
      </c>
      <c r="E60" s="15">
        <v>486</v>
      </c>
      <c r="F60" s="15">
        <v>539</v>
      </c>
      <c r="G60" s="15">
        <v>601</v>
      </c>
      <c r="H60" s="15">
        <v>622</v>
      </c>
      <c r="I60" s="15">
        <v>662</v>
      </c>
      <c r="J60" s="15">
        <v>696</v>
      </c>
      <c r="K60" s="15">
        <v>751</v>
      </c>
      <c r="L60" s="15">
        <v>783</v>
      </c>
      <c r="M60" s="15">
        <v>804</v>
      </c>
      <c r="N60" s="15">
        <v>822</v>
      </c>
      <c r="O60" s="15">
        <v>844</v>
      </c>
      <c r="P60" s="15">
        <v>870</v>
      </c>
      <c r="Q60" s="15">
        <v>883</v>
      </c>
      <c r="R60" s="15">
        <v>913</v>
      </c>
      <c r="S60" s="15">
        <v>959</v>
      </c>
      <c r="T60" s="15">
        <v>985</v>
      </c>
      <c r="U60" s="15">
        <v>1022</v>
      </c>
      <c r="V60" s="15" t="s">
        <v>101</v>
      </c>
      <c r="W60" s="15">
        <v>1119</v>
      </c>
      <c r="X60" s="15">
        <v>1155</v>
      </c>
      <c r="Y60" s="15">
        <v>1211</v>
      </c>
      <c r="Z60" s="15">
        <v>1262</v>
      </c>
      <c r="AA60" s="15">
        <v>1257</v>
      </c>
      <c r="AB60" s="15">
        <v>1323</v>
      </c>
      <c r="AC60" s="15">
        <v>1373</v>
      </c>
      <c r="AD60" s="15">
        <v>1412</v>
      </c>
      <c r="AE60" s="15" t="s">
        <v>101</v>
      </c>
      <c r="AF60" s="15" t="s">
        <v>101</v>
      </c>
      <c r="AG60" s="15">
        <v>1553</v>
      </c>
      <c r="AH60" s="15">
        <v>1608</v>
      </c>
      <c r="AI60" s="15">
        <v>1718</v>
      </c>
      <c r="AJ60" s="15">
        <v>1742</v>
      </c>
      <c r="AK60" s="15">
        <v>1784</v>
      </c>
      <c r="AL60" s="15">
        <v>1845</v>
      </c>
      <c r="AM60" s="15">
        <v>1893</v>
      </c>
      <c r="AN60" s="15">
        <v>1943</v>
      </c>
      <c r="AO60" s="15">
        <v>2009</v>
      </c>
      <c r="AP60" s="15">
        <v>2045</v>
      </c>
      <c r="AQ60" s="15">
        <v>2081</v>
      </c>
      <c r="AR60" s="15">
        <v>2132</v>
      </c>
      <c r="AS60" s="15">
        <v>2178</v>
      </c>
      <c r="AT60" s="15">
        <v>2241</v>
      </c>
      <c r="AU60" s="15" t="s">
        <v>101</v>
      </c>
      <c r="AV60" s="15">
        <v>2323</v>
      </c>
      <c r="AW60" s="15">
        <v>2369</v>
      </c>
      <c r="AX60" s="15">
        <v>2410</v>
      </c>
      <c r="AY60" s="15">
        <v>2436</v>
      </c>
      <c r="AZ60" s="15">
        <v>2472</v>
      </c>
      <c r="BA60" s="15">
        <v>2525</v>
      </c>
      <c r="BB60" s="15">
        <v>2562</v>
      </c>
      <c r="BC60" s="15">
        <v>2613</v>
      </c>
      <c r="BD60" s="15">
        <v>2646</v>
      </c>
      <c r="BE60" s="15">
        <v>2683</v>
      </c>
      <c r="BF60" s="15">
        <v>2737</v>
      </c>
      <c r="BG60" s="15">
        <v>2780</v>
      </c>
      <c r="BH60" s="15">
        <v>2815</v>
      </c>
      <c r="BI60" s="15">
        <v>2835</v>
      </c>
      <c r="BJ60" s="15">
        <v>2859</v>
      </c>
      <c r="BK60" s="15">
        <v>2876</v>
      </c>
      <c r="BL60" s="15">
        <v>2891</v>
      </c>
      <c r="BM60" s="15">
        <v>2911</v>
      </c>
      <c r="BN60" s="15">
        <v>2937</v>
      </c>
      <c r="BO60" s="15">
        <v>2958</v>
      </c>
      <c r="BP60" s="15">
        <v>2981</v>
      </c>
      <c r="BQ60" s="15">
        <v>2999</v>
      </c>
      <c r="BR60" s="15">
        <v>3019</v>
      </c>
      <c r="BS60" s="15">
        <v>3035</v>
      </c>
      <c r="BT60" s="15">
        <v>3046</v>
      </c>
      <c r="BU60" s="15">
        <v>3057</v>
      </c>
      <c r="BV60" s="15">
        <v>3073</v>
      </c>
      <c r="BW60" s="15">
        <v>3087</v>
      </c>
      <c r="BX60" s="15">
        <v>3102</v>
      </c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</row>
    <row r="61" spans="1:216" ht="15" thickBot="1" x14ac:dyDescent="0.4">
      <c r="A61" s="12" t="s">
        <v>90</v>
      </c>
      <c r="B61" s="13"/>
      <c r="C61" s="13">
        <v>374</v>
      </c>
      <c r="D61" s="13">
        <v>465</v>
      </c>
      <c r="E61" s="13">
        <v>495</v>
      </c>
      <c r="F61" s="13">
        <v>566</v>
      </c>
      <c r="G61" s="13">
        <v>638</v>
      </c>
      <c r="H61" s="13">
        <v>667</v>
      </c>
      <c r="I61" s="13">
        <v>733</v>
      </c>
      <c r="J61" s="13">
        <v>772</v>
      </c>
      <c r="K61" s="13">
        <v>846</v>
      </c>
      <c r="L61" s="13">
        <v>887</v>
      </c>
      <c r="M61" s="13">
        <v>924</v>
      </c>
      <c r="N61" s="13">
        <v>937</v>
      </c>
      <c r="O61" s="13">
        <v>989</v>
      </c>
      <c r="P61" s="13">
        <v>1017</v>
      </c>
      <c r="Q61" s="13">
        <v>1052</v>
      </c>
      <c r="R61" s="13">
        <v>1126</v>
      </c>
      <c r="S61" s="13">
        <v>1176</v>
      </c>
      <c r="T61" s="13">
        <v>1218</v>
      </c>
      <c r="U61" s="13">
        <v>1250</v>
      </c>
      <c r="V61" s="13" t="s">
        <v>101</v>
      </c>
      <c r="W61" s="13">
        <v>1332</v>
      </c>
      <c r="X61" s="13">
        <v>1378</v>
      </c>
      <c r="Y61" s="13">
        <v>1427</v>
      </c>
      <c r="Z61" s="13">
        <v>1472</v>
      </c>
      <c r="AA61" s="13">
        <v>1475</v>
      </c>
      <c r="AB61" s="13">
        <v>1526</v>
      </c>
      <c r="AC61" s="13">
        <v>1574</v>
      </c>
      <c r="AD61" s="13">
        <v>1629</v>
      </c>
      <c r="AE61" s="13" t="s">
        <v>101</v>
      </c>
      <c r="AF61" s="13" t="s">
        <v>101</v>
      </c>
      <c r="AG61" s="13">
        <v>1773</v>
      </c>
      <c r="AH61" s="13">
        <v>1830</v>
      </c>
      <c r="AI61" s="13">
        <v>1945</v>
      </c>
      <c r="AJ61" s="13">
        <v>2001</v>
      </c>
      <c r="AK61" s="13">
        <v>2055</v>
      </c>
      <c r="AL61" s="13">
        <v>2108</v>
      </c>
      <c r="AM61" s="13">
        <v>2169</v>
      </c>
      <c r="AN61" s="13">
        <v>2235</v>
      </c>
      <c r="AO61" s="13">
        <v>2305</v>
      </c>
      <c r="AP61" s="13">
        <v>2347</v>
      </c>
      <c r="AQ61" s="13">
        <v>2401</v>
      </c>
      <c r="AR61" s="13">
        <v>2461</v>
      </c>
      <c r="AS61" s="13">
        <v>2495</v>
      </c>
      <c r="AT61" s="13">
        <v>2541</v>
      </c>
      <c r="AU61" s="13" t="s">
        <v>101</v>
      </c>
      <c r="AV61" s="13">
        <v>2644</v>
      </c>
      <c r="AW61" s="13">
        <v>2680</v>
      </c>
      <c r="AX61" s="13">
        <v>2713</v>
      </c>
      <c r="AY61" s="13">
        <v>2763</v>
      </c>
      <c r="AZ61" s="13">
        <v>2809</v>
      </c>
      <c r="BA61" s="13">
        <v>2871</v>
      </c>
      <c r="BB61" s="13">
        <v>2910</v>
      </c>
      <c r="BC61" s="13">
        <v>2950</v>
      </c>
      <c r="BD61" s="13">
        <v>2984</v>
      </c>
      <c r="BE61" s="13">
        <v>3015</v>
      </c>
      <c r="BF61" s="13">
        <v>3043</v>
      </c>
      <c r="BG61" s="13">
        <v>3074</v>
      </c>
      <c r="BH61" s="13">
        <v>3104</v>
      </c>
      <c r="BI61" s="13">
        <v>3132</v>
      </c>
      <c r="BJ61" s="13">
        <v>3161</v>
      </c>
      <c r="BK61" s="13">
        <v>3186</v>
      </c>
      <c r="BL61" s="13">
        <v>3203</v>
      </c>
      <c r="BM61" s="13">
        <v>3222</v>
      </c>
      <c r="BN61" s="13">
        <v>3252</v>
      </c>
      <c r="BO61" s="13">
        <v>3272</v>
      </c>
      <c r="BP61" s="13">
        <v>3297</v>
      </c>
      <c r="BQ61" s="13">
        <v>3310</v>
      </c>
      <c r="BR61" s="13">
        <v>3325</v>
      </c>
      <c r="BS61" s="13">
        <v>3339</v>
      </c>
      <c r="BT61" s="13">
        <v>3347</v>
      </c>
      <c r="BU61" s="13">
        <v>3350</v>
      </c>
      <c r="BV61" s="13">
        <v>3359</v>
      </c>
      <c r="BW61" s="13">
        <v>3375</v>
      </c>
      <c r="BX61" s="13">
        <v>3379</v>
      </c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</row>
    <row r="62" spans="1:216" ht="15" thickBot="1" x14ac:dyDescent="0.4">
      <c r="A62" s="14" t="s">
        <v>91</v>
      </c>
      <c r="B62" s="15"/>
      <c r="C62" s="15">
        <v>357</v>
      </c>
      <c r="D62" s="15">
        <v>456</v>
      </c>
      <c r="E62" s="15">
        <v>496</v>
      </c>
      <c r="F62" s="15">
        <v>560</v>
      </c>
      <c r="G62" s="15">
        <v>656</v>
      </c>
      <c r="H62" s="15">
        <v>691</v>
      </c>
      <c r="I62" s="15">
        <v>763</v>
      </c>
      <c r="J62" s="15">
        <v>837</v>
      </c>
      <c r="K62" s="15">
        <v>908</v>
      </c>
      <c r="L62" s="15">
        <v>966</v>
      </c>
      <c r="M62" s="15">
        <v>1007</v>
      </c>
      <c r="N62" s="15">
        <v>1055</v>
      </c>
      <c r="O62" s="15">
        <v>1112</v>
      </c>
      <c r="P62" s="15">
        <v>1153</v>
      </c>
      <c r="Q62" s="15">
        <v>1198</v>
      </c>
      <c r="R62" s="15">
        <v>1282</v>
      </c>
      <c r="S62" s="15">
        <v>1354</v>
      </c>
      <c r="T62" s="15">
        <v>1401</v>
      </c>
      <c r="U62" s="15">
        <v>1451</v>
      </c>
      <c r="V62" s="15" t="s">
        <v>101</v>
      </c>
      <c r="W62" s="15">
        <v>1566</v>
      </c>
      <c r="X62" s="15">
        <v>1631</v>
      </c>
      <c r="Y62" s="15">
        <v>1704</v>
      </c>
      <c r="Z62" s="15">
        <v>1766</v>
      </c>
      <c r="AA62" s="15">
        <v>1703</v>
      </c>
      <c r="AB62" s="15">
        <v>1767</v>
      </c>
      <c r="AC62" s="15">
        <v>1816</v>
      </c>
      <c r="AD62" s="15">
        <v>1880</v>
      </c>
      <c r="AE62" s="15" t="s">
        <v>101</v>
      </c>
      <c r="AF62" s="15" t="s">
        <v>101</v>
      </c>
      <c r="AG62" s="15">
        <v>2045</v>
      </c>
      <c r="AH62" s="15">
        <v>2095</v>
      </c>
      <c r="AI62" s="15">
        <v>2254</v>
      </c>
      <c r="AJ62" s="15">
        <v>2310</v>
      </c>
      <c r="AK62" s="15">
        <v>2364</v>
      </c>
      <c r="AL62" s="15">
        <v>2418</v>
      </c>
      <c r="AM62" s="15">
        <v>2485</v>
      </c>
      <c r="AN62" s="15">
        <v>2545</v>
      </c>
      <c r="AO62" s="15">
        <v>2616</v>
      </c>
      <c r="AP62" s="15">
        <v>2668</v>
      </c>
      <c r="AQ62" s="15">
        <v>2705</v>
      </c>
      <c r="AR62" s="15">
        <v>2763</v>
      </c>
      <c r="AS62" s="15">
        <v>2802</v>
      </c>
      <c r="AT62" s="15">
        <v>2862</v>
      </c>
      <c r="AU62" s="15" t="s">
        <v>101</v>
      </c>
      <c r="AV62" s="15">
        <v>2952</v>
      </c>
      <c r="AW62" s="15">
        <v>2991</v>
      </c>
      <c r="AX62" s="15">
        <v>3035</v>
      </c>
      <c r="AY62" s="15">
        <v>3071</v>
      </c>
      <c r="AZ62" s="15">
        <v>3104</v>
      </c>
      <c r="BA62" s="15">
        <v>3168</v>
      </c>
      <c r="BB62" s="15">
        <v>3224</v>
      </c>
      <c r="BC62" s="15">
        <v>3256</v>
      </c>
      <c r="BD62" s="15">
        <v>3292</v>
      </c>
      <c r="BE62" s="15">
        <v>3313</v>
      </c>
      <c r="BF62" s="15">
        <v>3363</v>
      </c>
      <c r="BG62" s="15">
        <v>3392</v>
      </c>
      <c r="BH62" s="15">
        <v>3426</v>
      </c>
      <c r="BI62" s="15">
        <v>3452</v>
      </c>
      <c r="BJ62" s="15">
        <v>3484</v>
      </c>
      <c r="BK62" s="15">
        <v>3515</v>
      </c>
      <c r="BL62" s="15">
        <v>3539</v>
      </c>
      <c r="BM62" s="15">
        <v>3557</v>
      </c>
      <c r="BN62" s="15">
        <v>3571</v>
      </c>
      <c r="BO62" s="15">
        <v>3586</v>
      </c>
      <c r="BP62" s="15">
        <v>3601</v>
      </c>
      <c r="BQ62" s="15">
        <v>3611</v>
      </c>
      <c r="BR62" s="15">
        <v>3623</v>
      </c>
      <c r="BS62" s="15">
        <v>3635</v>
      </c>
      <c r="BT62" s="15">
        <v>3641</v>
      </c>
      <c r="BU62" s="15">
        <v>3656</v>
      </c>
      <c r="BV62" s="15">
        <v>3664</v>
      </c>
      <c r="BW62" s="15">
        <v>3674</v>
      </c>
      <c r="BX62" s="15">
        <v>3679</v>
      </c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</row>
    <row r="63" spans="1:216" ht="15" thickBot="1" x14ac:dyDescent="0.4">
      <c r="A63" s="12" t="s">
        <v>92</v>
      </c>
      <c r="B63" s="13"/>
      <c r="C63" s="13">
        <v>342</v>
      </c>
      <c r="D63" s="13">
        <v>418</v>
      </c>
      <c r="E63" s="13">
        <v>447</v>
      </c>
      <c r="F63" s="13">
        <v>512</v>
      </c>
      <c r="G63" s="13">
        <v>576</v>
      </c>
      <c r="H63" s="13">
        <v>607</v>
      </c>
      <c r="I63" s="13">
        <v>665</v>
      </c>
      <c r="J63" s="13">
        <v>708</v>
      </c>
      <c r="K63" s="13">
        <v>771</v>
      </c>
      <c r="L63" s="13">
        <v>828</v>
      </c>
      <c r="M63" s="13">
        <v>874</v>
      </c>
      <c r="N63" s="13">
        <v>892</v>
      </c>
      <c r="O63" s="13">
        <v>938</v>
      </c>
      <c r="P63" s="13">
        <v>967</v>
      </c>
      <c r="Q63" s="13">
        <v>1009</v>
      </c>
      <c r="R63" s="13">
        <v>1088</v>
      </c>
      <c r="S63" s="13">
        <v>1145</v>
      </c>
      <c r="T63" s="13">
        <v>1188</v>
      </c>
      <c r="U63" s="13">
        <v>1247</v>
      </c>
      <c r="V63" s="13" t="s">
        <v>101</v>
      </c>
      <c r="W63" s="13">
        <v>1345</v>
      </c>
      <c r="X63" s="13">
        <v>1411</v>
      </c>
      <c r="Y63" s="13">
        <v>1461</v>
      </c>
      <c r="Z63" s="13">
        <v>1535</v>
      </c>
      <c r="AA63" s="13">
        <v>1478</v>
      </c>
      <c r="AB63" s="13">
        <v>1536</v>
      </c>
      <c r="AC63" s="13">
        <v>1585</v>
      </c>
      <c r="AD63" s="13">
        <v>1629</v>
      </c>
      <c r="AE63" s="13" t="s">
        <v>101</v>
      </c>
      <c r="AF63" s="13" t="s">
        <v>101</v>
      </c>
      <c r="AG63" s="13">
        <v>1796</v>
      </c>
      <c r="AH63" s="13">
        <v>1851</v>
      </c>
      <c r="AI63" s="13">
        <v>2054</v>
      </c>
      <c r="AJ63" s="13">
        <v>2107</v>
      </c>
      <c r="AK63" s="13">
        <v>2159</v>
      </c>
      <c r="AL63" s="13">
        <v>2210</v>
      </c>
      <c r="AM63" s="13">
        <v>2272</v>
      </c>
      <c r="AN63" s="13">
        <v>2342</v>
      </c>
      <c r="AO63" s="13">
        <v>2389</v>
      </c>
      <c r="AP63" s="13">
        <v>2441</v>
      </c>
      <c r="AQ63" s="13">
        <v>2480</v>
      </c>
      <c r="AR63" s="13">
        <v>2528</v>
      </c>
      <c r="AS63" s="13">
        <v>2578</v>
      </c>
      <c r="AT63" s="13">
        <v>2616</v>
      </c>
      <c r="AU63" s="13" t="s">
        <v>101</v>
      </c>
      <c r="AV63" s="13">
        <v>2718</v>
      </c>
      <c r="AW63" s="13">
        <v>2762</v>
      </c>
      <c r="AX63" s="13">
        <v>2798</v>
      </c>
      <c r="AY63" s="13">
        <v>2828</v>
      </c>
      <c r="AZ63" s="13">
        <v>2861</v>
      </c>
      <c r="BA63" s="13">
        <v>2916</v>
      </c>
      <c r="BB63" s="13">
        <v>2955</v>
      </c>
      <c r="BC63" s="13">
        <v>3009</v>
      </c>
      <c r="BD63" s="13">
        <v>3036</v>
      </c>
      <c r="BE63" s="13">
        <v>3058</v>
      </c>
      <c r="BF63" s="13">
        <v>3093</v>
      </c>
      <c r="BG63" s="13">
        <v>3125</v>
      </c>
      <c r="BH63" s="13">
        <v>3154</v>
      </c>
      <c r="BI63" s="13">
        <v>3180</v>
      </c>
      <c r="BJ63" s="13">
        <v>3201</v>
      </c>
      <c r="BK63" s="13">
        <v>3218</v>
      </c>
      <c r="BL63" s="13">
        <v>3231</v>
      </c>
      <c r="BM63" s="13">
        <v>3245</v>
      </c>
      <c r="BN63" s="13">
        <v>3257</v>
      </c>
      <c r="BO63" s="13">
        <v>3267</v>
      </c>
      <c r="BP63" s="13">
        <v>3278</v>
      </c>
      <c r="BQ63" s="13">
        <v>3295</v>
      </c>
      <c r="BR63" s="13">
        <v>3304</v>
      </c>
      <c r="BS63" s="13">
        <v>3313</v>
      </c>
      <c r="BT63" s="13">
        <v>3320</v>
      </c>
      <c r="BU63" s="13">
        <v>3328</v>
      </c>
      <c r="BV63" s="13">
        <v>3334</v>
      </c>
      <c r="BW63" s="13">
        <v>3339</v>
      </c>
      <c r="BX63" s="13">
        <v>3352</v>
      </c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</row>
    <row r="64" spans="1:216" ht="15" thickBot="1" x14ac:dyDescent="0.4">
      <c r="A64" s="14" t="s">
        <v>93</v>
      </c>
      <c r="B64" s="15"/>
      <c r="C64" s="15">
        <v>258</v>
      </c>
      <c r="D64" s="15">
        <v>310</v>
      </c>
      <c r="E64" s="15">
        <v>321</v>
      </c>
      <c r="F64" s="15">
        <v>362</v>
      </c>
      <c r="G64" s="15">
        <v>400</v>
      </c>
      <c r="H64" s="15">
        <v>433</v>
      </c>
      <c r="I64" s="15">
        <v>469</v>
      </c>
      <c r="J64" s="15">
        <v>505</v>
      </c>
      <c r="K64" s="15">
        <v>551</v>
      </c>
      <c r="L64" s="15">
        <v>581</v>
      </c>
      <c r="M64" s="15">
        <v>601</v>
      </c>
      <c r="N64" s="15">
        <v>613</v>
      </c>
      <c r="O64" s="15">
        <v>631</v>
      </c>
      <c r="P64" s="15">
        <v>652</v>
      </c>
      <c r="Q64" s="15">
        <v>666</v>
      </c>
      <c r="R64" s="15">
        <v>702</v>
      </c>
      <c r="S64" s="15">
        <v>743</v>
      </c>
      <c r="T64" s="15">
        <v>767</v>
      </c>
      <c r="U64" s="15">
        <v>802</v>
      </c>
      <c r="V64" s="15" t="s">
        <v>101</v>
      </c>
      <c r="W64" s="15">
        <v>880</v>
      </c>
      <c r="X64" s="15">
        <v>929</v>
      </c>
      <c r="Y64" s="15">
        <v>969</v>
      </c>
      <c r="Z64" s="15">
        <v>1021</v>
      </c>
      <c r="AA64" s="15">
        <v>1022</v>
      </c>
      <c r="AB64" s="15">
        <v>1048</v>
      </c>
      <c r="AC64" s="15">
        <v>1076</v>
      </c>
      <c r="AD64" s="15">
        <v>1113</v>
      </c>
      <c r="AE64" s="15" t="s">
        <v>101</v>
      </c>
      <c r="AF64" s="15" t="s">
        <v>101</v>
      </c>
      <c r="AG64" s="15">
        <v>1241</v>
      </c>
      <c r="AH64" s="15">
        <v>1303</v>
      </c>
      <c r="AI64" s="15">
        <v>1435</v>
      </c>
      <c r="AJ64" s="15">
        <v>1470</v>
      </c>
      <c r="AK64" s="15">
        <v>1501</v>
      </c>
      <c r="AL64" s="15">
        <v>1547</v>
      </c>
      <c r="AM64" s="15">
        <v>1572</v>
      </c>
      <c r="AN64" s="15">
        <v>1622</v>
      </c>
      <c r="AO64" s="15">
        <v>1647</v>
      </c>
      <c r="AP64" s="15">
        <v>1673</v>
      </c>
      <c r="AQ64" s="15">
        <v>1697</v>
      </c>
      <c r="AR64" s="15">
        <v>1729</v>
      </c>
      <c r="AS64" s="15">
        <v>1754</v>
      </c>
      <c r="AT64" s="15">
        <v>1791</v>
      </c>
      <c r="AU64" s="15" t="s">
        <v>101</v>
      </c>
      <c r="AV64" s="15">
        <v>1853</v>
      </c>
      <c r="AW64" s="15">
        <v>1880</v>
      </c>
      <c r="AX64" s="15">
        <v>1914</v>
      </c>
      <c r="AY64" s="15">
        <v>1945</v>
      </c>
      <c r="AZ64" s="15">
        <v>1977</v>
      </c>
      <c r="BA64" s="15">
        <v>2021</v>
      </c>
      <c r="BB64" s="15">
        <v>2053</v>
      </c>
      <c r="BC64" s="15">
        <v>2071</v>
      </c>
      <c r="BD64" s="15">
        <v>2089</v>
      </c>
      <c r="BE64" s="15">
        <v>2105</v>
      </c>
      <c r="BF64" s="15">
        <v>2128</v>
      </c>
      <c r="BG64" s="15">
        <v>2153</v>
      </c>
      <c r="BH64" s="15">
        <v>2170</v>
      </c>
      <c r="BI64" s="15">
        <v>2194</v>
      </c>
      <c r="BJ64" s="15">
        <v>2206</v>
      </c>
      <c r="BK64" s="15">
        <v>2230</v>
      </c>
      <c r="BL64" s="15">
        <v>2237</v>
      </c>
      <c r="BM64" s="15">
        <v>2247</v>
      </c>
      <c r="BN64" s="15">
        <v>2254</v>
      </c>
      <c r="BO64" s="15">
        <v>2259</v>
      </c>
      <c r="BP64" s="15">
        <v>2266</v>
      </c>
      <c r="BQ64" s="15">
        <v>2272</v>
      </c>
      <c r="BR64" s="15">
        <v>2276</v>
      </c>
      <c r="BS64" s="15">
        <v>2287</v>
      </c>
      <c r="BT64" s="15">
        <v>2293</v>
      </c>
      <c r="BU64" s="15">
        <v>2300</v>
      </c>
      <c r="BV64" s="15">
        <v>2304</v>
      </c>
      <c r="BW64" s="15">
        <v>2314</v>
      </c>
      <c r="BX64" s="15">
        <v>2317</v>
      </c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</row>
    <row r="65" spans="1:216" ht="15" thickBot="1" x14ac:dyDescent="0.4">
      <c r="A65" s="12" t="s">
        <v>94</v>
      </c>
      <c r="B65" s="13"/>
      <c r="C65" s="13">
        <v>140</v>
      </c>
      <c r="D65" s="13">
        <v>179</v>
      </c>
      <c r="E65" s="13">
        <v>199</v>
      </c>
      <c r="F65" s="13">
        <v>244</v>
      </c>
      <c r="G65" s="13">
        <v>277</v>
      </c>
      <c r="H65" s="13">
        <v>299</v>
      </c>
      <c r="I65" s="13">
        <v>340</v>
      </c>
      <c r="J65" s="13">
        <v>368</v>
      </c>
      <c r="K65" s="13">
        <v>423</v>
      </c>
      <c r="L65" s="13">
        <v>446</v>
      </c>
      <c r="M65" s="13">
        <v>467</v>
      </c>
      <c r="N65" s="13">
        <v>493</v>
      </c>
      <c r="O65" s="13">
        <v>518</v>
      </c>
      <c r="P65" s="13">
        <v>533</v>
      </c>
      <c r="Q65" s="13">
        <v>542</v>
      </c>
      <c r="R65" s="13">
        <v>579</v>
      </c>
      <c r="S65" s="13">
        <v>628</v>
      </c>
      <c r="T65" s="13">
        <v>646</v>
      </c>
      <c r="U65" s="13">
        <v>695</v>
      </c>
      <c r="V65" s="13" t="s">
        <v>101</v>
      </c>
      <c r="W65" s="13">
        <v>777</v>
      </c>
      <c r="X65" s="13">
        <v>832</v>
      </c>
      <c r="Y65" s="13">
        <v>890</v>
      </c>
      <c r="Z65" s="13">
        <v>951</v>
      </c>
      <c r="AA65" s="13">
        <v>1013</v>
      </c>
      <c r="AB65" s="13">
        <v>1057</v>
      </c>
      <c r="AC65" s="13">
        <v>1087</v>
      </c>
      <c r="AD65" s="13">
        <v>1130</v>
      </c>
      <c r="AE65" s="13" t="s">
        <v>101</v>
      </c>
      <c r="AF65" s="13" t="s">
        <v>101</v>
      </c>
      <c r="AG65" s="13">
        <v>1300</v>
      </c>
      <c r="AH65" s="13">
        <v>1375</v>
      </c>
      <c r="AI65" s="13">
        <v>1554</v>
      </c>
      <c r="AJ65" s="13">
        <v>1583</v>
      </c>
      <c r="AK65" s="13">
        <v>1615</v>
      </c>
      <c r="AL65" s="13">
        <v>1659</v>
      </c>
      <c r="AM65" s="13">
        <v>1711</v>
      </c>
      <c r="AN65" s="13">
        <v>1764</v>
      </c>
      <c r="AO65" s="13">
        <v>1796</v>
      </c>
      <c r="AP65" s="13">
        <v>1830</v>
      </c>
      <c r="AQ65" s="13">
        <v>1847</v>
      </c>
      <c r="AR65" s="13">
        <v>1882</v>
      </c>
      <c r="AS65" s="13">
        <v>1910</v>
      </c>
      <c r="AT65" s="13">
        <v>1937</v>
      </c>
      <c r="AU65" s="13" t="s">
        <v>101</v>
      </c>
      <c r="AV65" s="13">
        <v>2010</v>
      </c>
      <c r="AW65" s="13">
        <v>2039</v>
      </c>
      <c r="AX65" s="13">
        <v>2058</v>
      </c>
      <c r="AY65" s="13">
        <v>2084</v>
      </c>
      <c r="AZ65" s="13">
        <v>2105</v>
      </c>
      <c r="BA65" s="13">
        <v>2148</v>
      </c>
      <c r="BB65" s="13">
        <v>2168</v>
      </c>
      <c r="BC65" s="13">
        <v>2178</v>
      </c>
      <c r="BD65" s="13">
        <v>2196</v>
      </c>
      <c r="BE65" s="13">
        <v>2204</v>
      </c>
      <c r="BF65" s="13">
        <v>2219</v>
      </c>
      <c r="BG65" s="13">
        <v>2228</v>
      </c>
      <c r="BH65" s="13">
        <v>2244</v>
      </c>
      <c r="BI65" s="13">
        <v>2265</v>
      </c>
      <c r="BJ65" s="13">
        <v>2276</v>
      </c>
      <c r="BK65" s="13">
        <v>2304</v>
      </c>
      <c r="BL65" s="13">
        <v>2306</v>
      </c>
      <c r="BM65" s="13">
        <v>2309</v>
      </c>
      <c r="BN65" s="13">
        <v>2322</v>
      </c>
      <c r="BO65" s="13">
        <v>2332</v>
      </c>
      <c r="BP65" s="13">
        <v>2341</v>
      </c>
      <c r="BQ65" s="13">
        <v>2346</v>
      </c>
      <c r="BR65" s="13">
        <v>2351</v>
      </c>
      <c r="BS65" s="13">
        <v>2354</v>
      </c>
      <c r="BT65" s="13">
        <v>2354</v>
      </c>
      <c r="BU65" s="13">
        <v>2359</v>
      </c>
      <c r="BV65" s="13">
        <v>2365</v>
      </c>
      <c r="BW65" s="13">
        <v>2368</v>
      </c>
      <c r="BX65" s="13">
        <v>2373</v>
      </c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</row>
    <row r="66" spans="1:216" ht="15" thickBot="1" x14ac:dyDescent="0.4">
      <c r="A66" s="14" t="s">
        <v>95</v>
      </c>
      <c r="B66" s="15"/>
      <c r="C66" s="15">
        <v>119</v>
      </c>
      <c r="D66" s="15">
        <v>197</v>
      </c>
      <c r="E66" s="15">
        <v>232</v>
      </c>
      <c r="F66" s="15">
        <v>295</v>
      </c>
      <c r="G66" s="15">
        <v>361</v>
      </c>
      <c r="H66" s="15">
        <v>443</v>
      </c>
      <c r="I66" s="15">
        <v>549</v>
      </c>
      <c r="J66" s="15">
        <v>646</v>
      </c>
      <c r="K66" s="15">
        <v>758</v>
      </c>
      <c r="L66" s="15">
        <v>862</v>
      </c>
      <c r="M66" s="15">
        <v>912</v>
      </c>
      <c r="N66" s="15">
        <v>1000</v>
      </c>
      <c r="O66" s="15">
        <v>1064</v>
      </c>
      <c r="P66" s="15">
        <v>1137</v>
      </c>
      <c r="Q66" s="15">
        <v>1198</v>
      </c>
      <c r="R66" s="15">
        <v>1302</v>
      </c>
      <c r="S66" s="15">
        <v>1463</v>
      </c>
      <c r="T66" s="15">
        <v>1552</v>
      </c>
      <c r="U66" s="15">
        <v>1689</v>
      </c>
      <c r="V66" s="15" t="s">
        <v>101</v>
      </c>
      <c r="W66" s="15">
        <v>1978</v>
      </c>
      <c r="X66" s="15">
        <v>2152</v>
      </c>
      <c r="Y66" s="15">
        <v>2319</v>
      </c>
      <c r="Z66" s="15">
        <v>2475</v>
      </c>
      <c r="AA66" s="15">
        <v>2667</v>
      </c>
      <c r="AB66" s="15">
        <v>2756</v>
      </c>
      <c r="AC66" s="15">
        <v>2849</v>
      </c>
      <c r="AD66" s="15">
        <v>2997</v>
      </c>
      <c r="AE66" s="15" t="s">
        <v>101</v>
      </c>
      <c r="AF66" s="15" t="s">
        <v>101</v>
      </c>
      <c r="AG66" s="15">
        <v>3516</v>
      </c>
      <c r="AH66" s="15">
        <v>3750</v>
      </c>
      <c r="AI66" s="15">
        <v>4466</v>
      </c>
      <c r="AJ66" s="15">
        <v>4549</v>
      </c>
      <c r="AK66" s="15">
        <v>4655</v>
      </c>
      <c r="AL66" s="15">
        <v>4773</v>
      </c>
      <c r="AM66" s="15">
        <v>4929</v>
      </c>
      <c r="AN66" s="15">
        <v>5068</v>
      </c>
      <c r="AO66" s="15">
        <v>5152</v>
      </c>
      <c r="AP66" s="15">
        <v>5234</v>
      </c>
      <c r="AQ66" s="15">
        <v>5292</v>
      </c>
      <c r="AR66" s="15">
        <v>5366</v>
      </c>
      <c r="AS66" s="15">
        <v>5469</v>
      </c>
      <c r="AT66" s="15">
        <v>5566</v>
      </c>
      <c r="AU66" s="15" t="s">
        <v>101</v>
      </c>
      <c r="AV66" s="15">
        <v>5757</v>
      </c>
      <c r="AW66" s="15">
        <v>5823</v>
      </c>
      <c r="AX66" s="15">
        <v>5907</v>
      </c>
      <c r="AY66" s="15">
        <v>5968</v>
      </c>
      <c r="AZ66" s="15">
        <v>6055</v>
      </c>
      <c r="BA66" s="15">
        <v>6141</v>
      </c>
      <c r="BB66" s="15">
        <v>6243</v>
      </c>
      <c r="BC66" s="15">
        <v>6301</v>
      </c>
      <c r="BD66" s="15">
        <v>6343</v>
      </c>
      <c r="BE66" s="15">
        <v>6393</v>
      </c>
      <c r="BF66" s="15">
        <v>6424</v>
      </c>
      <c r="BG66" s="15">
        <v>6454</v>
      </c>
      <c r="BH66" s="15">
        <v>6488</v>
      </c>
      <c r="BI66" s="15">
        <v>6536</v>
      </c>
      <c r="BJ66" s="15">
        <v>6576</v>
      </c>
      <c r="BK66" s="15">
        <v>6621</v>
      </c>
      <c r="BL66" s="15">
        <v>6633</v>
      </c>
      <c r="BM66" s="15">
        <v>6645</v>
      </c>
      <c r="BN66" s="15">
        <v>6658</v>
      </c>
      <c r="BO66" s="15">
        <v>6676</v>
      </c>
      <c r="BP66" s="15">
        <v>6690</v>
      </c>
      <c r="BQ66" s="15">
        <v>6705</v>
      </c>
      <c r="BR66" s="15">
        <v>6711</v>
      </c>
      <c r="BS66" s="15">
        <v>6716</v>
      </c>
      <c r="BT66" s="15">
        <v>6729</v>
      </c>
      <c r="BU66" s="15">
        <v>6735</v>
      </c>
      <c r="BV66" s="15">
        <v>6747</v>
      </c>
      <c r="BW66" s="15">
        <v>6763</v>
      </c>
      <c r="BX66" s="15">
        <v>6766</v>
      </c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</row>
    <row r="67" spans="1:216" ht="15" thickBot="1" x14ac:dyDescent="0.4">
      <c r="A67" s="12" t="s">
        <v>96</v>
      </c>
      <c r="B67" s="13"/>
      <c r="C67" s="13">
        <v>6</v>
      </c>
      <c r="D67" s="13">
        <v>7</v>
      </c>
      <c r="E67" s="13">
        <v>7</v>
      </c>
      <c r="F67" s="13">
        <v>8</v>
      </c>
      <c r="G67" s="13">
        <v>8</v>
      </c>
      <c r="H67" s="13">
        <v>11</v>
      </c>
      <c r="I67" s="13">
        <v>11</v>
      </c>
      <c r="J67" s="13">
        <v>11</v>
      </c>
      <c r="K67" s="13">
        <v>14</v>
      </c>
      <c r="L67" s="13">
        <v>16</v>
      </c>
      <c r="M67" s="13">
        <v>19</v>
      </c>
      <c r="N67" s="13">
        <v>19</v>
      </c>
      <c r="O67" s="13">
        <v>37</v>
      </c>
      <c r="P67" s="13">
        <v>38</v>
      </c>
      <c r="Q67" s="13">
        <v>18</v>
      </c>
      <c r="R67" s="13">
        <v>20</v>
      </c>
      <c r="S67" s="13">
        <v>20</v>
      </c>
      <c r="T67" s="13">
        <v>20</v>
      </c>
      <c r="U67" s="13">
        <v>23</v>
      </c>
      <c r="V67" s="13" t="s">
        <v>101</v>
      </c>
      <c r="W67" s="13">
        <v>22</v>
      </c>
      <c r="X67" s="13">
        <v>22</v>
      </c>
      <c r="Y67" s="13">
        <v>23</v>
      </c>
      <c r="Z67" s="13">
        <v>25</v>
      </c>
      <c r="AA67" s="13">
        <v>49</v>
      </c>
      <c r="AB67" s="13">
        <v>63</v>
      </c>
      <c r="AC67" s="13">
        <v>65</v>
      </c>
      <c r="AD67" s="13">
        <v>67</v>
      </c>
      <c r="AE67" s="13" t="s">
        <v>101</v>
      </c>
      <c r="AF67" s="13" t="s">
        <v>101</v>
      </c>
      <c r="AG67" s="13">
        <v>67</v>
      </c>
      <c r="AH67" s="13">
        <v>67</v>
      </c>
      <c r="AI67" s="13">
        <v>80</v>
      </c>
      <c r="AJ67" s="13">
        <v>81</v>
      </c>
      <c r="AK67" s="13">
        <v>82</v>
      </c>
      <c r="AL67" s="13">
        <v>81</v>
      </c>
      <c r="AM67" s="13">
        <v>68</v>
      </c>
      <c r="AN67" s="13">
        <v>69</v>
      </c>
      <c r="AO67" s="13">
        <v>71</v>
      </c>
      <c r="AP67" s="13">
        <v>72</v>
      </c>
      <c r="AQ67" s="13">
        <v>74</v>
      </c>
      <c r="AR67" s="13">
        <v>77</v>
      </c>
      <c r="AS67" s="13">
        <v>77</v>
      </c>
      <c r="AT67" s="13">
        <v>76</v>
      </c>
      <c r="AU67" s="13" t="s">
        <v>101</v>
      </c>
      <c r="AV67" s="13">
        <v>80</v>
      </c>
      <c r="AW67" s="13">
        <v>77</v>
      </c>
      <c r="AX67" s="13">
        <v>74</v>
      </c>
      <c r="AY67" s="13">
        <v>77</v>
      </c>
      <c r="AZ67" s="13">
        <v>78</v>
      </c>
      <c r="BA67" s="13">
        <v>78</v>
      </c>
      <c r="BB67" s="13">
        <v>79</v>
      </c>
      <c r="BC67" s="13">
        <v>82</v>
      </c>
      <c r="BD67" s="13">
        <v>82</v>
      </c>
      <c r="BE67" s="13">
        <v>82</v>
      </c>
      <c r="BF67" s="13">
        <v>82</v>
      </c>
      <c r="BG67" s="13">
        <v>83</v>
      </c>
      <c r="BH67" s="13">
        <v>85</v>
      </c>
      <c r="BI67" s="13">
        <v>85</v>
      </c>
      <c r="BJ67" s="13">
        <v>83</v>
      </c>
      <c r="BK67" s="13">
        <v>84</v>
      </c>
      <c r="BL67" s="13">
        <v>84</v>
      </c>
      <c r="BM67" s="13">
        <v>83</v>
      </c>
      <c r="BN67" s="13">
        <v>83</v>
      </c>
      <c r="BO67" s="13">
        <v>84</v>
      </c>
      <c r="BP67" s="13">
        <v>84</v>
      </c>
      <c r="BQ67" s="13">
        <v>82</v>
      </c>
      <c r="BR67" s="13">
        <v>82</v>
      </c>
      <c r="BS67" s="13">
        <v>82</v>
      </c>
      <c r="BT67" s="13">
        <v>82</v>
      </c>
      <c r="BU67" s="13">
        <v>82</v>
      </c>
      <c r="BV67" s="13">
        <v>82</v>
      </c>
      <c r="BW67" s="13">
        <v>82</v>
      </c>
      <c r="BX67" s="13">
        <v>82</v>
      </c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</row>
    <row r="68" spans="1:216" ht="15" thickBot="1" x14ac:dyDescent="0.4">
      <c r="A68" s="23" t="s">
        <v>97</v>
      </c>
      <c r="B68" s="24"/>
      <c r="C68" s="24">
        <v>2097</v>
      </c>
      <c r="D68" s="24">
        <v>2642</v>
      </c>
      <c r="E68" s="24">
        <v>2837</v>
      </c>
      <c r="F68" s="24">
        <v>3261</v>
      </c>
      <c r="G68" s="24">
        <v>3713</v>
      </c>
      <c r="H68" s="24">
        <v>3977</v>
      </c>
      <c r="I68" s="24">
        <v>4407</v>
      </c>
      <c r="J68" s="24">
        <v>4775</v>
      </c>
      <c r="K68" s="24">
        <v>5262</v>
      </c>
      <c r="L68" s="24" t="s">
        <v>239</v>
      </c>
      <c r="M68" s="24">
        <v>5861</v>
      </c>
      <c r="N68" s="24">
        <v>6088</v>
      </c>
      <c r="O68" s="24">
        <v>6393</v>
      </c>
      <c r="P68" s="24">
        <v>6628</v>
      </c>
      <c r="Q68" s="24">
        <v>6830</v>
      </c>
      <c r="R68" s="24">
        <v>7281</v>
      </c>
      <c r="S68" s="24">
        <v>7760</v>
      </c>
      <c r="T68" s="24">
        <v>8052</v>
      </c>
      <c r="U68" s="24">
        <v>8457</v>
      </c>
      <c r="V68" s="24">
        <v>8964</v>
      </c>
      <c r="W68" s="24">
        <v>9348</v>
      </c>
      <c r="X68" s="24">
        <v>9856</v>
      </c>
      <c r="Y68" s="24">
        <v>10375</v>
      </c>
      <c r="Z68" s="24">
        <v>10897</v>
      </c>
      <c r="AA68" s="24">
        <v>11161</v>
      </c>
      <c r="AB68" s="24">
        <v>11621</v>
      </c>
      <c r="AC68" s="24">
        <v>12034</v>
      </c>
      <c r="AD68" s="24">
        <v>12487</v>
      </c>
      <c r="AE68" s="24" t="s">
        <v>101</v>
      </c>
      <c r="AF68" s="24" t="s">
        <v>101</v>
      </c>
      <c r="AG68" s="24">
        <v>13979</v>
      </c>
      <c r="AH68" s="24">
        <v>14599</v>
      </c>
      <c r="AI68" s="24">
        <v>16251</v>
      </c>
      <c r="AJ68" s="24">
        <v>16606</v>
      </c>
      <c r="AK68" s="24">
        <v>16991</v>
      </c>
      <c r="AL68" s="24">
        <v>17442</v>
      </c>
      <c r="AM68" s="24">
        <v>17918</v>
      </c>
      <c r="AN68" s="24">
        <v>18435</v>
      </c>
      <c r="AO68" s="24">
        <v>18855</v>
      </c>
      <c r="AP68" s="24">
        <v>19197</v>
      </c>
      <c r="AQ68" s="24">
        <v>19492</v>
      </c>
      <c r="AR68" s="24">
        <v>19878</v>
      </c>
      <c r="AS68" s="24">
        <v>20232</v>
      </c>
      <c r="AT68" s="24">
        <v>20633</v>
      </c>
      <c r="AU68" s="24" t="s">
        <v>101</v>
      </c>
      <c r="AV68" s="24">
        <v>21410</v>
      </c>
      <c r="AW68" s="24">
        <v>21717</v>
      </c>
      <c r="AX68" s="24">
        <v>22028</v>
      </c>
      <c r="AY68" s="24">
        <v>22317</v>
      </c>
      <c r="AZ68" s="24">
        <v>22636</v>
      </c>
      <c r="BA68" s="24">
        <v>23064</v>
      </c>
      <c r="BB68" s="24">
        <v>23413</v>
      </c>
      <c r="BC68" s="24">
        <v>23696</v>
      </c>
      <c r="BD68" s="24">
        <v>23918</v>
      </c>
      <c r="BE68" s="24">
        <v>24116</v>
      </c>
      <c r="BF68" s="24">
        <v>24388</v>
      </c>
      <c r="BG68" s="24">
        <v>24611</v>
      </c>
      <c r="BH68" s="24">
        <v>24838</v>
      </c>
      <c r="BI68" s="24">
        <v>25043</v>
      </c>
      <c r="BJ68" s="24">
        <v>25227</v>
      </c>
      <c r="BK68" s="24">
        <v>25437</v>
      </c>
      <c r="BL68" s="24">
        <v>25545</v>
      </c>
      <c r="BM68" s="24">
        <v>25652</v>
      </c>
      <c r="BN68" s="24">
        <v>25788</v>
      </c>
      <c r="BO68" s="24">
        <v>25900</v>
      </c>
      <c r="BP68" s="24">
        <v>26025</v>
      </c>
      <c r="BQ68" s="24">
        <v>26122</v>
      </c>
      <c r="BR68" s="24">
        <v>26205</v>
      </c>
      <c r="BS68" s="24">
        <v>26288</v>
      </c>
      <c r="BT68" s="24">
        <v>26351</v>
      </c>
      <c r="BU68" s="24">
        <v>26412</v>
      </c>
      <c r="BV68" s="24">
        <v>26475</v>
      </c>
      <c r="BW68" s="24">
        <v>26557</v>
      </c>
      <c r="BX68" s="24">
        <v>26613</v>
      </c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</row>
    <row r="69" spans="1:216" ht="17" customHeight="1" thickBot="1" x14ac:dyDescent="0.4">
      <c r="A69" s="21"/>
      <c r="B69" s="22"/>
      <c r="C69" s="22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</row>
    <row r="70" spans="1:216" ht="17" customHeight="1" thickBot="1" x14ac:dyDescent="0.4">
      <c r="A70" s="9" t="s">
        <v>36</v>
      </c>
      <c r="B70" s="22"/>
      <c r="C70" s="22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</row>
    <row r="71" spans="1:216" ht="15" thickBot="1" x14ac:dyDescent="0.4">
      <c r="A71" s="12" t="s">
        <v>37</v>
      </c>
      <c r="AI71" s="11">
        <v>152</v>
      </c>
      <c r="AJ71" s="11">
        <v>155</v>
      </c>
      <c r="AK71" s="11">
        <v>186</v>
      </c>
      <c r="AL71" s="11">
        <v>191</v>
      </c>
      <c r="AM71" s="11">
        <v>195</v>
      </c>
      <c r="AN71" s="11">
        <v>201</v>
      </c>
      <c r="AO71" s="11">
        <v>204</v>
      </c>
      <c r="AP71" s="11">
        <v>210</v>
      </c>
      <c r="AQ71" s="11">
        <v>216</v>
      </c>
      <c r="AR71" s="11">
        <v>223</v>
      </c>
      <c r="AS71" s="11">
        <v>227</v>
      </c>
      <c r="AT71" s="11">
        <v>238</v>
      </c>
      <c r="AU71" s="11" t="s">
        <v>101</v>
      </c>
      <c r="AV71" s="11">
        <v>239</v>
      </c>
      <c r="AW71" s="11">
        <v>244</v>
      </c>
      <c r="AX71" s="11">
        <v>245</v>
      </c>
      <c r="AY71" s="11">
        <v>247</v>
      </c>
      <c r="AZ71" s="11">
        <v>252</v>
      </c>
      <c r="BA71" s="11">
        <v>258</v>
      </c>
      <c r="BB71" s="11">
        <v>262</v>
      </c>
      <c r="BC71" s="11">
        <v>265</v>
      </c>
      <c r="BD71" s="11">
        <v>267</v>
      </c>
      <c r="BE71" s="11">
        <v>272</v>
      </c>
      <c r="BF71" s="11">
        <v>274</v>
      </c>
      <c r="BG71" s="11">
        <v>277</v>
      </c>
      <c r="BH71" s="11">
        <v>278</v>
      </c>
      <c r="BI71" s="11">
        <v>280</v>
      </c>
      <c r="BJ71" s="11">
        <v>287</v>
      </c>
      <c r="BK71" s="11">
        <v>302</v>
      </c>
      <c r="BL71" s="11">
        <v>306</v>
      </c>
    </row>
    <row r="72" spans="1:216" ht="15" thickBot="1" x14ac:dyDescent="0.4">
      <c r="A72" s="14" t="s">
        <v>38</v>
      </c>
      <c r="AI72" s="11">
        <v>16</v>
      </c>
      <c r="AJ72" s="11">
        <v>16</v>
      </c>
      <c r="AK72" s="11">
        <v>16</v>
      </c>
      <c r="AL72" s="11">
        <v>17</v>
      </c>
      <c r="AM72" s="11">
        <v>17</v>
      </c>
      <c r="AN72" s="11">
        <v>18</v>
      </c>
      <c r="AO72" s="11">
        <v>19</v>
      </c>
      <c r="AP72" s="11">
        <v>20</v>
      </c>
      <c r="AQ72" s="11">
        <v>21</v>
      </c>
      <c r="AR72" s="11">
        <v>23</v>
      </c>
      <c r="AS72" s="11">
        <v>24</v>
      </c>
      <c r="AT72" s="11">
        <v>30</v>
      </c>
      <c r="AU72" s="11" t="s">
        <v>101</v>
      </c>
      <c r="AV72" s="11">
        <v>33</v>
      </c>
      <c r="AW72" s="11">
        <v>34</v>
      </c>
      <c r="AX72" s="11">
        <v>34</v>
      </c>
      <c r="AY72" s="11">
        <v>35</v>
      </c>
      <c r="AZ72" s="11">
        <v>38</v>
      </c>
      <c r="BA72" s="11">
        <v>39</v>
      </c>
      <c r="BB72" s="11">
        <v>39</v>
      </c>
      <c r="BC72" s="11">
        <v>41</v>
      </c>
      <c r="BD72" s="11">
        <v>41</v>
      </c>
      <c r="BE72" s="11">
        <v>41</v>
      </c>
      <c r="BF72" s="11">
        <v>41</v>
      </c>
      <c r="BG72" s="11">
        <v>44</v>
      </c>
      <c r="BH72" s="11">
        <v>44</v>
      </c>
      <c r="BI72" s="11">
        <v>44</v>
      </c>
      <c r="BJ72" s="11">
        <v>44</v>
      </c>
      <c r="BK72" s="11">
        <v>45</v>
      </c>
      <c r="BL72" s="11">
        <v>45</v>
      </c>
    </row>
    <row r="73" spans="1:216" ht="15" thickBot="1" x14ac:dyDescent="0.4">
      <c r="A73" s="12" t="s">
        <v>39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 t="s">
        <v>101</v>
      </c>
      <c r="AV73" s="11">
        <v>0</v>
      </c>
      <c r="AW73" s="11">
        <v>0</v>
      </c>
      <c r="AX73" s="11">
        <v>0</v>
      </c>
      <c r="AY73" s="11">
        <v>0</v>
      </c>
      <c r="AZ73" s="25" t="s">
        <v>288</v>
      </c>
      <c r="BA73" s="25" t="s">
        <v>288</v>
      </c>
      <c r="BB73" s="25" t="s">
        <v>288</v>
      </c>
      <c r="BC73" s="25" t="s">
        <v>288</v>
      </c>
      <c r="BD73" s="25" t="s">
        <v>288</v>
      </c>
      <c r="BE73" s="25" t="s">
        <v>288</v>
      </c>
      <c r="BF73" s="25" t="s">
        <v>288</v>
      </c>
      <c r="BG73" s="25" t="s">
        <v>288</v>
      </c>
      <c r="BH73" s="25" t="s">
        <v>288</v>
      </c>
      <c r="BI73" s="11" t="s">
        <v>288</v>
      </c>
      <c r="BJ73" s="11" t="s">
        <v>305</v>
      </c>
      <c r="BK73" s="11" t="s">
        <v>305</v>
      </c>
      <c r="BL73" s="11" t="s">
        <v>305</v>
      </c>
    </row>
    <row r="74" spans="1:216" ht="15" thickBot="1" x14ac:dyDescent="0.4">
      <c r="A74" s="14" t="s">
        <v>40</v>
      </c>
      <c r="AI74" s="25" t="s">
        <v>288</v>
      </c>
      <c r="AJ74" s="25" t="s">
        <v>288</v>
      </c>
      <c r="AK74" s="25">
        <v>2</v>
      </c>
      <c r="AL74" s="11">
        <v>5</v>
      </c>
      <c r="AM74" s="11">
        <v>5</v>
      </c>
      <c r="AN74" s="11">
        <v>6</v>
      </c>
      <c r="AO74" s="11">
        <v>6</v>
      </c>
      <c r="AP74" s="11">
        <v>6</v>
      </c>
      <c r="AQ74" s="11">
        <v>6</v>
      </c>
      <c r="AR74" s="11">
        <v>6</v>
      </c>
      <c r="AS74" s="11">
        <v>6</v>
      </c>
      <c r="AT74" s="11">
        <v>6</v>
      </c>
      <c r="AU74" s="11" t="s">
        <v>101</v>
      </c>
      <c r="AV74" s="11">
        <v>6</v>
      </c>
      <c r="AW74" s="11">
        <v>6</v>
      </c>
      <c r="AX74" s="11">
        <v>6</v>
      </c>
      <c r="AY74" s="11">
        <v>6</v>
      </c>
      <c r="AZ74" s="11">
        <v>7</v>
      </c>
      <c r="BA74" s="11">
        <v>7</v>
      </c>
      <c r="BB74" s="11">
        <v>7</v>
      </c>
      <c r="BC74" s="11">
        <v>7</v>
      </c>
      <c r="BD74" s="11">
        <v>7</v>
      </c>
      <c r="BE74" s="11">
        <v>7</v>
      </c>
      <c r="BF74" s="11">
        <v>7</v>
      </c>
      <c r="BG74" s="11">
        <v>7</v>
      </c>
      <c r="BH74" s="11">
        <v>7</v>
      </c>
      <c r="BI74" s="11">
        <v>7</v>
      </c>
      <c r="BJ74" s="11">
        <v>7</v>
      </c>
      <c r="BK74" s="11">
        <v>7</v>
      </c>
      <c r="BL74" s="11">
        <v>7</v>
      </c>
    </row>
    <row r="75" spans="1:216" ht="15" thickBot="1" x14ac:dyDescent="0.4">
      <c r="A75" s="12" t="s">
        <v>41</v>
      </c>
      <c r="AI75" s="11">
        <v>133</v>
      </c>
      <c r="AJ75" s="11">
        <v>138</v>
      </c>
      <c r="AK75" s="11">
        <v>142</v>
      </c>
      <c r="AL75" s="11">
        <v>144</v>
      </c>
      <c r="AM75" s="11">
        <v>147</v>
      </c>
      <c r="AN75" s="11">
        <v>154</v>
      </c>
      <c r="AO75" s="11">
        <v>156</v>
      </c>
      <c r="AP75" s="11">
        <v>164</v>
      </c>
      <c r="AQ75" s="11">
        <v>169</v>
      </c>
      <c r="AR75" s="11">
        <v>175</v>
      </c>
      <c r="AS75" s="11">
        <v>179</v>
      </c>
      <c r="AT75" s="11">
        <v>184</v>
      </c>
      <c r="AU75" s="11" t="s">
        <v>101</v>
      </c>
      <c r="AV75" s="11">
        <v>189</v>
      </c>
      <c r="AW75" s="11">
        <v>189</v>
      </c>
      <c r="AX75" s="11">
        <v>190</v>
      </c>
      <c r="AY75" s="11">
        <v>192</v>
      </c>
      <c r="AZ75" s="11">
        <v>195</v>
      </c>
      <c r="BA75" s="11">
        <v>198</v>
      </c>
      <c r="BB75" s="11">
        <v>200</v>
      </c>
      <c r="BC75" s="11">
        <v>200</v>
      </c>
      <c r="BD75" s="11">
        <v>202</v>
      </c>
      <c r="BE75" s="11">
        <v>202</v>
      </c>
      <c r="BF75" s="11">
        <v>203</v>
      </c>
      <c r="BG75" s="11">
        <v>204</v>
      </c>
      <c r="BH75" s="11">
        <v>208</v>
      </c>
      <c r="BI75" s="11">
        <v>212</v>
      </c>
      <c r="BJ75" s="11">
        <v>213</v>
      </c>
      <c r="BK75" s="11">
        <v>227</v>
      </c>
      <c r="BL75" s="11">
        <v>227</v>
      </c>
    </row>
    <row r="76" spans="1:216" ht="15" thickBot="1" x14ac:dyDescent="0.4">
      <c r="A76" s="14" t="s">
        <v>42</v>
      </c>
      <c r="AI76" s="11">
        <v>14</v>
      </c>
      <c r="AJ76" s="11">
        <v>15</v>
      </c>
      <c r="AK76" s="11">
        <v>15</v>
      </c>
      <c r="AL76" s="11">
        <v>15</v>
      </c>
      <c r="AM76" s="11">
        <v>17</v>
      </c>
      <c r="AN76" s="11">
        <v>19</v>
      </c>
      <c r="AO76" s="11">
        <v>19</v>
      </c>
      <c r="AP76" s="11">
        <v>20</v>
      </c>
      <c r="AQ76" s="11">
        <v>21</v>
      </c>
      <c r="AR76" s="11">
        <v>22</v>
      </c>
      <c r="AS76" s="11">
        <v>22</v>
      </c>
      <c r="AT76" s="11">
        <v>23</v>
      </c>
      <c r="AU76" s="11" t="s">
        <v>101</v>
      </c>
      <c r="AV76" s="11">
        <v>24</v>
      </c>
      <c r="AW76" s="11">
        <v>24</v>
      </c>
      <c r="AX76" s="11">
        <v>24</v>
      </c>
      <c r="AY76" s="11">
        <v>24</v>
      </c>
      <c r="AZ76" s="11">
        <v>24</v>
      </c>
      <c r="BA76" s="11">
        <v>24</v>
      </c>
      <c r="BB76" s="11">
        <v>24</v>
      </c>
      <c r="BC76" s="11">
        <v>25</v>
      </c>
      <c r="BD76" s="11">
        <v>25</v>
      </c>
      <c r="BE76" s="11">
        <v>25</v>
      </c>
      <c r="BF76" s="11">
        <v>25</v>
      </c>
      <c r="BG76" s="11">
        <v>26</v>
      </c>
      <c r="BH76" s="11">
        <v>26</v>
      </c>
      <c r="BI76" s="11">
        <v>28</v>
      </c>
      <c r="BJ76" s="11">
        <v>30</v>
      </c>
      <c r="BK76" s="11">
        <v>34</v>
      </c>
      <c r="BL76" s="11">
        <v>34</v>
      </c>
    </row>
    <row r="77" spans="1:216" ht="15" thickBot="1" x14ac:dyDescent="0.4">
      <c r="A77" s="12" t="s">
        <v>43</v>
      </c>
      <c r="AI77" s="11">
        <v>14</v>
      </c>
      <c r="AJ77" s="11">
        <v>16</v>
      </c>
      <c r="AK77" s="11">
        <v>16</v>
      </c>
      <c r="AL77" s="11">
        <v>18</v>
      </c>
      <c r="AM77" s="11">
        <v>19</v>
      </c>
      <c r="AN77" s="11">
        <v>19</v>
      </c>
      <c r="AO77" s="11">
        <v>19</v>
      </c>
      <c r="AP77" s="11">
        <v>19</v>
      </c>
      <c r="AQ77" s="11">
        <v>21</v>
      </c>
      <c r="AR77" s="11">
        <v>22</v>
      </c>
      <c r="AS77" s="11">
        <v>39</v>
      </c>
      <c r="AT77" s="11">
        <v>40</v>
      </c>
      <c r="AU77" s="11" t="s">
        <v>101</v>
      </c>
      <c r="AV77" s="11">
        <v>41</v>
      </c>
      <c r="AW77" s="11">
        <v>42</v>
      </c>
      <c r="AX77" s="11">
        <v>43</v>
      </c>
      <c r="AY77" s="11">
        <v>43</v>
      </c>
      <c r="AZ77" s="11">
        <v>43</v>
      </c>
      <c r="BA77" s="11">
        <v>43</v>
      </c>
      <c r="BB77" s="11">
        <v>44</v>
      </c>
      <c r="BC77" s="11">
        <v>62</v>
      </c>
      <c r="BD77" s="11">
        <v>65</v>
      </c>
      <c r="BE77" s="11">
        <v>65</v>
      </c>
      <c r="BF77" s="11">
        <v>68</v>
      </c>
      <c r="BG77" s="11">
        <v>71</v>
      </c>
      <c r="BH77" s="11">
        <v>73</v>
      </c>
      <c r="BI77" s="11">
        <v>74</v>
      </c>
      <c r="BJ77" s="11">
        <v>73</v>
      </c>
      <c r="BK77" s="11">
        <v>74</v>
      </c>
      <c r="BL77" s="11">
        <v>74</v>
      </c>
    </row>
    <row r="78" spans="1:216" ht="15" thickBot="1" x14ac:dyDescent="0.4">
      <c r="A78" s="14" t="s">
        <v>44</v>
      </c>
      <c r="AI78" s="11">
        <v>26</v>
      </c>
      <c r="AJ78" s="11">
        <v>26</v>
      </c>
      <c r="AK78" s="11">
        <v>26</v>
      </c>
      <c r="AL78" s="11">
        <v>26</v>
      </c>
      <c r="AM78" s="11">
        <v>27</v>
      </c>
      <c r="AN78" s="11">
        <v>27</v>
      </c>
      <c r="AO78" s="11">
        <v>27</v>
      </c>
      <c r="AP78" s="11">
        <v>27</v>
      </c>
      <c r="AQ78" s="11">
        <v>27</v>
      </c>
      <c r="AR78" s="11">
        <v>29</v>
      </c>
      <c r="AS78" s="11">
        <v>29</v>
      </c>
      <c r="AT78" s="11">
        <v>29</v>
      </c>
      <c r="AU78" s="11" t="s">
        <v>101</v>
      </c>
      <c r="AV78" s="11">
        <v>30</v>
      </c>
      <c r="AW78" s="11">
        <v>30</v>
      </c>
      <c r="AX78" s="11">
        <v>30</v>
      </c>
      <c r="AY78" s="11">
        <v>32</v>
      </c>
      <c r="AZ78" s="11">
        <v>32</v>
      </c>
      <c r="BA78" s="11">
        <v>32</v>
      </c>
      <c r="BB78" s="11">
        <v>32</v>
      </c>
      <c r="BC78" s="11">
        <v>32</v>
      </c>
      <c r="BD78" s="11">
        <v>32</v>
      </c>
      <c r="BE78" s="11">
        <v>32</v>
      </c>
      <c r="BF78" s="11">
        <v>32</v>
      </c>
      <c r="BG78" s="11">
        <v>32</v>
      </c>
      <c r="BH78" s="11">
        <v>32</v>
      </c>
      <c r="BI78" s="11">
        <v>32</v>
      </c>
      <c r="BJ78" s="11">
        <v>33</v>
      </c>
      <c r="BK78" s="11">
        <v>33</v>
      </c>
      <c r="BL78" s="11">
        <v>33</v>
      </c>
    </row>
    <row r="79" spans="1:216" ht="15" thickBot="1" x14ac:dyDescent="0.4">
      <c r="A79" s="12" t="s">
        <v>45</v>
      </c>
      <c r="AI79" s="11">
        <v>0</v>
      </c>
      <c r="AJ79" s="25" t="s">
        <v>288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 t="s">
        <v>101</v>
      </c>
      <c r="AV79" s="11">
        <v>0</v>
      </c>
      <c r="AW79" s="11">
        <v>0</v>
      </c>
      <c r="AX79" s="25" t="s">
        <v>288</v>
      </c>
      <c r="AY79" s="25" t="s">
        <v>288</v>
      </c>
      <c r="AZ79" s="25" t="s">
        <v>288</v>
      </c>
      <c r="BA79" s="25" t="s">
        <v>288</v>
      </c>
      <c r="BB79" s="25" t="s">
        <v>288</v>
      </c>
      <c r="BC79" s="25" t="s">
        <v>288</v>
      </c>
      <c r="BD79" s="25" t="s">
        <v>288</v>
      </c>
      <c r="BE79" s="25" t="s">
        <v>288</v>
      </c>
      <c r="BF79" s="25" t="s">
        <v>288</v>
      </c>
      <c r="BG79" s="25" t="s">
        <v>288</v>
      </c>
      <c r="BH79" s="25" t="s">
        <v>288</v>
      </c>
      <c r="BI79" s="11" t="s">
        <v>288</v>
      </c>
      <c r="BJ79" s="11" t="s">
        <v>305</v>
      </c>
      <c r="BK79" s="11" t="s">
        <v>305</v>
      </c>
      <c r="BL79" s="11" t="s">
        <v>305</v>
      </c>
    </row>
    <row r="80" spans="1:216" ht="15" thickBot="1" x14ac:dyDescent="0.4">
      <c r="A80" s="14" t="s">
        <v>46</v>
      </c>
      <c r="AI80" s="11">
        <v>7</v>
      </c>
      <c r="AJ80" s="11">
        <v>7</v>
      </c>
      <c r="AK80" s="11">
        <v>8</v>
      </c>
      <c r="AL80" s="11">
        <v>8</v>
      </c>
      <c r="AM80" s="11">
        <v>8</v>
      </c>
      <c r="AN80" s="11">
        <v>8</v>
      </c>
      <c r="AO80" s="11">
        <v>8</v>
      </c>
      <c r="AP80" s="11">
        <v>9</v>
      </c>
      <c r="AQ80" s="11">
        <v>9</v>
      </c>
      <c r="AR80" s="11">
        <v>10</v>
      </c>
      <c r="AS80" s="11">
        <v>10</v>
      </c>
      <c r="AT80" s="11">
        <v>10</v>
      </c>
      <c r="AU80" s="11" t="s">
        <v>101</v>
      </c>
      <c r="AV80" s="11">
        <v>10</v>
      </c>
      <c r="AW80" s="11">
        <v>10</v>
      </c>
      <c r="AX80" s="11">
        <v>10</v>
      </c>
      <c r="AY80" s="11">
        <v>10</v>
      </c>
      <c r="AZ80" s="11">
        <v>10</v>
      </c>
      <c r="BA80" s="11">
        <v>10</v>
      </c>
      <c r="BB80" s="11">
        <v>11</v>
      </c>
      <c r="BC80" s="11">
        <v>12</v>
      </c>
      <c r="BD80" s="11">
        <v>12</v>
      </c>
      <c r="BE80" s="11">
        <v>12</v>
      </c>
      <c r="BF80" s="11">
        <v>12</v>
      </c>
      <c r="BG80" s="11">
        <v>13</v>
      </c>
      <c r="BH80" s="11">
        <v>13</v>
      </c>
      <c r="BI80" s="11">
        <v>13</v>
      </c>
      <c r="BJ80" s="11">
        <v>13</v>
      </c>
      <c r="BK80" s="11">
        <v>13</v>
      </c>
      <c r="BL80" s="11">
        <v>13</v>
      </c>
    </row>
    <row r="81" spans="1:64" ht="15" thickBot="1" x14ac:dyDescent="0.4">
      <c r="A81" s="12" t="s">
        <v>47</v>
      </c>
      <c r="AI81" s="11">
        <v>22</v>
      </c>
      <c r="AJ81" s="11">
        <v>23</v>
      </c>
      <c r="AK81" s="11">
        <v>23</v>
      </c>
      <c r="AL81" s="11">
        <v>24</v>
      </c>
      <c r="AM81" s="11">
        <v>41</v>
      </c>
      <c r="AN81" s="11">
        <v>42</v>
      </c>
      <c r="AO81" s="11">
        <v>42</v>
      </c>
      <c r="AP81" s="11">
        <v>50</v>
      </c>
      <c r="AQ81" s="11">
        <v>54</v>
      </c>
      <c r="AR81" s="11">
        <v>59</v>
      </c>
      <c r="AS81" s="11">
        <v>59</v>
      </c>
      <c r="AT81" s="11">
        <v>59</v>
      </c>
      <c r="AU81" s="11" t="s">
        <v>101</v>
      </c>
      <c r="AV81" s="11">
        <v>59</v>
      </c>
      <c r="AW81" s="11">
        <v>59</v>
      </c>
      <c r="AX81" s="11">
        <v>59</v>
      </c>
      <c r="AY81" s="11">
        <v>59</v>
      </c>
      <c r="AZ81" s="11">
        <v>60</v>
      </c>
      <c r="BA81" s="11">
        <v>61</v>
      </c>
      <c r="BB81" s="11">
        <v>62</v>
      </c>
      <c r="BC81" s="11">
        <v>64</v>
      </c>
      <c r="BD81" s="11">
        <v>64</v>
      </c>
      <c r="BE81" s="11">
        <v>64</v>
      </c>
      <c r="BF81" s="11">
        <v>64</v>
      </c>
      <c r="BG81" s="11">
        <v>65</v>
      </c>
      <c r="BH81" s="11">
        <v>65</v>
      </c>
      <c r="BI81" s="11">
        <v>66</v>
      </c>
      <c r="BJ81" s="11">
        <v>64</v>
      </c>
      <c r="BK81" s="11">
        <v>73</v>
      </c>
      <c r="BL81" s="11">
        <v>73</v>
      </c>
    </row>
    <row r="82" spans="1:64" ht="15" thickBot="1" x14ac:dyDescent="0.4">
      <c r="A82" s="14" t="s">
        <v>48</v>
      </c>
      <c r="AI82" s="11">
        <v>92</v>
      </c>
      <c r="AJ82" s="11">
        <v>92</v>
      </c>
      <c r="AK82" s="11">
        <v>92</v>
      </c>
      <c r="AL82" s="11">
        <v>94</v>
      </c>
      <c r="AM82" s="11">
        <v>112</v>
      </c>
      <c r="AN82" s="11">
        <v>114</v>
      </c>
      <c r="AO82" s="11">
        <v>114</v>
      </c>
      <c r="AP82" s="11">
        <v>121</v>
      </c>
      <c r="AQ82" s="11">
        <v>125</v>
      </c>
      <c r="AR82" s="11">
        <v>129</v>
      </c>
      <c r="AS82" s="11">
        <v>129</v>
      </c>
      <c r="AT82" s="11">
        <v>132</v>
      </c>
      <c r="AU82" s="11" t="s">
        <v>101</v>
      </c>
      <c r="AV82" s="11">
        <v>133</v>
      </c>
      <c r="AW82" s="11">
        <v>134</v>
      </c>
      <c r="AX82" s="11">
        <v>134</v>
      </c>
      <c r="AY82" s="11">
        <v>134</v>
      </c>
      <c r="AZ82" s="11">
        <v>134</v>
      </c>
      <c r="BA82" s="11">
        <v>135</v>
      </c>
      <c r="BB82" s="11">
        <v>136</v>
      </c>
      <c r="BC82" s="11">
        <v>136</v>
      </c>
      <c r="BD82" s="11">
        <v>136</v>
      </c>
      <c r="BE82" s="11">
        <v>136</v>
      </c>
      <c r="BF82" s="11">
        <v>136</v>
      </c>
      <c r="BG82" s="11">
        <v>137</v>
      </c>
      <c r="BH82" s="11">
        <v>138</v>
      </c>
      <c r="BI82" s="11">
        <v>138</v>
      </c>
      <c r="BJ82" s="11">
        <v>144</v>
      </c>
      <c r="BK82" s="11">
        <v>148</v>
      </c>
      <c r="BL82" s="11">
        <v>148</v>
      </c>
    </row>
    <row r="83" spans="1:64" ht="15" thickBot="1" x14ac:dyDescent="0.4">
      <c r="A83" s="12" t="s">
        <v>49</v>
      </c>
      <c r="AI83" s="11">
        <v>9</v>
      </c>
      <c r="AJ83" s="11">
        <v>10</v>
      </c>
      <c r="AK83" s="11">
        <v>14</v>
      </c>
      <c r="AL83" s="11">
        <v>15</v>
      </c>
      <c r="AM83" s="11">
        <v>17</v>
      </c>
      <c r="AN83" s="11">
        <v>17</v>
      </c>
      <c r="AO83" s="11">
        <v>17</v>
      </c>
      <c r="AP83" s="11">
        <v>17</v>
      </c>
      <c r="AQ83" s="11">
        <v>18</v>
      </c>
      <c r="AR83" s="11">
        <v>21</v>
      </c>
      <c r="AS83" s="11">
        <v>21</v>
      </c>
      <c r="AT83" s="11">
        <v>22</v>
      </c>
      <c r="AU83" s="11" t="s">
        <v>101</v>
      </c>
      <c r="AV83" s="11">
        <v>22</v>
      </c>
      <c r="AW83" s="11">
        <v>22</v>
      </c>
      <c r="AX83" s="11">
        <v>23</v>
      </c>
      <c r="AY83" s="11">
        <v>23</v>
      </c>
      <c r="AZ83" s="11">
        <v>23</v>
      </c>
      <c r="BA83" s="11">
        <v>23</v>
      </c>
      <c r="BB83" s="11">
        <v>25</v>
      </c>
      <c r="BC83" s="11">
        <v>25</v>
      </c>
      <c r="BD83" s="11">
        <v>25</v>
      </c>
      <c r="BE83" s="11">
        <v>26</v>
      </c>
      <c r="BF83" s="11">
        <v>26</v>
      </c>
      <c r="BG83" s="11">
        <v>26</v>
      </c>
      <c r="BH83" s="11">
        <v>26</v>
      </c>
      <c r="BI83" s="11">
        <v>26</v>
      </c>
      <c r="BJ83" s="11">
        <v>28</v>
      </c>
      <c r="BK83" s="11">
        <v>34</v>
      </c>
      <c r="BL83" s="11">
        <v>34</v>
      </c>
    </row>
    <row r="84" spans="1:64" ht="15" thickBot="1" x14ac:dyDescent="0.4">
      <c r="A84" s="14" t="s">
        <v>50</v>
      </c>
      <c r="AI84" s="11">
        <v>125</v>
      </c>
      <c r="AJ84" s="11">
        <v>130</v>
      </c>
      <c r="AK84" s="11">
        <v>140</v>
      </c>
      <c r="AL84" s="11">
        <v>153</v>
      </c>
      <c r="AM84" s="11">
        <v>166</v>
      </c>
      <c r="AN84" s="11">
        <v>178</v>
      </c>
      <c r="AO84" s="11">
        <v>184</v>
      </c>
      <c r="AP84" s="11">
        <v>191</v>
      </c>
      <c r="AQ84" s="11">
        <v>193</v>
      </c>
      <c r="AR84" s="11">
        <v>199</v>
      </c>
      <c r="AS84" s="11">
        <v>208</v>
      </c>
      <c r="AT84" s="11">
        <v>220</v>
      </c>
      <c r="AU84" s="11" t="s">
        <v>101</v>
      </c>
      <c r="AV84" s="11">
        <v>239</v>
      </c>
      <c r="AW84" s="11">
        <v>247</v>
      </c>
      <c r="AX84" s="11">
        <v>251</v>
      </c>
      <c r="AY84" s="11">
        <v>258</v>
      </c>
      <c r="AZ84" s="11">
        <v>262</v>
      </c>
      <c r="BA84" s="11">
        <v>274</v>
      </c>
      <c r="BB84" s="11">
        <v>282</v>
      </c>
      <c r="BC84" s="11">
        <v>292</v>
      </c>
      <c r="BD84" s="11">
        <v>294</v>
      </c>
      <c r="BE84" s="11">
        <v>296</v>
      </c>
      <c r="BF84" s="11">
        <v>298</v>
      </c>
      <c r="BG84" s="11">
        <v>304</v>
      </c>
      <c r="BH84" s="11">
        <v>313</v>
      </c>
      <c r="BI84" s="11">
        <v>315</v>
      </c>
      <c r="BJ84" s="11">
        <v>323</v>
      </c>
      <c r="BK84" s="11">
        <v>333</v>
      </c>
      <c r="BL84" s="11">
        <v>333</v>
      </c>
    </row>
    <row r="85" spans="1:64" ht="15" thickBot="1" x14ac:dyDescent="0.4">
      <c r="A85" s="12" t="s">
        <v>51</v>
      </c>
      <c r="AI85" s="11">
        <v>0</v>
      </c>
      <c r="AJ85" s="25" t="s">
        <v>288</v>
      </c>
      <c r="AK85" s="25" t="s">
        <v>288</v>
      </c>
      <c r="AL85" s="25" t="s">
        <v>288</v>
      </c>
      <c r="AM85" s="25" t="s">
        <v>288</v>
      </c>
      <c r="AN85" s="25" t="s">
        <v>288</v>
      </c>
      <c r="AO85" s="25" t="s">
        <v>288</v>
      </c>
      <c r="AP85" s="25" t="s">
        <v>288</v>
      </c>
      <c r="AQ85" s="25" t="s">
        <v>288</v>
      </c>
      <c r="AR85" s="25" t="s">
        <v>288</v>
      </c>
      <c r="AS85" s="25" t="s">
        <v>288</v>
      </c>
      <c r="AT85" s="25" t="s">
        <v>288</v>
      </c>
      <c r="AU85" s="11" t="s">
        <v>101</v>
      </c>
      <c r="AV85" s="25" t="s">
        <v>288</v>
      </c>
      <c r="AW85" s="25" t="s">
        <v>288</v>
      </c>
      <c r="AX85" s="25" t="s">
        <v>288</v>
      </c>
      <c r="AY85" s="25" t="s">
        <v>288</v>
      </c>
      <c r="AZ85" s="25" t="s">
        <v>288</v>
      </c>
      <c r="BA85" s="25" t="s">
        <v>288</v>
      </c>
      <c r="BB85" s="25" t="s">
        <v>288</v>
      </c>
      <c r="BC85" s="25" t="s">
        <v>288</v>
      </c>
      <c r="BD85" s="25" t="s">
        <v>288</v>
      </c>
      <c r="BE85" s="25" t="s">
        <v>288</v>
      </c>
      <c r="BF85" s="25" t="s">
        <v>288</v>
      </c>
      <c r="BG85" s="25" t="s">
        <v>288</v>
      </c>
      <c r="BH85" s="25" t="s">
        <v>288</v>
      </c>
      <c r="BI85" s="11" t="s">
        <v>288</v>
      </c>
      <c r="BJ85" s="11" t="s">
        <v>305</v>
      </c>
      <c r="BK85" s="11" t="s">
        <v>305</v>
      </c>
      <c r="BL85" s="11" t="s">
        <v>305</v>
      </c>
    </row>
    <row r="86" spans="1:64" ht="15" thickBot="1" x14ac:dyDescent="0.4">
      <c r="A86" s="14" t="s">
        <v>52</v>
      </c>
      <c r="AI86" s="11">
        <v>82</v>
      </c>
      <c r="AJ86" s="11">
        <v>86</v>
      </c>
      <c r="AK86" s="11">
        <v>93</v>
      </c>
      <c r="AL86" s="11">
        <v>99</v>
      </c>
      <c r="AM86" s="11">
        <v>102</v>
      </c>
      <c r="AN86" s="11">
        <v>107</v>
      </c>
      <c r="AO86" s="11">
        <v>114</v>
      </c>
      <c r="AP86" s="11">
        <v>124</v>
      </c>
      <c r="AQ86" s="11">
        <v>132</v>
      </c>
      <c r="AR86" s="11">
        <v>140</v>
      </c>
      <c r="AS86" s="11">
        <v>142</v>
      </c>
      <c r="AT86" s="11">
        <v>147</v>
      </c>
      <c r="AU86" s="11" t="s">
        <v>101</v>
      </c>
      <c r="AV86" s="11">
        <v>153</v>
      </c>
      <c r="AW86" s="11">
        <v>155</v>
      </c>
      <c r="AX86" s="11">
        <v>157</v>
      </c>
      <c r="AY86" s="11">
        <v>158</v>
      </c>
      <c r="AZ86" s="11">
        <v>159</v>
      </c>
      <c r="BA86" s="11">
        <v>159</v>
      </c>
      <c r="BB86" s="11">
        <v>164</v>
      </c>
      <c r="BC86" s="11">
        <v>165</v>
      </c>
      <c r="BD86" s="11">
        <v>167</v>
      </c>
      <c r="BE86" s="11">
        <v>167</v>
      </c>
      <c r="BF86" s="11">
        <v>169</v>
      </c>
      <c r="BG86" s="11">
        <v>170</v>
      </c>
      <c r="BH86" s="11">
        <v>177</v>
      </c>
      <c r="BI86" s="11">
        <v>178</v>
      </c>
      <c r="BJ86" s="11">
        <v>186</v>
      </c>
      <c r="BK86" s="11">
        <v>208</v>
      </c>
      <c r="BL86" s="11">
        <v>208</v>
      </c>
    </row>
    <row r="87" spans="1:64" ht="15" thickBot="1" x14ac:dyDescent="0.4">
      <c r="A87" s="12" t="s">
        <v>53</v>
      </c>
      <c r="AI87" s="25" t="s">
        <v>288</v>
      </c>
      <c r="AJ87" s="25" t="s">
        <v>288</v>
      </c>
      <c r="AK87" s="25" t="s">
        <v>288</v>
      </c>
      <c r="AL87" s="25" t="s">
        <v>288</v>
      </c>
      <c r="AM87" s="25" t="s">
        <v>288</v>
      </c>
      <c r="AN87" s="25" t="s">
        <v>288</v>
      </c>
      <c r="AO87" s="25" t="s">
        <v>288</v>
      </c>
      <c r="AP87" s="25" t="s">
        <v>288</v>
      </c>
      <c r="AQ87" s="25" t="s">
        <v>288</v>
      </c>
      <c r="AR87" s="25" t="s">
        <v>288</v>
      </c>
      <c r="AS87" s="25" t="s">
        <v>288</v>
      </c>
      <c r="AT87" s="25" t="s">
        <v>288</v>
      </c>
      <c r="AU87" s="11" t="s">
        <v>101</v>
      </c>
      <c r="AV87" s="25" t="s">
        <v>288</v>
      </c>
      <c r="AW87" s="25" t="s">
        <v>288</v>
      </c>
      <c r="AX87" s="25" t="s">
        <v>288</v>
      </c>
      <c r="AY87" s="25" t="s">
        <v>288</v>
      </c>
      <c r="AZ87" s="25" t="s">
        <v>288</v>
      </c>
      <c r="BA87" s="25" t="s">
        <v>288</v>
      </c>
      <c r="BB87" s="25" t="s">
        <v>288</v>
      </c>
      <c r="BC87" s="25" t="s">
        <v>288</v>
      </c>
      <c r="BD87" s="25" t="s">
        <v>288</v>
      </c>
      <c r="BE87" s="25" t="s">
        <v>288</v>
      </c>
      <c r="BF87" s="25" t="s">
        <v>288</v>
      </c>
      <c r="BG87" s="25" t="s">
        <v>288</v>
      </c>
      <c r="BH87" s="25" t="s">
        <v>288</v>
      </c>
      <c r="BI87" s="11" t="s">
        <v>288</v>
      </c>
      <c r="BJ87" s="11" t="s">
        <v>305</v>
      </c>
      <c r="BK87" s="11" t="s">
        <v>305</v>
      </c>
      <c r="BL87" s="11" t="s">
        <v>305</v>
      </c>
    </row>
    <row r="88" spans="1:64" ht="15" thickBot="1" x14ac:dyDescent="0.4">
      <c r="A88" s="14" t="s">
        <v>54</v>
      </c>
      <c r="AI88" s="11">
        <v>46</v>
      </c>
      <c r="AJ88" s="11">
        <v>47</v>
      </c>
      <c r="AK88" s="11">
        <v>47</v>
      </c>
      <c r="AL88" s="11">
        <v>53</v>
      </c>
      <c r="AM88" s="11">
        <v>55</v>
      </c>
      <c r="AN88" s="11">
        <v>56</v>
      </c>
      <c r="AO88" s="11">
        <v>56</v>
      </c>
      <c r="AP88" s="11">
        <v>58</v>
      </c>
      <c r="AQ88" s="11">
        <v>58</v>
      </c>
      <c r="AR88" s="11">
        <v>59</v>
      </c>
      <c r="AS88" s="11">
        <v>59</v>
      </c>
      <c r="AT88" s="11">
        <v>61</v>
      </c>
      <c r="AU88" s="11" t="s">
        <v>101</v>
      </c>
      <c r="AV88" s="11">
        <v>62</v>
      </c>
      <c r="AW88" s="11">
        <v>62</v>
      </c>
      <c r="AX88" s="11">
        <v>62</v>
      </c>
      <c r="AY88" s="11">
        <v>62</v>
      </c>
      <c r="AZ88" s="11">
        <v>62</v>
      </c>
      <c r="BA88" s="11">
        <v>62</v>
      </c>
      <c r="BB88" s="11">
        <v>62</v>
      </c>
      <c r="BC88" s="11">
        <v>62</v>
      </c>
      <c r="BD88" s="11">
        <v>62</v>
      </c>
      <c r="BE88" s="11">
        <v>62</v>
      </c>
      <c r="BF88" s="11">
        <v>62</v>
      </c>
      <c r="BG88" s="11">
        <v>62</v>
      </c>
      <c r="BH88" s="11">
        <v>62</v>
      </c>
      <c r="BI88" s="11">
        <v>62</v>
      </c>
      <c r="BJ88" s="11">
        <v>62</v>
      </c>
      <c r="BK88" s="11">
        <v>66</v>
      </c>
      <c r="BL88" s="11">
        <v>66</v>
      </c>
    </row>
    <row r="89" spans="1:64" ht="15" thickBot="1" x14ac:dyDescent="0.4">
      <c r="A89" s="12" t="s">
        <v>55</v>
      </c>
      <c r="AI89" s="11">
        <v>7</v>
      </c>
      <c r="AJ89" s="11">
        <v>7</v>
      </c>
      <c r="AK89" s="11">
        <v>7</v>
      </c>
      <c r="AL89" s="11">
        <v>8</v>
      </c>
      <c r="AM89" s="11">
        <v>8</v>
      </c>
      <c r="AN89" s="11">
        <v>8</v>
      </c>
      <c r="AO89" s="11">
        <v>8</v>
      </c>
      <c r="AP89" s="11">
        <v>8</v>
      </c>
      <c r="AQ89" s="11">
        <v>8</v>
      </c>
      <c r="AR89" s="11">
        <v>8</v>
      </c>
      <c r="AS89" s="11">
        <v>8</v>
      </c>
      <c r="AT89" s="11">
        <v>8</v>
      </c>
      <c r="AU89" s="11" t="s">
        <v>101</v>
      </c>
      <c r="AV89" s="11">
        <v>8</v>
      </c>
      <c r="AW89" s="11">
        <v>9</v>
      </c>
      <c r="AX89" s="11">
        <v>9</v>
      </c>
      <c r="AY89" s="11">
        <v>9</v>
      </c>
      <c r="AZ89" s="11">
        <v>9</v>
      </c>
      <c r="BA89" s="11">
        <v>9</v>
      </c>
      <c r="BB89" s="11">
        <v>9</v>
      </c>
      <c r="BC89" s="11">
        <v>9</v>
      </c>
      <c r="BD89" s="11">
        <v>9</v>
      </c>
      <c r="BE89" s="11">
        <v>9</v>
      </c>
      <c r="BF89" s="11">
        <v>9</v>
      </c>
      <c r="BG89" s="11">
        <v>9</v>
      </c>
      <c r="BH89" s="11">
        <v>9</v>
      </c>
      <c r="BI89" s="11">
        <v>9</v>
      </c>
      <c r="BJ89" s="11">
        <v>9</v>
      </c>
      <c r="BK89" s="11">
        <v>9</v>
      </c>
      <c r="BL89" s="11">
        <v>9</v>
      </c>
    </row>
    <row r="90" spans="1:64" ht="15" thickBot="1" x14ac:dyDescent="0.4">
      <c r="A90" s="14" t="s">
        <v>56</v>
      </c>
      <c r="AI90" s="11">
        <v>18</v>
      </c>
      <c r="AJ90" s="11">
        <v>18</v>
      </c>
      <c r="AK90" s="11">
        <v>18</v>
      </c>
      <c r="AL90" s="11">
        <v>19</v>
      </c>
      <c r="AM90" s="11">
        <v>21</v>
      </c>
      <c r="AN90" s="11">
        <v>21</v>
      </c>
      <c r="AO90" s="11">
        <v>21</v>
      </c>
      <c r="AP90" s="11">
        <v>21</v>
      </c>
      <c r="AQ90" s="11">
        <v>21</v>
      </c>
      <c r="AR90" s="11">
        <v>21</v>
      </c>
      <c r="AS90" s="11">
        <v>20</v>
      </c>
      <c r="AT90" s="11">
        <v>20</v>
      </c>
      <c r="AU90" s="11" t="s">
        <v>101</v>
      </c>
      <c r="AV90" s="11">
        <v>21</v>
      </c>
      <c r="AW90" s="11">
        <v>21</v>
      </c>
      <c r="AX90" s="11">
        <v>21</v>
      </c>
      <c r="AY90" s="11">
        <v>22</v>
      </c>
      <c r="AZ90" s="11">
        <v>23</v>
      </c>
      <c r="BA90" s="11">
        <v>23</v>
      </c>
      <c r="BB90" s="11">
        <v>23</v>
      </c>
      <c r="BC90" s="11">
        <v>23</v>
      </c>
      <c r="BD90" s="11">
        <v>24</v>
      </c>
      <c r="BE90" s="11">
        <v>24</v>
      </c>
      <c r="BF90" s="11">
        <v>24</v>
      </c>
      <c r="BG90" s="11">
        <v>24</v>
      </c>
      <c r="BH90" s="11">
        <v>24</v>
      </c>
      <c r="BI90" s="11">
        <v>24</v>
      </c>
      <c r="BJ90" s="11">
        <v>26</v>
      </c>
      <c r="BK90" s="11">
        <v>27</v>
      </c>
      <c r="BL90" s="11">
        <v>27</v>
      </c>
    </row>
    <row r="91" spans="1:64" ht="15" thickBot="1" x14ac:dyDescent="0.4">
      <c r="A91" s="12" t="s">
        <v>57</v>
      </c>
      <c r="AI91" s="11">
        <v>44</v>
      </c>
      <c r="AJ91" s="11">
        <v>47</v>
      </c>
      <c r="AK91" s="11">
        <v>49</v>
      </c>
      <c r="AL91" s="11">
        <v>51</v>
      </c>
      <c r="AM91" s="11">
        <v>56</v>
      </c>
      <c r="AN91" s="11">
        <v>57</v>
      </c>
      <c r="AO91" s="11">
        <v>57</v>
      </c>
      <c r="AP91" s="11">
        <v>62</v>
      </c>
      <c r="AQ91" s="11">
        <v>65</v>
      </c>
      <c r="AR91" s="11">
        <v>71</v>
      </c>
      <c r="AS91" s="11">
        <v>77</v>
      </c>
      <c r="AT91" s="11">
        <v>83</v>
      </c>
      <c r="AU91" s="11" t="s">
        <v>101</v>
      </c>
      <c r="AV91" s="11">
        <v>87</v>
      </c>
      <c r="AW91" s="11">
        <v>88</v>
      </c>
      <c r="AX91" s="11">
        <v>90</v>
      </c>
      <c r="AY91" s="11">
        <v>91</v>
      </c>
      <c r="AZ91" s="11">
        <v>93</v>
      </c>
      <c r="BA91" s="11">
        <v>99</v>
      </c>
      <c r="BB91" s="11">
        <v>105</v>
      </c>
      <c r="BC91" s="11">
        <v>106</v>
      </c>
      <c r="BD91" s="11">
        <v>106</v>
      </c>
      <c r="BE91" s="11">
        <v>106</v>
      </c>
      <c r="BF91" s="11">
        <v>107</v>
      </c>
      <c r="BG91" s="11">
        <v>107</v>
      </c>
      <c r="BH91" s="11">
        <v>107</v>
      </c>
      <c r="BI91" s="11">
        <v>108</v>
      </c>
      <c r="BJ91" s="11">
        <v>108</v>
      </c>
      <c r="BK91" s="11">
        <v>117</v>
      </c>
      <c r="BL91" s="11">
        <v>117</v>
      </c>
    </row>
    <row r="92" spans="1:64" ht="15" thickBot="1" x14ac:dyDescent="0.4">
      <c r="A92" s="14" t="s">
        <v>58</v>
      </c>
      <c r="AI92" s="11">
        <v>13</v>
      </c>
      <c r="AJ92" s="11">
        <v>13</v>
      </c>
      <c r="AK92" s="11">
        <v>14</v>
      </c>
      <c r="AL92" s="11">
        <v>15</v>
      </c>
      <c r="AM92" s="11">
        <v>16</v>
      </c>
      <c r="AN92" s="11">
        <v>19</v>
      </c>
      <c r="AO92" s="11">
        <v>19</v>
      </c>
      <c r="AP92" s="11">
        <v>21</v>
      </c>
      <c r="AQ92" s="11">
        <v>21</v>
      </c>
      <c r="AR92" s="11">
        <v>21</v>
      </c>
      <c r="AS92" s="11">
        <v>23</v>
      </c>
      <c r="AT92" s="11">
        <v>24</v>
      </c>
      <c r="AU92" s="11" t="s">
        <v>101</v>
      </c>
      <c r="AV92" s="11">
        <v>24</v>
      </c>
      <c r="AW92" s="11">
        <v>24</v>
      </c>
      <c r="AX92" s="11">
        <v>24</v>
      </c>
      <c r="AY92" s="11">
        <v>24</v>
      </c>
      <c r="AZ92" s="11">
        <v>24</v>
      </c>
      <c r="BA92" s="11">
        <v>24</v>
      </c>
      <c r="BB92" s="11">
        <v>24</v>
      </c>
      <c r="BC92" s="11">
        <v>24</v>
      </c>
      <c r="BD92" s="11">
        <v>24</v>
      </c>
      <c r="BE92" s="11">
        <v>24</v>
      </c>
      <c r="BF92" s="11">
        <v>26</v>
      </c>
      <c r="BG92" s="11">
        <v>26</v>
      </c>
      <c r="BH92" s="11">
        <v>26</v>
      </c>
      <c r="BI92" s="11">
        <v>26</v>
      </c>
      <c r="BJ92" s="11">
        <v>29</v>
      </c>
      <c r="BK92" s="11">
        <v>32</v>
      </c>
      <c r="BL92" s="11">
        <v>32</v>
      </c>
    </row>
    <row r="93" spans="1:64" ht="15" thickBot="1" x14ac:dyDescent="0.4">
      <c r="A93" s="12" t="s">
        <v>59</v>
      </c>
      <c r="AI93" s="11">
        <v>43</v>
      </c>
      <c r="AJ93" s="11">
        <v>46</v>
      </c>
      <c r="AK93" s="11">
        <v>52</v>
      </c>
      <c r="AL93" s="11">
        <v>57</v>
      </c>
      <c r="AM93" s="11">
        <v>64</v>
      </c>
      <c r="AN93" s="11">
        <v>66</v>
      </c>
      <c r="AO93" s="11">
        <v>67</v>
      </c>
      <c r="AP93" s="11">
        <v>90</v>
      </c>
      <c r="AQ93" s="11">
        <v>93</v>
      </c>
      <c r="AR93" s="11">
        <v>98</v>
      </c>
      <c r="AS93" s="11">
        <v>101</v>
      </c>
      <c r="AT93" s="11">
        <v>116</v>
      </c>
      <c r="AU93" s="11" t="s">
        <v>101</v>
      </c>
      <c r="AV93" s="11">
        <v>130</v>
      </c>
      <c r="AW93" s="11">
        <v>141</v>
      </c>
      <c r="AX93" s="11">
        <v>144</v>
      </c>
      <c r="AY93" s="11">
        <v>146</v>
      </c>
      <c r="AZ93" s="11">
        <v>148</v>
      </c>
      <c r="BA93" s="11">
        <v>153</v>
      </c>
      <c r="BB93" s="11">
        <v>153</v>
      </c>
      <c r="BC93" s="11">
        <v>159</v>
      </c>
      <c r="BD93" s="11">
        <v>163</v>
      </c>
      <c r="BE93" s="11">
        <v>169</v>
      </c>
      <c r="BF93" s="11">
        <v>170</v>
      </c>
      <c r="BG93" s="11">
        <v>174</v>
      </c>
      <c r="BH93" s="11">
        <v>179</v>
      </c>
      <c r="BI93" s="11">
        <v>181</v>
      </c>
      <c r="BJ93" s="11">
        <v>185</v>
      </c>
      <c r="BK93" s="11">
        <v>199</v>
      </c>
      <c r="BL93" s="11">
        <v>203</v>
      </c>
    </row>
    <row r="94" spans="1:64" ht="15" thickBot="1" x14ac:dyDescent="0.4">
      <c r="A94" s="14" t="s">
        <v>60</v>
      </c>
      <c r="AI94" s="11">
        <v>73</v>
      </c>
      <c r="AJ94" s="11">
        <v>75</v>
      </c>
      <c r="AK94" s="11">
        <v>80</v>
      </c>
      <c r="AL94" s="11">
        <v>91</v>
      </c>
      <c r="AM94" s="11">
        <v>96</v>
      </c>
      <c r="AN94" s="11">
        <v>100</v>
      </c>
      <c r="AO94" s="11">
        <v>100</v>
      </c>
      <c r="AP94" s="11">
        <v>106</v>
      </c>
      <c r="AQ94" s="11">
        <v>107</v>
      </c>
      <c r="AR94" s="11">
        <v>109</v>
      </c>
      <c r="AS94" s="11">
        <v>114</v>
      </c>
      <c r="AT94" s="11">
        <v>124</v>
      </c>
      <c r="AU94" s="11" t="s">
        <v>101</v>
      </c>
      <c r="AV94" s="11">
        <v>129</v>
      </c>
      <c r="AW94" s="11">
        <v>131</v>
      </c>
      <c r="AX94" s="11">
        <v>133</v>
      </c>
      <c r="AY94" s="11">
        <v>136</v>
      </c>
      <c r="AZ94" s="11">
        <v>148</v>
      </c>
      <c r="BA94" s="11">
        <v>151</v>
      </c>
      <c r="BB94" s="11">
        <v>155</v>
      </c>
      <c r="BC94" s="11">
        <v>156</v>
      </c>
      <c r="BD94" s="11">
        <v>160</v>
      </c>
      <c r="BE94" s="11">
        <v>165</v>
      </c>
      <c r="BF94" s="11">
        <v>168</v>
      </c>
      <c r="BG94" s="11">
        <v>174</v>
      </c>
      <c r="BH94" s="11">
        <v>185</v>
      </c>
      <c r="BI94" s="11">
        <v>191</v>
      </c>
      <c r="BJ94" s="11">
        <v>191</v>
      </c>
      <c r="BK94" s="11">
        <v>202</v>
      </c>
      <c r="BL94" s="11">
        <v>202</v>
      </c>
    </row>
    <row r="95" spans="1:64" ht="15" thickBot="1" x14ac:dyDescent="0.4">
      <c r="A95" s="12" t="s">
        <v>61</v>
      </c>
      <c r="AI95" s="25" t="s">
        <v>288</v>
      </c>
      <c r="AJ95" s="25" t="s">
        <v>288</v>
      </c>
      <c r="AK95" s="25" t="s">
        <v>288</v>
      </c>
      <c r="AL95" s="25" t="s">
        <v>288</v>
      </c>
      <c r="AM95" s="25" t="s">
        <v>288</v>
      </c>
      <c r="AN95" s="25" t="s">
        <v>288</v>
      </c>
      <c r="AO95" s="25" t="s">
        <v>288</v>
      </c>
      <c r="AP95" s="25" t="s">
        <v>288</v>
      </c>
      <c r="AQ95" s="25" t="s">
        <v>288</v>
      </c>
      <c r="AR95" s="25" t="s">
        <v>288</v>
      </c>
      <c r="AS95" s="25" t="s">
        <v>288</v>
      </c>
      <c r="AT95" s="25" t="s">
        <v>288</v>
      </c>
      <c r="AU95" s="11" t="s">
        <v>101</v>
      </c>
      <c r="AV95" s="25" t="s">
        <v>288</v>
      </c>
      <c r="AW95" s="25" t="s">
        <v>288</v>
      </c>
      <c r="AX95" s="25" t="s">
        <v>288</v>
      </c>
      <c r="AY95" s="25" t="s">
        <v>288</v>
      </c>
      <c r="AZ95" s="25" t="s">
        <v>288</v>
      </c>
      <c r="BA95" s="25" t="s">
        <v>288</v>
      </c>
      <c r="BB95" s="25" t="s">
        <v>288</v>
      </c>
      <c r="BC95" s="25" t="s">
        <v>288</v>
      </c>
      <c r="BD95" s="25" t="s">
        <v>288</v>
      </c>
      <c r="BE95" s="25" t="s">
        <v>288</v>
      </c>
      <c r="BF95" s="25" t="s">
        <v>288</v>
      </c>
      <c r="BG95" s="25" t="s">
        <v>288</v>
      </c>
      <c r="BH95" s="25" t="s">
        <v>288</v>
      </c>
      <c r="BI95" s="11" t="s">
        <v>288</v>
      </c>
      <c r="BJ95" s="11" t="s">
        <v>305</v>
      </c>
      <c r="BK95" s="11" t="s">
        <v>305</v>
      </c>
      <c r="BL95" s="11" t="s">
        <v>305</v>
      </c>
    </row>
    <row r="96" spans="1:64" ht="15" thickBot="1" x14ac:dyDescent="0.4">
      <c r="A96" s="14" t="s">
        <v>62</v>
      </c>
      <c r="AI96" s="11">
        <v>54</v>
      </c>
      <c r="AJ96" s="11">
        <v>55</v>
      </c>
      <c r="AK96" s="11">
        <v>56</v>
      </c>
      <c r="AL96" s="11">
        <v>56</v>
      </c>
      <c r="AM96" s="11">
        <v>60</v>
      </c>
      <c r="AN96" s="11">
        <v>65</v>
      </c>
      <c r="AO96" s="11">
        <v>67</v>
      </c>
      <c r="AP96" s="11">
        <v>71</v>
      </c>
      <c r="AQ96" s="11">
        <v>73</v>
      </c>
      <c r="AR96" s="11">
        <v>76</v>
      </c>
      <c r="AS96" s="11">
        <v>77</v>
      </c>
      <c r="AT96" s="11">
        <v>80</v>
      </c>
      <c r="AU96" s="11" t="s">
        <v>101</v>
      </c>
      <c r="AV96" s="11">
        <v>85</v>
      </c>
      <c r="AW96" s="11">
        <v>86</v>
      </c>
      <c r="AX96" s="11">
        <v>86</v>
      </c>
      <c r="AY96" s="11">
        <v>87</v>
      </c>
      <c r="AZ96" s="11">
        <v>88</v>
      </c>
      <c r="BA96" s="11">
        <v>90</v>
      </c>
      <c r="BB96" s="11">
        <v>91</v>
      </c>
      <c r="BC96" s="11">
        <v>90</v>
      </c>
      <c r="BD96" s="11">
        <v>92</v>
      </c>
      <c r="BE96" s="11">
        <v>92</v>
      </c>
      <c r="BF96" s="11">
        <v>93</v>
      </c>
      <c r="BG96" s="11">
        <v>95</v>
      </c>
      <c r="BH96" s="11">
        <v>95</v>
      </c>
      <c r="BI96" s="11">
        <v>96</v>
      </c>
      <c r="BJ96" s="11">
        <v>98</v>
      </c>
      <c r="BK96" s="11">
        <v>103</v>
      </c>
      <c r="BL96" s="11">
        <v>103</v>
      </c>
    </row>
    <row r="97" spans="1:216" ht="15" thickBot="1" x14ac:dyDescent="0.4">
      <c r="A97" s="12" t="s">
        <v>63</v>
      </c>
      <c r="AI97" s="11">
        <v>24</v>
      </c>
      <c r="AJ97" s="11">
        <v>26</v>
      </c>
      <c r="AK97" s="11">
        <v>29</v>
      </c>
      <c r="AL97" s="11">
        <v>30</v>
      </c>
      <c r="AM97" s="11">
        <v>32</v>
      </c>
      <c r="AN97" s="11">
        <v>32</v>
      </c>
      <c r="AO97" s="11">
        <v>32</v>
      </c>
      <c r="AP97" s="11">
        <v>33</v>
      </c>
      <c r="AQ97" s="11">
        <v>35</v>
      </c>
      <c r="AR97" s="11">
        <v>38</v>
      </c>
      <c r="AS97" s="11">
        <v>40</v>
      </c>
      <c r="AT97" s="11">
        <v>42</v>
      </c>
      <c r="AU97" s="11" t="s">
        <v>101</v>
      </c>
      <c r="AV97" s="11">
        <v>45</v>
      </c>
      <c r="AW97" s="11">
        <v>47</v>
      </c>
      <c r="AX97" s="11">
        <v>46</v>
      </c>
      <c r="AY97" s="11">
        <v>46</v>
      </c>
      <c r="AZ97" s="11">
        <v>46</v>
      </c>
      <c r="BA97" s="11">
        <v>46</v>
      </c>
      <c r="BB97" s="11">
        <v>46</v>
      </c>
      <c r="BC97" s="11">
        <v>46</v>
      </c>
      <c r="BD97" s="11">
        <v>48</v>
      </c>
      <c r="BE97" s="11">
        <v>48</v>
      </c>
      <c r="BF97" s="11">
        <v>48</v>
      </c>
      <c r="BG97" s="11">
        <v>48</v>
      </c>
      <c r="BH97" s="11">
        <v>48</v>
      </c>
      <c r="BI97" s="11">
        <v>49</v>
      </c>
      <c r="BJ97" s="11">
        <v>49</v>
      </c>
      <c r="BK97" s="11">
        <v>57</v>
      </c>
      <c r="BL97" s="11">
        <v>57</v>
      </c>
    </row>
    <row r="98" spans="1:216" ht="15" thickBot="1" x14ac:dyDescent="0.4">
      <c r="A98" s="14" t="s">
        <v>64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 t="s">
        <v>101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</row>
    <row r="99" spans="1:216" ht="15" thickBot="1" x14ac:dyDescent="0.4">
      <c r="A99" s="12" t="s">
        <v>65</v>
      </c>
      <c r="AI99" s="11">
        <v>118</v>
      </c>
      <c r="AJ99" s="11">
        <v>122</v>
      </c>
      <c r="AK99" s="11">
        <v>124</v>
      </c>
      <c r="AL99" s="11">
        <v>127</v>
      </c>
      <c r="AM99" s="11">
        <v>129</v>
      </c>
      <c r="AN99" s="11">
        <v>132</v>
      </c>
      <c r="AO99" s="11">
        <v>132</v>
      </c>
      <c r="AP99" s="11">
        <v>134</v>
      </c>
      <c r="AQ99" s="11">
        <v>130</v>
      </c>
      <c r="AR99" s="11">
        <v>141</v>
      </c>
      <c r="AS99" s="11">
        <v>142</v>
      </c>
      <c r="AT99" s="11">
        <v>142</v>
      </c>
      <c r="AU99" s="11" t="s">
        <v>101</v>
      </c>
      <c r="AV99" s="11">
        <v>144</v>
      </c>
      <c r="AW99" s="11">
        <v>144</v>
      </c>
      <c r="AX99" s="11">
        <v>144</v>
      </c>
      <c r="AY99" s="11">
        <v>144</v>
      </c>
      <c r="AZ99" s="11">
        <v>144</v>
      </c>
      <c r="BA99" s="11">
        <v>144</v>
      </c>
      <c r="BB99" s="11">
        <v>145</v>
      </c>
      <c r="BC99" s="11">
        <v>147</v>
      </c>
      <c r="BD99" s="11">
        <v>149</v>
      </c>
      <c r="BE99" s="11">
        <v>150</v>
      </c>
      <c r="BF99" s="11">
        <v>150</v>
      </c>
      <c r="BG99" s="11">
        <v>151</v>
      </c>
      <c r="BH99" s="11">
        <v>151</v>
      </c>
      <c r="BI99" s="11">
        <v>151</v>
      </c>
      <c r="BJ99" s="11">
        <v>152</v>
      </c>
      <c r="BK99" s="11">
        <v>160</v>
      </c>
      <c r="BL99" s="11">
        <v>160</v>
      </c>
    </row>
    <row r="100" spans="1:216" ht="15" thickBot="1" x14ac:dyDescent="0.4">
      <c r="A100" s="14" t="s">
        <v>66</v>
      </c>
      <c r="AI100" s="11">
        <v>88</v>
      </c>
      <c r="AJ100" s="11">
        <v>88</v>
      </c>
      <c r="AK100" s="11">
        <v>89</v>
      </c>
      <c r="AL100" s="11">
        <v>91</v>
      </c>
      <c r="AM100" s="11">
        <v>93</v>
      </c>
      <c r="AN100" s="11">
        <v>96</v>
      </c>
      <c r="AO100" s="11">
        <v>99</v>
      </c>
      <c r="AP100" s="11">
        <v>104</v>
      </c>
      <c r="AQ100" s="11">
        <v>106</v>
      </c>
      <c r="AR100" s="11">
        <v>108</v>
      </c>
      <c r="AS100" s="11">
        <v>108</v>
      </c>
      <c r="AT100" s="11">
        <v>110</v>
      </c>
      <c r="AU100" s="11" t="s">
        <v>101</v>
      </c>
      <c r="AV100" s="11">
        <v>111</v>
      </c>
      <c r="AW100" s="11">
        <v>114</v>
      </c>
      <c r="AX100" s="11">
        <v>114</v>
      </c>
      <c r="AY100" s="11">
        <v>114</v>
      </c>
      <c r="AZ100" s="11">
        <v>115</v>
      </c>
      <c r="BA100" s="11">
        <v>115</v>
      </c>
      <c r="BB100" s="11">
        <v>115</v>
      </c>
      <c r="BC100" s="11">
        <v>117</v>
      </c>
      <c r="BD100" s="11">
        <v>118</v>
      </c>
      <c r="BE100" s="11">
        <v>118</v>
      </c>
      <c r="BF100" s="11">
        <v>120</v>
      </c>
      <c r="BG100" s="11">
        <v>121</v>
      </c>
      <c r="BH100" s="11">
        <v>121</v>
      </c>
      <c r="BI100" s="11">
        <v>121</v>
      </c>
      <c r="BJ100" s="11">
        <v>123</v>
      </c>
      <c r="BK100" s="11">
        <v>131</v>
      </c>
      <c r="BL100" s="11">
        <v>131</v>
      </c>
    </row>
    <row r="101" spans="1:216" ht="15" thickBot="1" x14ac:dyDescent="0.4">
      <c r="A101" s="12" t="s">
        <v>67</v>
      </c>
      <c r="AI101" s="11">
        <v>25</v>
      </c>
      <c r="AJ101" s="11">
        <v>25</v>
      </c>
      <c r="AK101" s="11">
        <v>25</v>
      </c>
      <c r="AL101" s="11">
        <v>26</v>
      </c>
      <c r="AM101" s="11">
        <v>31</v>
      </c>
      <c r="AN101" s="11">
        <v>31</v>
      </c>
      <c r="AO101" s="11">
        <v>35</v>
      </c>
      <c r="AP101" s="11">
        <v>37</v>
      </c>
      <c r="AQ101" s="11">
        <v>37</v>
      </c>
      <c r="AR101" s="11">
        <v>39</v>
      </c>
      <c r="AS101" s="11">
        <v>39</v>
      </c>
      <c r="AT101" s="11">
        <v>41</v>
      </c>
      <c r="AU101" s="11" t="s">
        <v>101</v>
      </c>
      <c r="AV101" s="11">
        <v>43</v>
      </c>
      <c r="AW101" s="11">
        <v>43</v>
      </c>
      <c r="AX101" s="11">
        <v>44</v>
      </c>
      <c r="AY101" s="11">
        <v>46</v>
      </c>
      <c r="AZ101" s="11">
        <v>47</v>
      </c>
      <c r="BA101" s="11">
        <v>49</v>
      </c>
      <c r="BB101" s="11">
        <v>54</v>
      </c>
      <c r="BC101" s="11">
        <v>55</v>
      </c>
      <c r="BD101" s="11">
        <v>55</v>
      </c>
      <c r="BE101" s="11">
        <v>55</v>
      </c>
      <c r="BF101" s="11">
        <v>57</v>
      </c>
      <c r="BG101" s="11">
        <v>59</v>
      </c>
      <c r="BH101" s="11">
        <v>59</v>
      </c>
      <c r="BI101" s="11">
        <v>59</v>
      </c>
      <c r="BJ101" s="11">
        <v>59</v>
      </c>
      <c r="BK101" s="11">
        <v>66</v>
      </c>
      <c r="BL101" s="11">
        <v>66</v>
      </c>
    </row>
    <row r="102" spans="1:216" ht="15" thickBot="1" x14ac:dyDescent="0.4">
      <c r="A102" s="14" t="s">
        <v>68</v>
      </c>
      <c r="AI102" s="11">
        <v>67</v>
      </c>
      <c r="AJ102" s="11">
        <v>68</v>
      </c>
      <c r="AK102" s="11">
        <v>69</v>
      </c>
      <c r="AL102" s="11">
        <v>72</v>
      </c>
      <c r="AM102" s="11">
        <v>74</v>
      </c>
      <c r="AN102" s="11">
        <v>75</v>
      </c>
      <c r="AO102" s="11">
        <v>76</v>
      </c>
      <c r="AP102" s="11">
        <v>77</v>
      </c>
      <c r="AQ102" s="11">
        <v>79</v>
      </c>
      <c r="AR102" s="11">
        <v>87</v>
      </c>
      <c r="AS102" s="11">
        <v>89</v>
      </c>
      <c r="AT102" s="11">
        <v>92</v>
      </c>
      <c r="AU102" s="11" t="s">
        <v>101</v>
      </c>
      <c r="AV102" s="11">
        <v>95</v>
      </c>
      <c r="AW102" s="11">
        <v>98</v>
      </c>
      <c r="AX102" s="11">
        <v>99</v>
      </c>
      <c r="AY102" s="11">
        <v>100</v>
      </c>
      <c r="AZ102" s="11">
        <v>102</v>
      </c>
      <c r="BA102" s="11">
        <v>104</v>
      </c>
      <c r="BB102" s="11">
        <v>105</v>
      </c>
      <c r="BC102" s="11">
        <v>108</v>
      </c>
      <c r="BD102" s="11">
        <v>111</v>
      </c>
      <c r="BE102" s="11">
        <v>111</v>
      </c>
      <c r="BF102" s="11">
        <v>114</v>
      </c>
      <c r="BG102" s="11">
        <v>116</v>
      </c>
      <c r="BH102" s="11">
        <v>116</v>
      </c>
      <c r="BI102" s="11">
        <v>116</v>
      </c>
      <c r="BJ102" s="11">
        <v>117</v>
      </c>
      <c r="BK102" s="11">
        <v>122</v>
      </c>
      <c r="BL102" s="11">
        <v>122</v>
      </c>
    </row>
    <row r="103" spans="1:216" ht="15" thickBot="1" x14ac:dyDescent="0.4">
      <c r="A103" s="12" t="s">
        <v>69</v>
      </c>
      <c r="AI103" s="11">
        <v>11</v>
      </c>
      <c r="AJ103" s="11">
        <v>14</v>
      </c>
      <c r="AK103" s="11">
        <v>14</v>
      </c>
      <c r="AL103" s="11">
        <v>14</v>
      </c>
      <c r="AM103" s="11">
        <v>14</v>
      </c>
      <c r="AN103" s="11">
        <v>15</v>
      </c>
      <c r="AO103" s="11">
        <v>15</v>
      </c>
      <c r="AP103" s="11">
        <v>15</v>
      </c>
      <c r="AQ103" s="11">
        <v>15</v>
      </c>
      <c r="AR103" s="11">
        <v>17</v>
      </c>
      <c r="AS103" s="11">
        <v>17</v>
      </c>
      <c r="AT103" s="11">
        <v>17</v>
      </c>
      <c r="AU103" s="11" t="s">
        <v>101</v>
      </c>
      <c r="AV103" s="11">
        <v>18</v>
      </c>
      <c r="AW103" s="11">
        <v>18</v>
      </c>
      <c r="AX103" s="11">
        <v>18</v>
      </c>
      <c r="AY103" s="11">
        <v>18</v>
      </c>
      <c r="AZ103" s="11">
        <v>19</v>
      </c>
      <c r="BA103" s="11">
        <v>19</v>
      </c>
      <c r="BB103" s="11">
        <v>19</v>
      </c>
      <c r="BC103" s="11">
        <v>19</v>
      </c>
      <c r="BD103" s="11">
        <v>19</v>
      </c>
      <c r="BE103" s="11">
        <v>19</v>
      </c>
      <c r="BF103" s="11">
        <v>19</v>
      </c>
      <c r="BG103" s="11">
        <v>19</v>
      </c>
      <c r="BH103" s="11">
        <v>19</v>
      </c>
      <c r="BI103" s="11">
        <v>19</v>
      </c>
      <c r="BJ103" s="11">
        <v>19</v>
      </c>
      <c r="BK103" s="11">
        <v>20</v>
      </c>
      <c r="BL103" s="11">
        <v>20</v>
      </c>
    </row>
    <row r="104" spans="1:216" ht="15" thickBot="1" x14ac:dyDescent="0.4">
      <c r="A104" s="14" t="s">
        <v>70</v>
      </c>
      <c r="AI104" s="11">
        <v>35</v>
      </c>
      <c r="AJ104" s="11">
        <v>36</v>
      </c>
      <c r="AK104" s="11">
        <v>37</v>
      </c>
      <c r="AL104" s="11">
        <v>38</v>
      </c>
      <c r="AM104" s="11">
        <v>39</v>
      </c>
      <c r="AN104" s="11">
        <v>39</v>
      </c>
      <c r="AO104" s="11">
        <v>39</v>
      </c>
      <c r="AP104" s="11">
        <v>43</v>
      </c>
      <c r="AQ104" s="11">
        <v>45</v>
      </c>
      <c r="AR104" s="11">
        <v>47</v>
      </c>
      <c r="AS104" s="11">
        <v>49</v>
      </c>
      <c r="AT104" s="11">
        <v>47</v>
      </c>
      <c r="AU104" s="11" t="s">
        <v>101</v>
      </c>
      <c r="AV104" s="11">
        <v>49</v>
      </c>
      <c r="AW104" s="11">
        <v>49</v>
      </c>
      <c r="AX104" s="11">
        <v>49</v>
      </c>
      <c r="AY104" s="11">
        <v>49</v>
      </c>
      <c r="AZ104" s="11">
        <v>51</v>
      </c>
      <c r="BA104" s="11">
        <v>51</v>
      </c>
      <c r="BB104" s="11">
        <v>51</v>
      </c>
      <c r="BC104" s="11">
        <v>52</v>
      </c>
      <c r="BD104" s="11">
        <v>52</v>
      </c>
      <c r="BE104" s="11">
        <v>52</v>
      </c>
      <c r="BF104" s="11">
        <v>53</v>
      </c>
      <c r="BG104" s="11">
        <v>54</v>
      </c>
      <c r="BH104" s="11">
        <v>56</v>
      </c>
      <c r="BI104" s="11">
        <v>56</v>
      </c>
      <c r="BJ104" s="11">
        <v>59</v>
      </c>
      <c r="BK104" s="11">
        <v>67</v>
      </c>
      <c r="BL104" s="11">
        <v>67</v>
      </c>
    </row>
    <row r="105" spans="1:216" ht="15" thickBot="1" x14ac:dyDescent="0.4">
      <c r="A105" s="19" t="s">
        <v>71</v>
      </c>
      <c r="AI105" s="11">
        <v>1365</v>
      </c>
      <c r="AJ105" s="11">
        <v>1410</v>
      </c>
      <c r="AK105" s="11">
        <v>1488</v>
      </c>
      <c r="AL105" s="11">
        <v>1562</v>
      </c>
      <c r="AM105" s="11">
        <v>1666</v>
      </c>
      <c r="AN105" s="11">
        <v>1727</v>
      </c>
      <c r="AO105" s="11">
        <v>1760</v>
      </c>
      <c r="AP105" s="11">
        <v>1863</v>
      </c>
      <c r="AQ105" s="11">
        <v>1919</v>
      </c>
      <c r="AR105" s="11">
        <v>2003</v>
      </c>
      <c r="AS105" s="11">
        <v>2063</v>
      </c>
      <c r="AT105" s="11">
        <v>2154</v>
      </c>
      <c r="AU105" s="11" t="s">
        <v>101</v>
      </c>
      <c r="AV105" s="11">
        <v>2234</v>
      </c>
      <c r="AW105" s="11">
        <v>2276</v>
      </c>
      <c r="AX105" s="11">
        <v>2296</v>
      </c>
      <c r="AY105" s="11">
        <v>2323</v>
      </c>
      <c r="AZ105" s="11">
        <v>2367</v>
      </c>
      <c r="BA105" s="11">
        <v>2411</v>
      </c>
      <c r="BB105" s="11">
        <v>2454</v>
      </c>
      <c r="BC105" s="11">
        <v>2508</v>
      </c>
      <c r="BD105" s="11">
        <v>2538</v>
      </c>
      <c r="BE105" s="11">
        <v>2558</v>
      </c>
      <c r="BF105" s="11">
        <v>2584</v>
      </c>
      <c r="BG105" s="11">
        <v>2624</v>
      </c>
      <c r="BH105" s="11">
        <v>2666</v>
      </c>
      <c r="BI105" s="11">
        <v>2690</v>
      </c>
      <c r="BJ105" s="11">
        <v>2740</v>
      </c>
      <c r="BK105" s="11">
        <v>2919</v>
      </c>
      <c r="BL105" s="11">
        <v>2927</v>
      </c>
    </row>
    <row r="106" spans="1:216" ht="17" customHeight="1" x14ac:dyDescent="0.35">
      <c r="A106" s="21" t="s">
        <v>85</v>
      </c>
      <c r="B106" s="22"/>
      <c r="C106" s="22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</row>
    <row r="107" spans="1:216" x14ac:dyDescent="0.35">
      <c r="A107" s="11" t="s">
        <v>86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 t="s">
        <v>101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>
        <v>0</v>
      </c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  <c r="BP107" s="25">
        <v>1</v>
      </c>
      <c r="BQ107" s="11">
        <v>0</v>
      </c>
      <c r="BR107" s="11">
        <v>0</v>
      </c>
      <c r="BS107" s="11">
        <v>0</v>
      </c>
      <c r="BT107" s="11">
        <v>0</v>
      </c>
      <c r="BU107" s="11">
        <v>0</v>
      </c>
      <c r="BV107" s="11">
        <v>0</v>
      </c>
      <c r="BW107" s="11">
        <v>0</v>
      </c>
      <c r="BX107" s="11">
        <v>0</v>
      </c>
    </row>
    <row r="108" spans="1:216" x14ac:dyDescent="0.35">
      <c r="A108" s="11" t="s">
        <v>87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 t="s">
        <v>101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  <c r="BP108" s="11">
        <v>0</v>
      </c>
      <c r="BQ108" s="11">
        <v>0</v>
      </c>
      <c r="BR108" s="11">
        <v>0</v>
      </c>
      <c r="BS108" s="11">
        <v>0</v>
      </c>
      <c r="BT108" s="11">
        <v>0</v>
      </c>
      <c r="BU108" s="11">
        <v>0</v>
      </c>
      <c r="BV108" s="11">
        <v>0</v>
      </c>
      <c r="BW108" s="11">
        <v>0</v>
      </c>
      <c r="BX108" s="11">
        <v>0</v>
      </c>
    </row>
    <row r="109" spans="1:216" x14ac:dyDescent="0.35">
      <c r="A109" s="11" t="s">
        <v>88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 t="s">
        <v>101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 s="11">
        <v>0</v>
      </c>
      <c r="BR109" s="11">
        <v>0</v>
      </c>
      <c r="BS109" s="11">
        <v>0</v>
      </c>
      <c r="BT109" s="11">
        <v>0</v>
      </c>
      <c r="BU109" s="11">
        <v>0</v>
      </c>
      <c r="BV109" s="11">
        <v>0</v>
      </c>
      <c r="BW109" s="11">
        <v>0</v>
      </c>
      <c r="BX109" s="11">
        <v>0</v>
      </c>
    </row>
    <row r="110" spans="1:216" x14ac:dyDescent="0.35">
      <c r="A110" s="11" t="s">
        <v>89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 t="s">
        <v>101</v>
      </c>
      <c r="AV110" s="25">
        <v>2</v>
      </c>
      <c r="AW110" s="25">
        <v>2</v>
      </c>
      <c r="AX110" s="25">
        <v>2</v>
      </c>
      <c r="AY110" s="25">
        <v>2</v>
      </c>
      <c r="AZ110" s="25">
        <v>2</v>
      </c>
      <c r="BA110" s="25">
        <v>2</v>
      </c>
      <c r="BB110" s="25">
        <v>2</v>
      </c>
      <c r="BC110" s="25">
        <v>2</v>
      </c>
      <c r="BD110" s="25">
        <v>2</v>
      </c>
      <c r="BE110" s="25">
        <v>2</v>
      </c>
      <c r="BF110" s="25">
        <v>2</v>
      </c>
      <c r="BG110" s="25">
        <v>2</v>
      </c>
      <c r="BH110" s="25">
        <v>2</v>
      </c>
      <c r="BI110" s="25">
        <v>2</v>
      </c>
      <c r="BJ110" s="25">
        <v>2</v>
      </c>
      <c r="BK110" s="25">
        <v>2</v>
      </c>
      <c r="BL110" s="25">
        <v>2</v>
      </c>
      <c r="BM110" s="25">
        <v>3</v>
      </c>
      <c r="BN110" s="25">
        <v>3</v>
      </c>
      <c r="BO110" s="25">
        <v>3</v>
      </c>
      <c r="BP110" s="25">
        <v>3</v>
      </c>
      <c r="BQ110" s="25">
        <v>3</v>
      </c>
      <c r="BR110" s="25">
        <v>3</v>
      </c>
      <c r="BS110" s="25">
        <v>3</v>
      </c>
      <c r="BT110" s="25">
        <v>3</v>
      </c>
      <c r="BU110" s="25">
        <v>3</v>
      </c>
      <c r="BV110" s="25">
        <v>3</v>
      </c>
      <c r="BW110" s="25">
        <v>3</v>
      </c>
      <c r="BX110" s="25">
        <v>3</v>
      </c>
    </row>
    <row r="111" spans="1:216" x14ac:dyDescent="0.35">
      <c r="A111" s="11" t="s">
        <v>90</v>
      </c>
      <c r="AI111" s="25">
        <v>3</v>
      </c>
      <c r="AJ111" s="25">
        <v>3</v>
      </c>
      <c r="AK111" s="25">
        <v>3</v>
      </c>
      <c r="AL111" s="25">
        <v>3</v>
      </c>
      <c r="AM111" s="25">
        <v>3</v>
      </c>
      <c r="AN111" s="25">
        <v>3</v>
      </c>
      <c r="AO111" s="25">
        <v>3</v>
      </c>
      <c r="AP111" s="25">
        <v>3</v>
      </c>
      <c r="AQ111" s="25">
        <v>3</v>
      </c>
      <c r="AR111" s="25">
        <v>3</v>
      </c>
      <c r="AS111" s="25">
        <v>3</v>
      </c>
      <c r="AT111" s="25">
        <v>3</v>
      </c>
      <c r="AU111" s="11" t="s">
        <v>101</v>
      </c>
      <c r="AV111" s="25">
        <v>3</v>
      </c>
      <c r="AW111" s="25">
        <v>3</v>
      </c>
      <c r="AX111" s="25">
        <v>3</v>
      </c>
      <c r="AY111" s="25">
        <v>4</v>
      </c>
      <c r="AZ111" s="25">
        <v>4</v>
      </c>
      <c r="BA111" s="25">
        <v>4</v>
      </c>
      <c r="BB111" s="25">
        <v>4</v>
      </c>
      <c r="BC111" s="25">
        <v>4</v>
      </c>
      <c r="BD111" s="25">
        <v>4</v>
      </c>
      <c r="BE111" s="25">
        <v>4</v>
      </c>
      <c r="BF111" s="25">
        <v>4</v>
      </c>
      <c r="BG111" s="25">
        <v>4</v>
      </c>
      <c r="BH111" s="25">
        <v>4</v>
      </c>
      <c r="BI111" s="25">
        <v>4</v>
      </c>
      <c r="BJ111" s="25">
        <v>4</v>
      </c>
      <c r="BK111" s="25">
        <v>4</v>
      </c>
      <c r="BL111" s="25">
        <v>4</v>
      </c>
      <c r="BM111" s="25">
        <v>4</v>
      </c>
      <c r="BN111" s="25">
        <v>4</v>
      </c>
      <c r="BO111" s="25">
        <v>4</v>
      </c>
      <c r="BP111" s="25">
        <v>4</v>
      </c>
      <c r="BQ111" s="25">
        <v>4</v>
      </c>
      <c r="BR111" s="25">
        <v>4</v>
      </c>
      <c r="BS111" s="25">
        <v>4</v>
      </c>
      <c r="BT111" s="25">
        <v>4</v>
      </c>
      <c r="BU111" s="25">
        <v>4</v>
      </c>
      <c r="BV111" s="25">
        <v>4</v>
      </c>
      <c r="BW111" s="25">
        <v>4</v>
      </c>
      <c r="BX111" s="25">
        <v>4</v>
      </c>
    </row>
    <row r="112" spans="1:216" x14ac:dyDescent="0.35">
      <c r="A112" s="11" t="s">
        <v>91</v>
      </c>
      <c r="AI112" s="11">
        <v>11</v>
      </c>
      <c r="AJ112" s="11">
        <v>11</v>
      </c>
      <c r="AK112" s="11">
        <v>11</v>
      </c>
      <c r="AL112" s="11">
        <v>11</v>
      </c>
      <c r="AM112" s="11">
        <v>12</v>
      </c>
      <c r="AN112" s="11">
        <v>12</v>
      </c>
      <c r="AO112" s="11">
        <v>12</v>
      </c>
      <c r="AP112" s="11">
        <v>12</v>
      </c>
      <c r="AQ112" s="11">
        <v>12</v>
      </c>
      <c r="AR112" s="11">
        <v>12</v>
      </c>
      <c r="AS112" s="11">
        <v>12</v>
      </c>
      <c r="AT112" s="11">
        <v>12</v>
      </c>
      <c r="AU112" s="11" t="s">
        <v>101</v>
      </c>
      <c r="AV112" s="11">
        <v>12</v>
      </c>
      <c r="AW112" s="11">
        <v>12</v>
      </c>
      <c r="AX112" s="11">
        <v>12</v>
      </c>
      <c r="AY112" s="11">
        <v>12</v>
      </c>
      <c r="AZ112" s="11">
        <v>12</v>
      </c>
      <c r="BA112" s="11">
        <v>12</v>
      </c>
      <c r="BB112" s="11">
        <v>12</v>
      </c>
      <c r="BC112" s="11">
        <v>12</v>
      </c>
      <c r="BD112" s="11">
        <v>12</v>
      </c>
      <c r="BE112" s="11">
        <v>12</v>
      </c>
      <c r="BF112" s="11">
        <v>12</v>
      </c>
      <c r="BG112" s="11">
        <v>12</v>
      </c>
      <c r="BH112" s="11">
        <v>12</v>
      </c>
      <c r="BI112" s="11">
        <v>12</v>
      </c>
      <c r="BJ112" s="11">
        <v>12</v>
      </c>
      <c r="BK112" s="11">
        <v>13</v>
      </c>
      <c r="BL112" s="11">
        <v>13</v>
      </c>
      <c r="BM112" s="11">
        <v>13</v>
      </c>
      <c r="BN112" s="11">
        <v>13</v>
      </c>
      <c r="BO112" s="11">
        <v>13</v>
      </c>
      <c r="BP112" s="11">
        <v>13</v>
      </c>
      <c r="BQ112" s="11">
        <v>13</v>
      </c>
      <c r="BR112" s="11">
        <v>13</v>
      </c>
      <c r="BS112" s="11">
        <v>13</v>
      </c>
      <c r="BT112" s="11">
        <v>13</v>
      </c>
      <c r="BU112" s="11">
        <v>13</v>
      </c>
      <c r="BV112" s="11">
        <v>13</v>
      </c>
      <c r="BW112" s="11">
        <v>13</v>
      </c>
      <c r="BX112" s="11">
        <v>13</v>
      </c>
    </row>
    <row r="113" spans="1:76" x14ac:dyDescent="0.35">
      <c r="A113" s="11" t="s">
        <v>92</v>
      </c>
      <c r="AI113" s="11">
        <v>24</v>
      </c>
      <c r="AJ113" s="11">
        <v>25</v>
      </c>
      <c r="AK113" s="11">
        <v>26</v>
      </c>
      <c r="AL113" s="11">
        <v>27</v>
      </c>
      <c r="AM113" s="11">
        <v>29</v>
      </c>
      <c r="AN113" s="11">
        <v>31</v>
      </c>
      <c r="AO113" s="11">
        <v>31</v>
      </c>
      <c r="AP113" s="11">
        <v>32</v>
      </c>
      <c r="AQ113" s="11">
        <v>33</v>
      </c>
      <c r="AR113" s="11">
        <v>34</v>
      </c>
      <c r="AS113" s="11">
        <v>36</v>
      </c>
      <c r="AT113" s="11">
        <v>36</v>
      </c>
      <c r="AU113" s="11" t="s">
        <v>101</v>
      </c>
      <c r="AV113" s="11">
        <v>37</v>
      </c>
      <c r="AW113" s="11">
        <v>39</v>
      </c>
      <c r="AX113" s="11">
        <v>41</v>
      </c>
      <c r="AY113" s="11">
        <v>41</v>
      </c>
      <c r="AZ113" s="11">
        <v>41</v>
      </c>
      <c r="BA113" s="11">
        <v>42</v>
      </c>
      <c r="BB113" s="11">
        <v>44</v>
      </c>
      <c r="BC113" s="11">
        <v>49</v>
      </c>
      <c r="BD113" s="11">
        <v>51</v>
      </c>
      <c r="BE113" s="11">
        <v>51</v>
      </c>
      <c r="BF113" s="11">
        <v>51</v>
      </c>
      <c r="BG113" s="11">
        <v>52</v>
      </c>
      <c r="BH113" s="11">
        <v>52</v>
      </c>
      <c r="BI113" s="11">
        <v>52</v>
      </c>
      <c r="BJ113" s="11">
        <v>53</v>
      </c>
      <c r="BK113" s="11">
        <v>56</v>
      </c>
      <c r="BL113" s="11">
        <v>56</v>
      </c>
      <c r="BM113" s="11">
        <v>56</v>
      </c>
      <c r="BN113" s="11">
        <v>56</v>
      </c>
      <c r="BO113" s="11">
        <v>56</v>
      </c>
      <c r="BP113" s="11">
        <v>56</v>
      </c>
      <c r="BQ113" s="11">
        <v>56</v>
      </c>
      <c r="BR113" s="11">
        <v>56</v>
      </c>
      <c r="BS113" s="11">
        <v>56</v>
      </c>
      <c r="BT113" s="11">
        <v>56</v>
      </c>
      <c r="BU113" s="11">
        <v>56</v>
      </c>
      <c r="BV113" s="11">
        <v>57</v>
      </c>
      <c r="BW113" s="11">
        <v>58</v>
      </c>
      <c r="BX113" s="11">
        <v>60</v>
      </c>
    </row>
    <row r="114" spans="1:76" x14ac:dyDescent="0.35">
      <c r="A114" s="11" t="s">
        <v>93</v>
      </c>
      <c r="AI114" s="11">
        <v>96</v>
      </c>
      <c r="AJ114" s="11">
        <v>96</v>
      </c>
      <c r="AK114" s="11">
        <v>105</v>
      </c>
      <c r="AL114" s="11">
        <v>111</v>
      </c>
      <c r="AM114" s="11">
        <v>119</v>
      </c>
      <c r="AN114" s="11">
        <v>123</v>
      </c>
      <c r="AO114" s="11">
        <v>129</v>
      </c>
      <c r="AP114" s="11">
        <v>136</v>
      </c>
      <c r="AQ114" s="11">
        <v>138</v>
      </c>
      <c r="AR114" s="11">
        <v>141</v>
      </c>
      <c r="AS114" s="11">
        <v>146</v>
      </c>
      <c r="AT114" s="11">
        <v>150</v>
      </c>
      <c r="AU114" s="11" t="s">
        <v>101</v>
      </c>
      <c r="AV114" s="11">
        <v>154</v>
      </c>
      <c r="AW114" s="11">
        <v>154</v>
      </c>
      <c r="AX114" s="11">
        <v>155</v>
      </c>
      <c r="AY114" s="11">
        <v>156</v>
      </c>
      <c r="AZ114" s="11">
        <v>159</v>
      </c>
      <c r="BA114" s="11">
        <v>159</v>
      </c>
      <c r="BB114" s="11">
        <v>159</v>
      </c>
      <c r="BC114" s="11">
        <v>160</v>
      </c>
      <c r="BD114" s="11">
        <v>162</v>
      </c>
      <c r="BE114" s="11">
        <v>164</v>
      </c>
      <c r="BF114" s="11">
        <v>164</v>
      </c>
      <c r="BG114" s="11">
        <v>169</v>
      </c>
      <c r="BH114" s="11">
        <v>170</v>
      </c>
      <c r="BI114" s="11">
        <v>173</v>
      </c>
      <c r="BJ114" s="11">
        <v>176</v>
      </c>
      <c r="BK114" s="11">
        <v>186</v>
      </c>
      <c r="BL114" s="11">
        <v>186</v>
      </c>
      <c r="BM114" s="11">
        <v>189</v>
      </c>
      <c r="BN114" s="11">
        <v>189</v>
      </c>
      <c r="BO114" s="11">
        <v>192</v>
      </c>
      <c r="BP114" s="11">
        <v>195</v>
      </c>
      <c r="BQ114" s="11">
        <v>195</v>
      </c>
      <c r="BR114" s="11">
        <v>195</v>
      </c>
      <c r="BS114" s="11">
        <v>195</v>
      </c>
      <c r="BT114" s="11">
        <v>198</v>
      </c>
      <c r="BU114" s="11">
        <v>199</v>
      </c>
      <c r="BV114" s="11">
        <v>201</v>
      </c>
      <c r="BW114" s="11">
        <v>202</v>
      </c>
      <c r="BX114" s="11">
        <v>203</v>
      </c>
    </row>
    <row r="115" spans="1:76" x14ac:dyDescent="0.35">
      <c r="A115" s="11" t="s">
        <v>94</v>
      </c>
      <c r="AI115" s="11">
        <v>219</v>
      </c>
      <c r="AJ115" s="11">
        <v>225</v>
      </c>
      <c r="AK115" s="11">
        <v>241</v>
      </c>
      <c r="AL115" s="11">
        <v>257</v>
      </c>
      <c r="AM115" s="11">
        <v>274</v>
      </c>
      <c r="AN115" s="11">
        <v>284</v>
      </c>
      <c r="AO115" s="11">
        <v>289</v>
      </c>
      <c r="AP115" s="11">
        <v>309</v>
      </c>
      <c r="AQ115" s="11">
        <v>320</v>
      </c>
      <c r="AR115" s="11">
        <v>339</v>
      </c>
      <c r="AS115" s="11">
        <v>348</v>
      </c>
      <c r="AT115" s="11">
        <v>368</v>
      </c>
      <c r="AU115" s="11" t="s">
        <v>101</v>
      </c>
      <c r="AV115" s="11">
        <v>383</v>
      </c>
      <c r="AW115" s="11">
        <v>390</v>
      </c>
      <c r="AX115" s="11">
        <v>393</v>
      </c>
      <c r="AY115" s="11">
        <v>401</v>
      </c>
      <c r="AZ115" s="11">
        <v>412</v>
      </c>
      <c r="BA115" s="11">
        <v>422</v>
      </c>
      <c r="BB115" s="11">
        <v>430</v>
      </c>
      <c r="BC115" s="11">
        <v>440</v>
      </c>
      <c r="BD115" s="11">
        <v>444</v>
      </c>
      <c r="BE115" s="11">
        <v>446</v>
      </c>
      <c r="BF115" s="11">
        <v>453</v>
      </c>
      <c r="BG115" s="11">
        <v>462</v>
      </c>
      <c r="BH115" s="11">
        <v>469</v>
      </c>
      <c r="BI115" s="11">
        <v>475</v>
      </c>
      <c r="BJ115" s="11">
        <v>482</v>
      </c>
      <c r="BK115" s="11">
        <v>510</v>
      </c>
      <c r="BL115" s="11">
        <v>512</v>
      </c>
      <c r="BM115" s="11">
        <v>517</v>
      </c>
      <c r="BN115" s="11">
        <v>524</v>
      </c>
      <c r="BO115" s="11">
        <v>532</v>
      </c>
      <c r="BP115" s="11">
        <v>535</v>
      </c>
      <c r="BQ115" s="11">
        <v>537</v>
      </c>
      <c r="BR115" s="11">
        <v>539</v>
      </c>
      <c r="BS115" s="11">
        <v>539</v>
      </c>
      <c r="BT115" s="11">
        <v>541</v>
      </c>
      <c r="BU115" s="11">
        <v>546</v>
      </c>
      <c r="BV115" s="11">
        <v>547</v>
      </c>
      <c r="BW115" s="11">
        <v>553</v>
      </c>
      <c r="BX115" s="11">
        <v>556</v>
      </c>
    </row>
    <row r="116" spans="1:76" x14ac:dyDescent="0.35">
      <c r="A116" s="11" t="s">
        <v>95</v>
      </c>
      <c r="AI116" s="11">
        <v>1011</v>
      </c>
      <c r="AJ116" s="11">
        <v>1049</v>
      </c>
      <c r="AK116" s="11">
        <v>1101</v>
      </c>
      <c r="AL116" s="11">
        <v>1152</v>
      </c>
      <c r="AM116" s="11">
        <v>1228</v>
      </c>
      <c r="AN116" s="11">
        <v>1273</v>
      </c>
      <c r="AO116" s="11">
        <v>1295</v>
      </c>
      <c r="AP116" s="11">
        <v>1370</v>
      </c>
      <c r="AQ116" s="11">
        <v>1412</v>
      </c>
      <c r="AR116" s="11">
        <v>1474</v>
      </c>
      <c r="AS116" s="11">
        <v>1518</v>
      </c>
      <c r="AT116" s="11">
        <v>1585</v>
      </c>
      <c r="AU116" s="11" t="s">
        <v>101</v>
      </c>
      <c r="AV116" s="11">
        <v>1643</v>
      </c>
      <c r="AW116" s="11">
        <v>1676</v>
      </c>
      <c r="AX116" s="11">
        <v>1690</v>
      </c>
      <c r="AY116" s="11">
        <v>1707</v>
      </c>
      <c r="AZ116" s="11">
        <v>1737</v>
      </c>
      <c r="BA116" s="11">
        <v>1770</v>
      </c>
      <c r="BB116" s="11">
        <v>1803</v>
      </c>
      <c r="BC116" s="11">
        <v>1841</v>
      </c>
      <c r="BD116" s="11">
        <v>1863</v>
      </c>
      <c r="BE116" s="11">
        <v>1879</v>
      </c>
      <c r="BF116" s="11">
        <v>1898</v>
      </c>
      <c r="BG116" s="11">
        <v>1923</v>
      </c>
      <c r="BH116" s="11">
        <v>1957</v>
      </c>
      <c r="BI116" s="11">
        <v>1972</v>
      </c>
      <c r="BJ116" s="11">
        <v>2011</v>
      </c>
      <c r="BK116" s="11">
        <v>2148</v>
      </c>
      <c r="BL116" s="11">
        <v>2154</v>
      </c>
      <c r="BM116" s="11">
        <v>2165</v>
      </c>
      <c r="BN116" s="11">
        <v>2193</v>
      </c>
      <c r="BO116" s="11">
        <v>2216</v>
      </c>
      <c r="BP116" s="11">
        <v>2240</v>
      </c>
      <c r="BQ116" s="11">
        <v>2254</v>
      </c>
      <c r="BR116" s="11">
        <v>2257</v>
      </c>
      <c r="BS116" s="11">
        <v>2258</v>
      </c>
      <c r="BT116" s="11">
        <v>2273</v>
      </c>
      <c r="BU116" s="11">
        <v>2296</v>
      </c>
      <c r="BV116" s="11">
        <v>2305</v>
      </c>
      <c r="BW116" s="11">
        <v>2325</v>
      </c>
      <c r="BX116" s="11">
        <v>2350</v>
      </c>
    </row>
    <row r="117" spans="1:76" x14ac:dyDescent="0.35">
      <c r="A117" s="11" t="s">
        <v>96</v>
      </c>
      <c r="AI117" s="11">
        <v>1</v>
      </c>
      <c r="AJ117" s="11">
        <v>1</v>
      </c>
      <c r="AK117" s="11">
        <v>1</v>
      </c>
      <c r="AL117" s="25">
        <v>1</v>
      </c>
      <c r="AM117" s="25">
        <v>1</v>
      </c>
      <c r="AN117" s="25">
        <v>1</v>
      </c>
      <c r="AO117" s="25">
        <v>1</v>
      </c>
      <c r="AP117" s="25">
        <v>1</v>
      </c>
      <c r="AQ117" s="25">
        <v>1</v>
      </c>
      <c r="AR117" s="25">
        <v>1</v>
      </c>
      <c r="AS117" s="25">
        <v>1</v>
      </c>
      <c r="AT117" s="25">
        <v>1</v>
      </c>
      <c r="AU117" s="11" t="s">
        <v>101</v>
      </c>
      <c r="AV117" s="11">
        <v>0</v>
      </c>
      <c r="AW117" s="25">
        <v>0</v>
      </c>
      <c r="AX117" s="25">
        <v>0</v>
      </c>
      <c r="AY117" s="25">
        <v>0</v>
      </c>
      <c r="AZ117" s="25">
        <v>0</v>
      </c>
      <c r="BA117" s="25">
        <v>0</v>
      </c>
      <c r="BB117" s="25">
        <v>0</v>
      </c>
      <c r="BC117" s="25">
        <v>0</v>
      </c>
      <c r="BD117" s="25">
        <v>0</v>
      </c>
      <c r="BE117" s="25">
        <v>0</v>
      </c>
      <c r="BF117" s="25">
        <v>0</v>
      </c>
      <c r="BG117" s="25">
        <v>0</v>
      </c>
      <c r="BH117" s="25">
        <v>0</v>
      </c>
      <c r="BI117" s="25">
        <v>0</v>
      </c>
      <c r="BJ117" s="25">
        <v>0</v>
      </c>
      <c r="BK117" s="25">
        <v>0</v>
      </c>
      <c r="BL117" s="25">
        <v>0</v>
      </c>
      <c r="BM117" s="25">
        <v>0</v>
      </c>
      <c r="BN117" s="25">
        <v>0</v>
      </c>
      <c r="BO117" s="25">
        <v>0</v>
      </c>
      <c r="BP117" s="25">
        <v>0</v>
      </c>
      <c r="BQ117" s="25">
        <v>0</v>
      </c>
      <c r="BR117" s="25">
        <v>0</v>
      </c>
      <c r="BS117" s="25">
        <v>0</v>
      </c>
      <c r="BT117" s="25">
        <v>0</v>
      </c>
      <c r="BU117" s="25">
        <v>0</v>
      </c>
      <c r="BV117" s="25">
        <v>0</v>
      </c>
      <c r="BW117" s="25">
        <v>0</v>
      </c>
      <c r="BX117" s="25">
        <v>0</v>
      </c>
    </row>
    <row r="118" spans="1:76" x14ac:dyDescent="0.35">
      <c r="A118" s="11" t="s">
        <v>296</v>
      </c>
      <c r="B118" s="11" t="s">
        <v>101</v>
      </c>
      <c r="C118" s="11" t="s">
        <v>101</v>
      </c>
      <c r="D118" s="11" t="s">
        <v>101</v>
      </c>
      <c r="E118" s="11" t="s">
        <v>101</v>
      </c>
      <c r="F118" s="11" t="s">
        <v>101</v>
      </c>
      <c r="G118" s="11" t="s">
        <v>101</v>
      </c>
      <c r="H118" s="11" t="s">
        <v>101</v>
      </c>
      <c r="I118" s="11">
        <v>63</v>
      </c>
      <c r="J118" s="11">
        <v>74</v>
      </c>
      <c r="K118" s="11">
        <v>91</v>
      </c>
      <c r="L118" s="11">
        <v>100</v>
      </c>
      <c r="M118" s="11">
        <v>135</v>
      </c>
      <c r="N118" s="11">
        <v>147</v>
      </c>
      <c r="O118" s="11">
        <v>162</v>
      </c>
      <c r="P118" s="11">
        <v>218</v>
      </c>
      <c r="Q118" s="11">
        <v>242</v>
      </c>
      <c r="R118" s="11">
        <v>332</v>
      </c>
      <c r="S118" s="11">
        <v>391</v>
      </c>
      <c r="T118" s="11">
        <v>454</v>
      </c>
      <c r="U118" s="11">
        <v>513</v>
      </c>
      <c r="V118" s="11">
        <v>525</v>
      </c>
      <c r="W118" s="11">
        <v>583</v>
      </c>
      <c r="X118" s="11">
        <v>647</v>
      </c>
      <c r="Y118" s="11">
        <v>741</v>
      </c>
      <c r="Z118" s="11">
        <v>808</v>
      </c>
      <c r="AA118" s="11">
        <v>895</v>
      </c>
      <c r="AB118" s="11">
        <v>938</v>
      </c>
      <c r="AC118" s="11">
        <v>983</v>
      </c>
      <c r="AD118" s="11">
        <v>1039</v>
      </c>
      <c r="AE118" s="11" t="s">
        <v>101</v>
      </c>
      <c r="AF118" s="11" t="s">
        <v>101</v>
      </c>
      <c r="AG118" s="11">
        <v>1245</v>
      </c>
      <c r="AH118" s="11">
        <v>1312</v>
      </c>
      <c r="AI118" s="11">
        <v>1365</v>
      </c>
      <c r="AJ118" s="11">
        <v>1410</v>
      </c>
      <c r="AK118" s="11">
        <v>1488</v>
      </c>
      <c r="AL118" s="11">
        <v>1562</v>
      </c>
      <c r="AM118" s="11">
        <v>1666</v>
      </c>
      <c r="AN118" s="11">
        <v>1727</v>
      </c>
      <c r="AO118" s="11">
        <v>1760</v>
      </c>
      <c r="AP118" s="11">
        <v>1863</v>
      </c>
      <c r="AQ118" s="11">
        <v>1919</v>
      </c>
      <c r="AR118" s="11">
        <v>2003</v>
      </c>
      <c r="AS118" s="11">
        <v>2063</v>
      </c>
      <c r="AT118" s="11">
        <v>2154</v>
      </c>
      <c r="AU118" s="11" t="s">
        <v>101</v>
      </c>
      <c r="AV118" s="11">
        <v>2234</v>
      </c>
      <c r="AW118" s="11">
        <v>2276</v>
      </c>
      <c r="AX118" s="11">
        <v>2296</v>
      </c>
      <c r="AY118" s="11">
        <v>2323</v>
      </c>
      <c r="AZ118" s="11">
        <v>2367</v>
      </c>
      <c r="BA118" s="11">
        <v>2411</v>
      </c>
      <c r="BB118" s="11">
        <v>2454</v>
      </c>
      <c r="BC118" s="11">
        <v>2508</v>
      </c>
      <c r="BD118" s="11">
        <v>2538</v>
      </c>
      <c r="BE118" s="11">
        <v>2558</v>
      </c>
      <c r="BF118" s="11">
        <v>2584</v>
      </c>
      <c r="BG118" s="11">
        <v>2624</v>
      </c>
      <c r="BH118" s="11">
        <v>2666</v>
      </c>
      <c r="BI118" s="11">
        <v>2690</v>
      </c>
      <c r="BJ118" s="11">
        <v>2740</v>
      </c>
      <c r="BK118" s="11">
        <v>2919</v>
      </c>
      <c r="BL118" s="11">
        <v>2927</v>
      </c>
      <c r="BM118" s="11">
        <v>2947</v>
      </c>
      <c r="BN118" s="11">
        <v>2982</v>
      </c>
      <c r="BO118" s="11">
        <v>3016</v>
      </c>
      <c r="BP118" s="11">
        <v>3047</v>
      </c>
      <c r="BQ118" s="11">
        <v>3062</v>
      </c>
      <c r="BR118" s="11">
        <v>3067</v>
      </c>
      <c r="BS118" s="11">
        <v>3068</v>
      </c>
      <c r="BT118" s="11">
        <v>3088</v>
      </c>
      <c r="BU118" s="11">
        <v>3117</v>
      </c>
      <c r="BV118" s="11">
        <v>3130</v>
      </c>
      <c r="BW118" s="11">
        <v>3158</v>
      </c>
      <c r="BX118" s="11">
        <v>3189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F28"/>
  <sheetViews>
    <sheetView workbookViewId="0">
      <selection activeCell="E1" sqref="E1:E12"/>
    </sheetView>
  </sheetViews>
  <sheetFormatPr defaultRowHeight="14.5" x14ac:dyDescent="0.35"/>
  <cols>
    <col min="5" max="5" width="21.08984375" customWidth="1"/>
  </cols>
  <sheetData>
    <row r="1" spans="1:6" ht="21" customHeight="1" x14ac:dyDescent="0.35">
      <c r="A1" t="s">
        <v>331</v>
      </c>
      <c r="B1">
        <v>308</v>
      </c>
      <c r="C1">
        <v>1.2</v>
      </c>
      <c r="D1">
        <v>277.8</v>
      </c>
      <c r="E1">
        <v>0</v>
      </c>
      <c r="F1" t="s">
        <v>224</v>
      </c>
    </row>
    <row r="2" spans="1:6" x14ac:dyDescent="0.35">
      <c r="A2" t="s">
        <v>332</v>
      </c>
      <c r="B2">
        <v>285</v>
      </c>
      <c r="C2">
        <v>1.1000000000000001</v>
      </c>
      <c r="D2">
        <v>264</v>
      </c>
      <c r="E2">
        <v>0</v>
      </c>
      <c r="F2" t="s">
        <v>224</v>
      </c>
    </row>
    <row r="3" spans="1:6" x14ac:dyDescent="0.35">
      <c r="A3" t="s">
        <v>333</v>
      </c>
      <c r="B3">
        <v>970</v>
      </c>
      <c r="C3">
        <v>3.7</v>
      </c>
      <c r="D3">
        <v>487.7</v>
      </c>
      <c r="E3">
        <v>0</v>
      </c>
      <c r="F3" t="s">
        <v>224</v>
      </c>
    </row>
    <row r="4" spans="1:6" x14ac:dyDescent="0.35">
      <c r="A4" t="s">
        <v>334</v>
      </c>
      <c r="B4" s="2">
        <v>3102</v>
      </c>
      <c r="C4">
        <v>11.7</v>
      </c>
      <c r="D4">
        <v>963</v>
      </c>
      <c r="E4" t="s">
        <v>288</v>
      </c>
      <c r="F4" t="s">
        <v>302</v>
      </c>
    </row>
    <row r="5" spans="1:6" x14ac:dyDescent="0.35">
      <c r="A5" t="s">
        <v>335</v>
      </c>
      <c r="B5" s="2">
        <v>3379</v>
      </c>
      <c r="C5">
        <v>12.7</v>
      </c>
      <c r="D5" s="26">
        <v>1028.5</v>
      </c>
      <c r="E5" t="s">
        <v>288</v>
      </c>
      <c r="F5" t="s">
        <v>302</v>
      </c>
    </row>
    <row r="6" spans="1:6" x14ac:dyDescent="0.35">
      <c r="A6" t="s">
        <v>336</v>
      </c>
      <c r="B6" s="2">
        <v>3679</v>
      </c>
      <c r="C6">
        <v>13.9</v>
      </c>
      <c r="D6" s="26">
        <v>1321.8</v>
      </c>
      <c r="E6">
        <v>13</v>
      </c>
      <c r="F6" t="s">
        <v>337</v>
      </c>
    </row>
    <row r="7" spans="1:6" x14ac:dyDescent="0.35">
      <c r="A7" t="s">
        <v>338</v>
      </c>
      <c r="B7" s="2">
        <v>3352</v>
      </c>
      <c r="C7">
        <v>12.6</v>
      </c>
      <c r="D7" s="26">
        <v>1306</v>
      </c>
      <c r="E7">
        <v>60</v>
      </c>
      <c r="F7">
        <v>23.4</v>
      </c>
    </row>
    <row r="8" spans="1:6" x14ac:dyDescent="0.35">
      <c r="A8" t="s">
        <v>339</v>
      </c>
      <c r="B8" s="2">
        <v>2317</v>
      </c>
      <c r="C8">
        <v>8.6999999999999993</v>
      </c>
      <c r="D8" s="26">
        <v>1069.9000000000001</v>
      </c>
      <c r="E8">
        <v>203</v>
      </c>
      <c r="F8">
        <v>93.7</v>
      </c>
    </row>
    <row r="9" spans="1:6" x14ac:dyDescent="0.35">
      <c r="A9" t="s">
        <v>340</v>
      </c>
      <c r="B9" s="2">
        <v>2373</v>
      </c>
      <c r="C9">
        <v>8.9</v>
      </c>
      <c r="D9" s="26">
        <v>1639.9</v>
      </c>
      <c r="E9">
        <v>556</v>
      </c>
      <c r="F9">
        <v>384.2</v>
      </c>
    </row>
    <row r="10" spans="1:6" x14ac:dyDescent="0.35">
      <c r="A10" t="s">
        <v>341</v>
      </c>
      <c r="B10" s="2">
        <v>6766</v>
      </c>
      <c r="C10">
        <v>25.5</v>
      </c>
      <c r="D10" s="26">
        <v>6696.3</v>
      </c>
      <c r="E10" s="2">
        <v>2350</v>
      </c>
      <c r="F10" s="26">
        <v>2325.8000000000002</v>
      </c>
    </row>
    <row r="11" spans="1:6" x14ac:dyDescent="0.35">
      <c r="A11" t="s">
        <v>342</v>
      </c>
      <c r="B11" s="2">
        <v>82</v>
      </c>
      <c r="C11" t="s">
        <v>224</v>
      </c>
      <c r="D11" s="26" t="s">
        <v>224</v>
      </c>
      <c r="E11" t="s">
        <v>224</v>
      </c>
      <c r="F11" t="s">
        <v>224</v>
      </c>
    </row>
    <row r="12" spans="1:6" x14ac:dyDescent="0.35">
      <c r="A12" t="s">
        <v>97</v>
      </c>
      <c r="B12" s="2">
        <v>26613</v>
      </c>
      <c r="C12" t="s">
        <v>224</v>
      </c>
      <c r="D12" s="26">
        <v>1288.3</v>
      </c>
      <c r="E12" s="2">
        <v>3189</v>
      </c>
      <c r="F12" s="26">
        <v>154.4</v>
      </c>
    </row>
    <row r="14" spans="1:6" x14ac:dyDescent="0.35">
      <c r="B14" s="2"/>
      <c r="D14" s="26"/>
      <c r="E14" s="2"/>
    </row>
    <row r="19" ht="21" customHeight="1" x14ac:dyDescent="0.35"/>
    <row r="28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7" workbookViewId="0">
      <selection activeCell="B34" sqref="B2:B34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4" t="s">
        <v>131</v>
      </c>
      <c r="B1" t="s">
        <v>35</v>
      </c>
    </row>
    <row r="2" spans="1:2" x14ac:dyDescent="0.35">
      <c r="A2" s="4" t="s">
        <v>132</v>
      </c>
      <c r="B2">
        <v>109740</v>
      </c>
    </row>
    <row r="3" spans="1:2" x14ac:dyDescent="0.35">
      <c r="A3" s="4" t="s">
        <v>134</v>
      </c>
      <c r="B3">
        <v>104385</v>
      </c>
    </row>
    <row r="4" spans="1:2" x14ac:dyDescent="0.35">
      <c r="A4" s="4" t="s">
        <v>133</v>
      </c>
      <c r="B4">
        <v>188185</v>
      </c>
    </row>
    <row r="5" spans="1:2" x14ac:dyDescent="0.35">
      <c r="A5" s="4" t="s">
        <v>135</v>
      </c>
      <c r="B5">
        <v>293225</v>
      </c>
    </row>
    <row r="6" spans="1:2" x14ac:dyDescent="0.35">
      <c r="A6" s="4" t="s">
        <v>136</v>
      </c>
      <c r="B6">
        <v>299675</v>
      </c>
    </row>
    <row r="7" spans="1:2" x14ac:dyDescent="0.35">
      <c r="A7" s="4" t="s">
        <v>137</v>
      </c>
      <c r="B7">
        <v>254475</v>
      </c>
    </row>
    <row r="8" spans="1:2" x14ac:dyDescent="0.35">
      <c r="A8" s="4" t="s">
        <v>138</v>
      </c>
      <c r="B8">
        <v>258875</v>
      </c>
    </row>
    <row r="9" spans="1:2" x14ac:dyDescent="0.35">
      <c r="A9" s="4" t="s">
        <v>139</v>
      </c>
      <c r="B9">
        <v>205005</v>
      </c>
    </row>
    <row r="10" spans="1:2" x14ac:dyDescent="0.35">
      <c r="A10" s="4" t="s">
        <v>140</v>
      </c>
      <c r="B10">
        <v>129680</v>
      </c>
    </row>
    <row r="11" spans="1:2" x14ac:dyDescent="0.35">
      <c r="A11" s="4" t="s">
        <v>141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2020-04-01T00:20:36Z</dcterms:created>
  <dcterms:modified xsi:type="dcterms:W3CDTF">2020-06-13T20:30:17Z</dcterms:modified>
</cp:coreProperties>
</file>