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7C953189-E0CB-4929-9326-6B8262019883}" xr6:coauthVersionLast="45" xr6:coauthVersionMax="45" xr10:uidLastSave="{00000000-0000-0000-0000-000000000000}"/>
  <bookViews>
    <workbookView xWindow="14070" yWindow="3260" windowWidth="23590" windowHeight="16500" tabRatio="765" activeTab="1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C30" i="8"/>
  <c r="B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C28" i="8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C26" i="8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C25" i="8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C6" i="5"/>
  <c r="B5" i="8" s="1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AO21" i="8" l="1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G31" i="5" s="1"/>
  <c r="B26" i="8"/>
  <c r="G27" i="5"/>
  <c r="G26" i="5"/>
  <c r="B25" i="8"/>
  <c r="G30" i="5" l="1"/>
  <c r="B29" i="8"/>
  <c r="G29" i="5"/>
  <c r="B28" i="8"/>
  <c r="G28" i="5"/>
  <c r="B27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<sst xmlns="http://schemas.openxmlformats.org/spreadsheetml/2006/main" count="1218" uniqueCount="294">
  <si>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</si>
  <si>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</si>
  <si>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</si>
  <si>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</si>
  <si>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</si>
  <si>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</si>
  <si>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</si>
  <si>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</si>
  <si>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</si>
  <si>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</si>
  <si>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</si>
  <si>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</si>
  <si>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</si>
  <si>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</si>
  <si>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</si>
  <si>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</si>
  <si>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</si>
  <si>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</si>
  <si>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</si>
  <si>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</si>
  <si>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</si>
  <si>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</si>
  <si>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</si>
  <si>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</si>
  <si>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</si>
  <si>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</si>
  <si>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</si>
  <si>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</si>
  <si>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</si>
  <si>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</si>
  <si>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</si>
  <si>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</si>
  <si>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</si>
  <si>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</si>
  <si>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</si>
  <si>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</si>
  <si>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</si>
  <si>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</si>
  <si>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</si>
  <si>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</si>
  <si>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</si>
  <si>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</si>
  <si>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</si>
  <si>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</si>
  <si>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</si>
  <si>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</si>
  <si>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</si>
  <si>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</si>
  <si>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</si>
  <si>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</si>
  <si>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</si>
  <si>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</si>
  <si>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</si>
  <si>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</si>
  <si>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</si>
  <si>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</si>
  <si>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</si>
  <si>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</si>
  <si>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</si>
  <si>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</si>
  <si>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</si>
  <si>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</si>
  <si>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</si>
  <si>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</si>
  <si>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</si>
  <si>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</si>
  <si>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</si>
  <si>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</si>
  <si>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</si>
  <si>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</si>
  <si>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</si>
  <si>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</si>
  <si>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</si>
  <si>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</si>
  <si>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</si>
  <si>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</si>
  <si>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</si>
  <si>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</si>
  <si>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</si>
  <si>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</si>
  <si>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</si>
  <si>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</si>
  <si>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</si>
  <si>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</si>
  <si>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</si>
  <si>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</si>
  <si>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</si>
  <si>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</si>
  <si>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</si>
  <si>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</si>
  <si>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</si>
  <si>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</si>
  <si>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</si>
  <si>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</si>
  <si>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</si>
  <si>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</si>
  <si>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</si>
  <si>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</si>
  <si>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</si>
  <si>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</si>
  <si>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</si>
  <si>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</si>
  <si>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</si>
  <si>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</si>
  <si>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</si>
  <si>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</si>
  <si>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</si>
  <si>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</si>
  <si>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</si>
  <si>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</si>
  <si>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</si>
  <si>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</si>
  <si>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</si>
  <si>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</si>
  <si>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</si>
  <si>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</si>
  <si>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</si>
  <si>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</si>
  <si>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</si>
  <si>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</si>
  <si>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</si>
  <si>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</si>
  <si>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</si>
  <si>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</si>
  <si>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</si>
  <si>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</si>
  <si>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</si>
  <si>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</si>
  <si>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</si>
  <si>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</si>
  <si>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</si>
  <si>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</si>
  <si>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</si>
  <si>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</si>
  <si>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</si>
  <si>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</si>
  <si>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</si>
  <si>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</si>
  <si>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</si>
  <si>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</si>
  <si>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</si>
  <si>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</si>
  <si>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</si>
  <si>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</si>
  <si>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</si>
  <si>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</si>
  <si>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</si>
  <si>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</si>
  <si>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</si>
  <si>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</si>
  <si>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</si>
  <si>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</si>
  <si>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</si>
  <si>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</si>
  <si>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</si>
  <si>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</si>
  <si>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</si>
  <si>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</si>
  <si>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</si>
  <si>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</si>
  <si>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</si>
  <si>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</si>
  <si>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</si>
  <si>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</si>
  <si>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</si>
  <si>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</si>
  <si>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</si>
  <si>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</si>
  <si>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</si>
  <si>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</si>
  <si>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</si>
  <si>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</si>
  <si>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</si>
  <si>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</si>
  <si>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</si>
  <si>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</si>
  <si>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</si>
  <si>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</si>
  <si>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</si>
  <si>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</si>
  <si>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</si>
  <si>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</si>
  <si>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</si>
  <si>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</si>
  <si>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</si>
  <si>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</si>
  <si>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</si>
  <si>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</si>
  <si>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</si>
  <si>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</si>
  <si>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</si>
  <si>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</si>
  <si>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</si>
  <si>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</si>
  <si>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</si>
  <si>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</si>
  <si>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</si>
  <si>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</si>
  <si>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</si>
  <si>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</si>
  <si>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</si>
  <si>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</si>
  <si>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</si>
  <si>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</si>
  <si>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</si>
  <si>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</si>
  <si>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</si>
  <si>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</si>
  <si>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</si>
  <si>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</si>
  <si>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</si>
  <si>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</si>
  <si>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</si>
  <si>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</si>
  <si>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</si>
  <si>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</si>
  <si>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</si>
  <si>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</si>
  <si>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</si>
  <si>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</si>
  <si>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</si>
  <si>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</si>
  <si>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</si>
  <si>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</si>
  <si>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</si>
  <si>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</si>
  <si>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</si>
  <si>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</si>
  <si>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</si>
  <si>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</si>
  <si>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</si>
  <si>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</si>
  <si>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</si>
  <si>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</si>
  <si>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</si>
  <si>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</si>
  <si>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</si>
  <si>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</si>
  <si>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</si>
  <si>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</si>
  <si>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</si>
  <si>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</si>
  <si>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</si>
  <si>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</si>
  <si>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</si>
  <si>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</si>
  <si>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</si>
  <si>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</si>
  <si>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</si>
  <si>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</si>
  <si>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</si>
  <si>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</si>
  <si>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0,7</t>
  </si>
  <si>
    <t>10 AVRIL, 17H</t>
  </si>
  <si>
    <t>26,1</t>
  </si>
  <si>
    <t>16,7</t>
  </si>
  <si>
    <t>21,8</t>
  </si>
  <si>
    <t>20,6</t>
  </si>
  <si>
    <t>14,9</t>
  </si>
  <si>
    <t>* 31,5</t>
  </si>
  <si>
    <t>11 ARIL, 17H</t>
  </si>
  <si>
    <t>325,3</t>
  </si>
  <si>
    <t>242,2</t>
  </si>
  <si>
    <t>201,9</t>
  </si>
  <si>
    <t>224,6</t>
  </si>
  <si>
    <t>184,3</t>
  </si>
  <si>
    <t>294,7</t>
  </si>
  <si>
    <t>8,1</t>
  </si>
  <si>
    <t>24,5</t>
  </si>
  <si>
    <t>16,4</t>
  </si>
  <si>
    <t>23,5</t>
  </si>
  <si>
    <t>21,6</t>
  </si>
  <si>
    <t>14,1</t>
  </si>
  <si>
    <t>6 393</t>
  </si>
  <si>
    <t>309,5</t>
  </si>
  <si>
    <t>12 ARIL, 17H30</t>
  </si>
  <si>
    <t>0,5</t>
  </si>
  <si>
    <t>2,9</t>
  </si>
  <si>
    <t>39,7</t>
  </si>
  <si>
    <t>91,5</t>
  </si>
  <si>
    <t>13,3</t>
  </si>
  <si>
    <t>262,0</t>
  </si>
  <si>
    <t>15,6</t>
  </si>
  <si>
    <t>301,0</t>
  </si>
  <si>
    <t>1 112</t>
  </si>
  <si>
    <t>17,5</t>
  </si>
  <si>
    <t>399,5</t>
  </si>
  <si>
    <t>14,8</t>
  </si>
  <si>
    <t>365,4</t>
  </si>
  <si>
    <t>9,9</t>
  </si>
  <si>
    <t>291,4</t>
  </si>
  <si>
    <t>358,0</t>
  </si>
  <si>
    <t>1 064</t>
  </si>
  <si>
    <t>1 053,0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</si>
</sst>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P35"/>
  <sheetViews>
    <sheetView workbookViewId="0">
      <selection activeCell="P2" sqref="P2:P35"/>
    </sheetView>
  </sheetViews>
  <sheetFormatPr defaultRowHeight="14.5" x14ac:dyDescent="0.35"/>
  <cols>
    <col min="1" max="1" width="42.453125" customWidth="1"/>
    <col min="2" max="16" width="10.08984375" bestFit="1" customWidth="1"/>
  </cols>
  <sheetData>
    <row r="1" spans="1:16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</row>
    <row r="2" spans="1:16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</row>
    <row r="3" spans="1:16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</row>
    <row r="4" spans="1:16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</row>
    <row r="5" spans="1:16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</row>
    <row r="6" spans="1:16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</row>
    <row r="7" spans="1:16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</row>
    <row r="8" spans="1:16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</row>
    <row r="9" spans="1:16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</row>
    <row r="10" spans="1:16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</row>
    <row r="11" spans="1:16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</row>
    <row r="12" spans="1:16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</row>
    <row r="13" spans="1:16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</row>
    <row r="14" spans="1:16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</row>
    <row r="15" spans="1:16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</row>
    <row r="16" spans="1:16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</row>
    <row r="17" spans="1:16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</row>
    <row r="18" spans="1:16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</row>
    <row r="19" spans="1:16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</row>
    <row r="20" spans="1:16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</row>
    <row r="21" spans="1:16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</row>
    <row r="22" spans="1:16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</row>
    <row r="23" spans="1:16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</row>
    <row r="24" spans="1:16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</row>
    <row r="25" spans="1:16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</row>
    <row r="26" spans="1:16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</row>
    <row r="27" spans="1:16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</row>
    <row r="28" spans="1:16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</row>
    <row r="29" spans="1:16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</row>
    <row r="30" spans="1:16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</row>
    <row r="31" spans="1:16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</row>
    <row r="32" spans="1:16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</row>
    <row r="33" spans="1:16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</row>
    <row r="34" spans="1:16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</row>
    <row r="35" spans="1:16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P34"/>
  <sheetViews>
    <sheetView tabSelected="1" workbookViewId="0">
      <selection activeCell="Q7" sqref="Q7"/>
    </sheetView>
  </sheetViews>
  <sheetFormatPr defaultRowHeight="14.5" x14ac:dyDescent="0.35"/>
  <cols>
    <col min="1" max="1" width="40.08984375" customWidth="1"/>
    <col min="2" max="16" width="10.08984375" bestFit="1" customWidth="1"/>
  </cols>
  <sheetData>
    <row r="1" spans="1:16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</row>
    <row r="2" spans="1:16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</row>
    <row r="3" spans="1:16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</row>
    <row r="4" spans="1:16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</row>
    <row r="5" spans="1:16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</row>
    <row r="6" spans="1:16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</row>
    <row r="7" spans="1:16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</row>
    <row r="8" spans="1:16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</row>
    <row r="9" spans="1:16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</row>
    <row r="10" spans="1:16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</row>
    <row r="11" spans="1:16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</row>
    <row r="12" spans="1:16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</row>
    <row r="13" spans="1:16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</row>
    <row r="14" spans="1:16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</row>
    <row r="15" spans="1:16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</row>
    <row r="16" spans="1:16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</row>
    <row r="17" spans="1:16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</row>
    <row r="18" spans="1:16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</row>
    <row r="19" spans="1:16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</row>
    <row r="20" spans="1:16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</row>
    <row r="21" spans="1:16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</row>
    <row r="22" spans="1:16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</row>
    <row r="23" spans="1:16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</row>
    <row r="24" spans="1:16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</row>
    <row r="25" spans="1:16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</row>
    <row r="26" spans="1:16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</row>
    <row r="27" spans="1:16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</row>
    <row r="28" spans="1:16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</row>
    <row r="29" spans="1:16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</row>
    <row r="30" spans="1:16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</row>
    <row r="31" spans="1:16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</row>
    <row r="32" spans="1:16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</row>
    <row r="33" spans="1:16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</row>
    <row r="34" spans="1:16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30"/>
  <sheetViews>
    <sheetView zoomScale="75" zoomScaleNormal="75" workbookViewId="0">
      <selection activeCell="L34" sqref="L34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828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1029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1298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1540</v>
      </c>
      <c r="C15" s="17">
        <f>mtl_newcases!B16</f>
        <v>242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1838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2121</v>
      </c>
      <c r="C17" s="17">
        <f>mtl_newcases!B18</f>
        <v>283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2519</v>
      </c>
      <c r="C18" s="17">
        <f>mtl_newcases!B19</f>
        <v>398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2828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3239</v>
      </c>
      <c r="C20" s="17">
        <f>mtl_newcases!B21</f>
        <v>411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3599</v>
      </c>
      <c r="C21" s="17">
        <f>mtl_newcases!B22</f>
        <v>360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3923</v>
      </c>
      <c r="C22" s="17">
        <f>mtl_newcases!B23</f>
        <v>324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4185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4617</v>
      </c>
      <c r="C24" s="17">
        <f>mtl_newcases!B25</f>
        <v>432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5043</v>
      </c>
      <c r="C25" s="17">
        <f>mtl_newcases!B26</f>
        <v>426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5392</v>
      </c>
      <c r="C26" s="17">
        <f>mtl_newcases!B27</f>
        <v>349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5704</v>
      </c>
      <c r="C27" s="17">
        <f>mtl_newcases!B28</f>
        <v>312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>E27*100/SUM($E27:$N27)</f>
        <v>0.66059632208534191</v>
      </c>
      <c r="Z27" s="3">
        <f t="shared" ref="Z27" si="99">F27*100/SUM($E27:$N27)</f>
        <v>0.60703445813247636</v>
      </c>
      <c r="AA27" s="3">
        <f t="shared" ref="AA27" si="100">G27*100/SUM($E27:$N27)</f>
        <v>3.1601499732190681</v>
      </c>
      <c r="AB27" s="3">
        <f t="shared" ref="AB27" si="101">H27*100/SUM($E27:$N27)</f>
        <v>13.979646491697912</v>
      </c>
      <c r="AC27" s="3">
        <f t="shared" ref="AC27" si="102">I27*100/SUM($E27:$N27)</f>
        <v>15.83645777539725</v>
      </c>
      <c r="AD27" s="3">
        <f t="shared" ref="AD27" si="103">J27*100/SUM($E27:$N27)</f>
        <v>17.24692019282271</v>
      </c>
      <c r="AE27" s="3">
        <f t="shared" ref="AE27" si="104">K27*100/SUM($E27:$N27)</f>
        <v>14.783074450990895</v>
      </c>
      <c r="AF27" s="3">
        <f t="shared" ref="AF27" si="105">L27*100/SUM($E27:$N27)</f>
        <v>10.373147652204963</v>
      </c>
      <c r="AG27" s="3">
        <f t="shared" ref="AG27" si="106">M27*100/SUM($E27:$N27)</f>
        <v>7.9628637743260136</v>
      </c>
      <c r="AH27" s="3">
        <f t="shared" ref="AH27" si="107">N27*100/SUM($E27:$N27)</f>
        <v>15.39010890912337</v>
      </c>
      <c r="AI27" s="3">
        <f t="shared" ref="AI27" si="108">O27*100/SUM($O27:$X27)</f>
        <v>1.1536444121732559</v>
      </c>
      <c r="AJ27" s="3">
        <f t="shared" ref="AJ27" si="109">P27*100/SUM($O27:$X27)</f>
        <v>1.1144895999410616</v>
      </c>
      <c r="AK27" s="3">
        <f t="shared" ref="AK27" si="110">Q27*100/SUM($O27:$X27)</f>
        <v>3.2182772974502631</v>
      </c>
      <c r="AL27" s="3">
        <f t="shared" ref="AL27" si="111">R27*100/SUM($O27:$X27)</f>
        <v>9.136838862422529</v>
      </c>
      <c r="AM27" s="3">
        <f t="shared" ref="AM27" si="112">S27*100/SUM($O27:$X27)</f>
        <v>10.12764114470038</v>
      </c>
      <c r="AN27" s="3">
        <f t="shared" ref="AN27" si="113">T27*100/SUM($O27:$X27)</f>
        <v>12.98874534024409</v>
      </c>
      <c r="AO27" s="3">
        <f t="shared" ref="AO27" si="114">U27*100/SUM($O27:$X27)</f>
        <v>10.943983347038248</v>
      </c>
      <c r="AP27" s="3">
        <f t="shared" ref="AP27" si="115">V27*100/SUM($O27:$X27)</f>
        <v>9.697211716931081</v>
      </c>
      <c r="AQ27" s="3">
        <f t="shared" ref="AQ27" si="116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5962</v>
      </c>
      <c r="C28" s="17">
        <f>mtl_newcases!B29</f>
        <v>258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>E28*100/SUM($E28:$N28)</f>
        <v>0.66757959602875727</v>
      </c>
      <c r="Z28" s="3">
        <f t="shared" ref="Z28" si="117">F28*100/SUM($E28:$N28)</f>
        <v>0.58199246833276275</v>
      </c>
      <c r="AA28" s="3">
        <f t="shared" ref="AA28" si="118">G28*100/SUM($E28:$N28)</f>
        <v>3.0811365970558029</v>
      </c>
      <c r="AB28" s="3">
        <f t="shared" ref="AB28" si="119">H28*100/SUM($E28:$N28)</f>
        <v>13.762410133515919</v>
      </c>
      <c r="AC28" s="3">
        <f t="shared" ref="AC28" si="120">I28*100/SUM($E28:$N28)</f>
        <v>15.816501198219788</v>
      </c>
      <c r="AD28" s="3">
        <f t="shared" ref="AD28" si="121">J28*100/SUM($E28:$N28)</f>
        <v>17.237247517973298</v>
      </c>
      <c r="AE28" s="3">
        <f t="shared" ref="AE28" si="122">K28*100/SUM($E28:$N28)</f>
        <v>14.960629921259843</v>
      </c>
      <c r="AF28" s="3">
        <f t="shared" ref="AF28" si="123">L28*100/SUM($E28:$N28)</f>
        <v>10.287572749058542</v>
      </c>
      <c r="AG28" s="3">
        <f t="shared" ref="AG28" si="124">M28*100/SUM($E28:$N28)</f>
        <v>7.9938377268058884</v>
      </c>
      <c r="AH28" s="3">
        <f t="shared" ref="AH28" si="125">N28*100/SUM($E28:$N28)</f>
        <v>15.6110920917494</v>
      </c>
      <c r="AI28" s="3">
        <f t="shared" ref="AI28" si="126">O28*100/SUM($O28:$X28)</f>
        <v>1.1629373960894367</v>
      </c>
      <c r="AJ28" s="3">
        <f t="shared" ref="AJ28" si="127">P28*100/SUM($O28:$X28)</f>
        <v>1.0658534775217143</v>
      </c>
      <c r="AK28" s="3">
        <f t="shared" ref="AK28" si="128">Q28*100/SUM($O28:$X28)</f>
        <v>3.1299989130218773</v>
      </c>
      <c r="AL28" s="3">
        <f t="shared" ref="AL28" si="129">R28*100/SUM($O28:$X28)</f>
        <v>8.9724642953250857</v>
      </c>
      <c r="AM28" s="3">
        <f t="shared" ref="AM28" si="130">S28*100/SUM($O28:$X28)</f>
        <v>10.089697416516936</v>
      </c>
      <c r="AN28" s="3">
        <f t="shared" ref="AN28" si="131">T28*100/SUM($O28:$X28)</f>
        <v>12.949143167636008</v>
      </c>
      <c r="AO28" s="3">
        <f t="shared" ref="AO28" si="132">U28*100/SUM($O28:$X28)</f>
        <v>11.047856020616926</v>
      </c>
      <c r="AP28" s="3">
        <f t="shared" ref="AP28" si="133">V28*100/SUM($O28:$X28)</f>
        <v>9.5932707905135146</v>
      </c>
      <c r="AQ28" s="3">
        <f t="shared" ref="AQ28" si="134">W28*100/SUM($O28:$X28)</f>
        <v>11.784212455606934</v>
      </c>
      <c r="AR28" s="3">
        <f t="shared" ref="AR28" si="135">X28*100/SUM($O28:$X28)</f>
        <v>30.204566067151575</v>
      </c>
    </row>
    <row r="29" spans="1:44" x14ac:dyDescent="0.35">
      <c r="A29" s="19">
        <v>43932</v>
      </c>
      <c r="B29" s="17">
        <f>mtl_newcases!C30</f>
        <v>6164</v>
      </c>
      <c r="C29" s="17">
        <f>mtl_newcases!B30</f>
        <v>202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>E29*100/SUM($E29:$N29)</f>
        <v>0.69204152249134943</v>
      </c>
      <c r="Z29" s="3">
        <f t="shared" ref="Z29" si="136">F29*100/SUM($E29:$N29)</f>
        <v>0.56022408963585435</v>
      </c>
      <c r="AA29" s="3">
        <f t="shared" ref="AA29" si="137">G29*100/SUM($E29:$N29)</f>
        <v>2.9823694183555776</v>
      </c>
      <c r="AB29" s="3">
        <f t="shared" ref="AB29" si="138">H29*100/SUM($E29:$N29)</f>
        <v>13.544241225902125</v>
      </c>
      <c r="AC29" s="3">
        <f t="shared" ref="AC29" si="139">I29*100/SUM($E29:$N29)</f>
        <v>15.439116823199868</v>
      </c>
      <c r="AD29" s="3">
        <f t="shared" ref="AD29" si="140">J29*100/SUM($E29:$N29)</f>
        <v>17.383423957818422</v>
      </c>
      <c r="AE29" s="3">
        <f t="shared" ref="AE29" si="141">K29*100/SUM($E29:$N29)</f>
        <v>14.697643763387708</v>
      </c>
      <c r="AF29" s="3">
        <f t="shared" ref="AF29" si="142">L29*100/SUM($E29:$N29)</f>
        <v>10.100510792552315</v>
      </c>
      <c r="AG29" s="3">
        <f t="shared" ref="AG29" si="143">M29*100/SUM($E29:$N29)</f>
        <v>8.1232492997198875</v>
      </c>
      <c r="AH29" s="3">
        <f t="shared" ref="AH29" si="144">N29*100/SUM($E29:$N29)</f>
        <v>16.477179106936891</v>
      </c>
      <c r="AI29" s="3">
        <f t="shared" ref="AI29" si="145">O29*100/SUM($O29:$X29)</f>
        <v>1.1921143001120531</v>
      </c>
      <c r="AJ29" s="3">
        <f t="shared" ref="AJ29" si="146">P29*100/SUM($O29:$X29)</f>
        <v>1.0145521711078922</v>
      </c>
      <c r="AK29" s="3">
        <f t="shared" ref="AK29" si="147">Q29*100/SUM($O29:$X29)</f>
        <v>2.9958987693553456</v>
      </c>
      <c r="AL29" s="3">
        <f t="shared" ref="AL29" si="148">R29*100/SUM($O29:$X29)</f>
        <v>8.7318121829013062</v>
      </c>
      <c r="AM29" s="3">
        <f t="shared" ref="AM29" si="149">S29*100/SUM($O29:$X29)</f>
        <v>9.7391855483723244</v>
      </c>
      <c r="AN29" s="3">
        <f t="shared" ref="AN29" si="150">T29*100/SUM($O29:$X29)</f>
        <v>12.913408799206865</v>
      </c>
      <c r="AO29" s="3">
        <f t="shared" ref="AO29" si="151">U29*100/SUM($O29:$X29)</f>
        <v>10.732683081880172</v>
      </c>
      <c r="AP29" s="3">
        <f t="shared" ref="AP29" si="152">V29*100/SUM($O29:$X29)</f>
        <v>9.3138573948142813</v>
      </c>
      <c r="AQ29" s="3">
        <f t="shared" ref="AQ29" si="153">W29*100/SUM($O29:$X29)</f>
        <v>11.841520755135035</v>
      </c>
      <c r="AR29" s="3">
        <f t="shared" ref="AR29" si="154">X29*100/SUM($O29:$X29)</f>
        <v>31.524966997114731</v>
      </c>
    </row>
    <row r="30" spans="1:44" x14ac:dyDescent="0.35">
      <c r="A30" s="19">
        <v>43933</v>
      </c>
      <c r="B30" s="17">
        <f>mtl_newcases!C31</f>
        <v>6393</v>
      </c>
      <c r="C30" s="17">
        <f>mtl_newcases!B31</f>
        <v>229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>E30*100/SUM($E30:$N30)</f>
        <v>0.69225928256765257</v>
      </c>
      <c r="Z30" s="3">
        <f t="shared" ref="Z30" si="155">F30*100/SUM($E30:$N30)</f>
        <v>0.53492762743864064</v>
      </c>
      <c r="AA30" s="3">
        <f t="shared" ref="AA30" si="156">G30*100/SUM($E30:$N30)</f>
        <v>2.8634361233480177</v>
      </c>
      <c r="AB30" s="3">
        <f t="shared" ref="AB30" si="157">H30*100/SUM($E30:$N30)</f>
        <v>13.278791692888609</v>
      </c>
      <c r="AC30" s="3">
        <f t="shared" ref="AC30" si="158">I30*100/SUM($E30:$N30)</f>
        <v>15.560100692259283</v>
      </c>
      <c r="AD30" s="3">
        <f t="shared" ref="AD30" si="159">J30*100/SUM($E30:$N30)</f>
        <v>17.495280050346128</v>
      </c>
      <c r="AE30" s="3">
        <f t="shared" ref="AE30" si="160">K30*100/SUM($E30:$N30)</f>
        <v>14.757709251101321</v>
      </c>
      <c r="AF30" s="3">
        <f t="shared" ref="AF30" si="161">L30*100/SUM($E30:$N30)</f>
        <v>9.9276274386406538</v>
      </c>
      <c r="AG30" s="3">
        <f t="shared" ref="AG30" si="162">M30*100/SUM($E30:$N30)</f>
        <v>8.1497797356828201</v>
      </c>
      <c r="AH30" s="3">
        <f t="shared" ref="AH30" si="163">N30*100/SUM($E30:$N30)</f>
        <v>16.740088105726873</v>
      </c>
      <c r="AI30" s="3">
        <f t="shared" ref="AI30" si="164">O30*100/SUM($O30:$X30)</f>
        <v>1.1895215818412368</v>
      </c>
      <c r="AJ30" s="3">
        <f t="shared" ref="AJ30" si="165">P30*100/SUM($O30:$X30)</f>
        <v>0.96632992055257616</v>
      </c>
      <c r="AK30" s="3">
        <f t="shared" ref="AK30" si="166">Q30*100/SUM($O30:$X30)</f>
        <v>2.8692671750971401</v>
      </c>
      <c r="AL30" s="3">
        <f t="shared" ref="AL30" si="167">R30*100/SUM($O30:$X30)</f>
        <v>8.5393744364954909</v>
      </c>
      <c r="AM30" s="3">
        <f t="shared" ref="AM30" si="168">S30*100/SUM($O30:$X30)</f>
        <v>9.7910751275209886</v>
      </c>
      <c r="AN30" s="3">
        <f t="shared" ref="AN30" si="169">T30*100/SUM($O30:$X30)</f>
        <v>12.964156633628784</v>
      </c>
      <c r="AO30" s="3">
        <f t="shared" ref="AO30" si="170">U30*100/SUM($O30:$X30)</f>
        <v>10.749724445019917</v>
      </c>
      <c r="AP30" s="3">
        <f t="shared" ref="AP30" si="171">V30*100/SUM($O30:$X30)</f>
        <v>9.1316553348902101</v>
      </c>
      <c r="AQ30" s="3">
        <f t="shared" ref="AQ30" si="172">W30*100/SUM($O30:$X30)</f>
        <v>11.850627938469396</v>
      </c>
      <c r="AR30" s="3">
        <f t="shared" ref="AR30" si="173">X30*100/SUM($O30:$X30)</f>
        <v>31.948267406484259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42"/>
  <sheetViews>
    <sheetView workbookViewId="0">
      <pane ySplit="1" topLeftCell="A3" activePane="bottomLeft" state="frozen"/>
      <selection pane="bottomLeft" activeCell="F43" sqref="F43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31"/>
  <sheetViews>
    <sheetView workbookViewId="0">
      <selection activeCell="B31" sqref="B31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7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197</v>
      </c>
      <c r="C13">
        <f t="shared" si="0"/>
        <v>828</v>
      </c>
    </row>
    <row r="14" spans="1:7" x14ac:dyDescent="0.35">
      <c r="A14" s="19">
        <v>43916</v>
      </c>
      <c r="B14">
        <v>201</v>
      </c>
      <c r="C14">
        <f t="shared" si="0"/>
        <v>1029</v>
      </c>
    </row>
    <row r="15" spans="1:7" x14ac:dyDescent="0.35">
      <c r="A15" s="19">
        <v>43917</v>
      </c>
      <c r="B15">
        <v>269</v>
      </c>
      <c r="C15">
        <f t="shared" si="0"/>
        <v>1298</v>
      </c>
    </row>
    <row r="16" spans="1:7" x14ac:dyDescent="0.35">
      <c r="A16" s="19">
        <v>43918</v>
      </c>
      <c r="B16">
        <v>242</v>
      </c>
      <c r="C16">
        <f t="shared" si="0"/>
        <v>1540</v>
      </c>
    </row>
    <row r="17" spans="1:7" x14ac:dyDescent="0.35">
      <c r="A17" s="19">
        <v>43919</v>
      </c>
      <c r="B17">
        <v>298</v>
      </c>
      <c r="C17">
        <f t="shared" si="0"/>
        <v>1838</v>
      </c>
      <c r="E17" s="19">
        <v>43919</v>
      </c>
      <c r="F17">
        <v>1612</v>
      </c>
      <c r="G17">
        <f t="shared" ref="G17:G20" si="1">C17-F17</f>
        <v>226</v>
      </c>
    </row>
    <row r="18" spans="1:7" x14ac:dyDescent="0.35">
      <c r="A18" s="19">
        <v>43920</v>
      </c>
      <c r="B18">
        <v>283</v>
      </c>
      <c r="C18">
        <f t="shared" si="0"/>
        <v>2121</v>
      </c>
      <c r="E18" s="19">
        <v>43920</v>
      </c>
      <c r="F18">
        <v>1991</v>
      </c>
      <c r="G18">
        <f t="shared" si="1"/>
        <v>130</v>
      </c>
    </row>
    <row r="19" spans="1:7" x14ac:dyDescent="0.35">
      <c r="A19" s="19">
        <v>43921</v>
      </c>
      <c r="B19">
        <v>398</v>
      </c>
      <c r="C19">
        <f t="shared" si="0"/>
        <v>2519</v>
      </c>
      <c r="E19" s="19">
        <v>43921</v>
      </c>
      <c r="F19">
        <v>2097</v>
      </c>
      <c r="G19">
        <f t="shared" si="1"/>
        <v>422</v>
      </c>
    </row>
    <row r="20" spans="1:7" x14ac:dyDescent="0.35">
      <c r="A20" s="19">
        <v>43922</v>
      </c>
      <c r="B20">
        <v>309</v>
      </c>
      <c r="C20">
        <f t="shared" si="0"/>
        <v>2828</v>
      </c>
      <c r="E20" s="19">
        <v>43922</v>
      </c>
      <c r="F20">
        <v>2642</v>
      </c>
      <c r="G20">
        <f t="shared" si="1"/>
        <v>186</v>
      </c>
    </row>
    <row r="21" spans="1:7" x14ac:dyDescent="0.35">
      <c r="A21" s="19">
        <v>43923</v>
      </c>
      <c r="B21">
        <v>411</v>
      </c>
      <c r="C21">
        <f t="shared" si="0"/>
        <v>3239</v>
      </c>
      <c r="E21" s="19">
        <v>43923</v>
      </c>
      <c r="F21">
        <v>2837</v>
      </c>
      <c r="G21">
        <f t="shared" ref="G21:G26" si="2">C21-F21</f>
        <v>402</v>
      </c>
    </row>
    <row r="22" spans="1:7" x14ac:dyDescent="0.35">
      <c r="A22" s="19">
        <v>43924</v>
      </c>
      <c r="B22">
        <v>360</v>
      </c>
      <c r="C22">
        <f t="shared" si="0"/>
        <v>3599</v>
      </c>
      <c r="E22" s="19">
        <v>43924</v>
      </c>
      <c r="F22">
        <v>3261</v>
      </c>
      <c r="G22">
        <f t="shared" si="2"/>
        <v>338</v>
      </c>
    </row>
    <row r="23" spans="1:7" x14ac:dyDescent="0.35">
      <c r="A23" s="19">
        <v>43925</v>
      </c>
      <c r="B23">
        <v>324</v>
      </c>
      <c r="C23">
        <f t="shared" si="0"/>
        <v>3923</v>
      </c>
      <c r="E23" s="19">
        <v>43925</v>
      </c>
      <c r="F23">
        <v>3713</v>
      </c>
      <c r="G23">
        <f t="shared" si="2"/>
        <v>210</v>
      </c>
    </row>
    <row r="24" spans="1:7" x14ac:dyDescent="0.35">
      <c r="A24" s="19">
        <v>43926</v>
      </c>
      <c r="B24">
        <v>262</v>
      </c>
      <c r="C24">
        <f t="shared" si="0"/>
        <v>4185</v>
      </c>
      <c r="E24" s="19">
        <v>43926</v>
      </c>
      <c r="F24">
        <v>3977</v>
      </c>
      <c r="G24">
        <f t="shared" si="2"/>
        <v>208</v>
      </c>
    </row>
    <row r="25" spans="1:7" x14ac:dyDescent="0.35">
      <c r="A25" s="19">
        <v>43927</v>
      </c>
      <c r="B25">
        <v>432</v>
      </c>
      <c r="C25">
        <f t="shared" si="0"/>
        <v>4617</v>
      </c>
      <c r="E25" s="19">
        <v>43927</v>
      </c>
      <c r="F25">
        <v>4407</v>
      </c>
      <c r="G25">
        <f t="shared" si="2"/>
        <v>210</v>
      </c>
    </row>
    <row r="26" spans="1:7" x14ac:dyDescent="0.35">
      <c r="A26" s="19">
        <v>43928</v>
      </c>
      <c r="B26">
        <v>426</v>
      </c>
      <c r="C26">
        <f t="shared" si="0"/>
        <v>5043</v>
      </c>
      <c r="E26" s="19">
        <v>43928</v>
      </c>
      <c r="F26">
        <v>4775</v>
      </c>
      <c r="G26">
        <f t="shared" si="2"/>
        <v>268</v>
      </c>
    </row>
    <row r="27" spans="1:7" x14ac:dyDescent="0.35">
      <c r="A27" s="19">
        <v>43929</v>
      </c>
      <c r="B27">
        <v>349</v>
      </c>
      <c r="C27">
        <f t="shared" si="0"/>
        <v>5392</v>
      </c>
      <c r="E27" s="19">
        <v>43929</v>
      </c>
      <c r="F27">
        <v>5262</v>
      </c>
      <c r="G27">
        <f t="shared" ref="G27" si="3">C27-F27</f>
        <v>130</v>
      </c>
    </row>
    <row r="28" spans="1:7" x14ac:dyDescent="0.35">
      <c r="A28" s="19">
        <v>43930</v>
      </c>
      <c r="B28">
        <v>312</v>
      </c>
      <c r="C28">
        <f>C27+B28</f>
        <v>5704</v>
      </c>
      <c r="E28" s="19">
        <v>43930</v>
      </c>
      <c r="F28">
        <v>5617</v>
      </c>
      <c r="G28">
        <f>C28-F28</f>
        <v>87</v>
      </c>
    </row>
    <row r="29" spans="1:7" x14ac:dyDescent="0.35">
      <c r="A29" s="19">
        <v>43931</v>
      </c>
      <c r="B29">
        <v>258</v>
      </c>
      <c r="C29">
        <f>C28+B29</f>
        <v>5962</v>
      </c>
      <c r="E29" s="19">
        <v>43931</v>
      </c>
      <c r="F29">
        <v>5861</v>
      </c>
      <c r="G29">
        <f>C29-F29</f>
        <v>101</v>
      </c>
    </row>
    <row r="30" spans="1:7" x14ac:dyDescent="0.35">
      <c r="A30" s="19">
        <v>43932</v>
      </c>
      <c r="B30">
        <v>202</v>
      </c>
      <c r="C30">
        <f>C29+B30</f>
        <v>6164</v>
      </c>
      <c r="E30" s="19">
        <v>43932</v>
      </c>
      <c r="F30">
        <v>6088</v>
      </c>
      <c r="G30">
        <f>C30-F30</f>
        <v>76</v>
      </c>
    </row>
    <row r="31" spans="1:7" x14ac:dyDescent="0.35">
      <c r="A31" s="19">
        <v>43933</v>
      </c>
      <c r="B31">
        <v>229</v>
      </c>
      <c r="C31">
        <f>C30+B31</f>
        <v>6393</v>
      </c>
      <c r="E31" s="19">
        <v>43933</v>
      </c>
      <c r="F31">
        <v>6393</v>
      </c>
      <c r="G31">
        <f>C31-F31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workbookViewId="0">
      <selection activeCell="O2" sqref="O2:O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253</v>
      </c>
      <c r="N1" s="5" t="s">
        <v>260</v>
      </c>
      <c r="O1" s="5" t="s">
        <v>275</v>
      </c>
      <c r="P1" s="5"/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/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/>
    </row>
    <row r="4" spans="1: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/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/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/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/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/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/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/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/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/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/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/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/>
    </row>
    <row r="16" spans="1: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/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/>
    </row>
    <row r="18" spans="1: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/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/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/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/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/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/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/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/>
    </row>
    <row r="26" spans="1: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/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/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/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9"/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/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/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/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/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/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/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/>
    </row>
    <row r="37" spans="1:16" ht="15" hidden="1" thickBot="1" x14ac:dyDescent="0.4"/>
    <row r="38" spans="1: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253</v>
      </c>
      <c r="N38" s="5" t="s">
        <v>260</v>
      </c>
      <c r="O38" s="5" t="s">
        <v>275</v>
      </c>
      <c r="P38" s="5"/>
    </row>
    <row r="39" spans="1: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</row>
    <row r="40" spans="1: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</row>
    <row r="41" spans="1: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</row>
    <row r="42" spans="1: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</row>
    <row r="43" spans="1: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</row>
    <row r="44" spans="1: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</row>
    <row r="45" spans="1: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</row>
    <row r="46" spans="1:16" ht="15" hidden="1" thickBot="1" x14ac:dyDescent="0.4"/>
    <row r="47" spans="1: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253</v>
      </c>
      <c r="N47" s="5" t="s">
        <v>260</v>
      </c>
      <c r="O47" s="5" t="s">
        <v>275</v>
      </c>
      <c r="P47" s="5"/>
    </row>
    <row r="48" spans="1: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254</v>
      </c>
      <c r="N48" s="7" t="s">
        <v>261</v>
      </c>
      <c r="O48" s="7" t="s">
        <v>268</v>
      </c>
      <c r="P48" s="7"/>
    </row>
    <row r="49" spans="1: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255</v>
      </c>
      <c r="N49" s="9" t="s">
        <v>262</v>
      </c>
      <c r="O49" s="9" t="s">
        <v>269</v>
      </c>
      <c r="P49" s="9"/>
    </row>
    <row r="50" spans="1: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256</v>
      </c>
      <c r="N50" s="7" t="s">
        <v>263</v>
      </c>
      <c r="O50" s="7" t="s">
        <v>270</v>
      </c>
      <c r="P50" s="7"/>
    </row>
    <row r="51" spans="1: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257</v>
      </c>
      <c r="N51" s="9" t="s">
        <v>264</v>
      </c>
      <c r="O51" s="9" t="s">
        <v>271</v>
      </c>
      <c r="P51" s="9"/>
    </row>
    <row r="52" spans="1: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258</v>
      </c>
      <c r="N52" s="7" t="s">
        <v>265</v>
      </c>
      <c r="O52" s="7" t="s">
        <v>272</v>
      </c>
      <c r="P52" s="7"/>
    </row>
    <row r="53" spans="1: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</row>
    <row r="54" spans="1: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266</v>
      </c>
      <c r="O54" s="7" t="s">
        <v>235</v>
      </c>
      <c r="P54" s="7"/>
    </row>
    <row r="55" spans="1:16" ht="15" hidden="1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253</v>
      </c>
      <c r="N56" s="5" t="s">
        <v>260</v>
      </c>
      <c r="O56" s="5" t="s">
        <v>275</v>
      </c>
      <c r="P56" s="13"/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/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/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/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/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/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/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/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/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/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/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/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/>
    </row>
    <row r="70" spans="1: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44</v>
      </c>
      <c r="C4" t="s">
        <v>252</v>
      </c>
      <c r="D4" t="s">
        <v>278</v>
      </c>
    </row>
    <row r="5" spans="1:4" x14ac:dyDescent="0.35">
      <c r="A5" t="s">
        <v>88</v>
      </c>
      <c r="B5">
        <v>34</v>
      </c>
      <c r="C5" t="s">
        <v>276</v>
      </c>
      <c r="D5" t="s">
        <v>259</v>
      </c>
    </row>
    <row r="6" spans="1:4" x14ac:dyDescent="0.35">
      <c r="A6" t="s">
        <v>89</v>
      </c>
      <c r="B6">
        <v>182</v>
      </c>
      <c r="C6" t="s">
        <v>277</v>
      </c>
      <c r="D6" t="s">
        <v>279</v>
      </c>
    </row>
    <row r="7" spans="1:4" x14ac:dyDescent="0.35">
      <c r="A7" t="s">
        <v>90</v>
      </c>
      <c r="B7">
        <v>844</v>
      </c>
      <c r="C7" t="s">
        <v>280</v>
      </c>
      <c r="D7" t="s">
        <v>281</v>
      </c>
    </row>
    <row r="8" spans="1:4" x14ac:dyDescent="0.35">
      <c r="A8" t="s">
        <v>91</v>
      </c>
      <c r="B8">
        <v>989</v>
      </c>
      <c r="C8" t="s">
        <v>282</v>
      </c>
      <c r="D8" t="s">
        <v>283</v>
      </c>
    </row>
    <row r="9" spans="1:4" x14ac:dyDescent="0.35">
      <c r="A9" t="s">
        <v>92</v>
      </c>
      <c r="B9" s="2" t="s">
        <v>284</v>
      </c>
      <c r="C9" t="s">
        <v>285</v>
      </c>
      <c r="D9" t="s">
        <v>286</v>
      </c>
    </row>
    <row r="10" spans="1:4" x14ac:dyDescent="0.35">
      <c r="A10" t="s">
        <v>93</v>
      </c>
      <c r="B10">
        <v>938</v>
      </c>
      <c r="C10" t="s">
        <v>287</v>
      </c>
      <c r="D10" t="s">
        <v>288</v>
      </c>
    </row>
    <row r="11" spans="1:4" x14ac:dyDescent="0.35">
      <c r="A11" t="s">
        <v>94</v>
      </c>
      <c r="B11">
        <v>631</v>
      </c>
      <c r="C11" t="s">
        <v>289</v>
      </c>
      <c r="D11" t="s">
        <v>290</v>
      </c>
    </row>
    <row r="12" spans="1:4" x14ac:dyDescent="0.35">
      <c r="A12" t="s">
        <v>95</v>
      </c>
      <c r="B12">
        <v>518</v>
      </c>
      <c r="C12" t="s">
        <v>267</v>
      </c>
      <c r="D12" t="s">
        <v>291</v>
      </c>
    </row>
    <row r="13" spans="1:4" x14ac:dyDescent="0.35">
      <c r="A13" t="s">
        <v>96</v>
      </c>
      <c r="B13" t="s">
        <v>292</v>
      </c>
      <c r="C13" t="s">
        <v>255</v>
      </c>
      <c r="D13" t="s">
        <v>293</v>
      </c>
    </row>
    <row r="14" spans="1:4" x14ac:dyDescent="0.35">
      <c r="A14" t="s">
        <v>97</v>
      </c>
      <c r="B14">
        <v>37</v>
      </c>
      <c r="C14" t="s">
        <v>235</v>
      </c>
      <c r="D14" t="s">
        <v>235</v>
      </c>
    </row>
    <row r="15" spans="1:4" x14ac:dyDescent="0.35">
      <c r="A15" t="s">
        <v>98</v>
      </c>
      <c r="B15" t="s">
        <v>273</v>
      </c>
      <c r="C15" t="s">
        <v>235</v>
      </c>
      <c r="D15" t="s">
        <v>274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2020-04-14T03:26:05Z</dcterms:modified>
</cp:coreProperties>
</file>