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353EDF8B-DB9F-4428-98AD-5F4595497231}" xr6:coauthVersionLast="45" xr6:coauthVersionMax="45" xr10:uidLastSave="{00000000-0000-0000-0000-000000000000}"/>
  <bookViews>
    <workbookView xWindow="17090" yWindow="7060" windowWidth="24910" windowHeight="13190" tabRatio="58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3" i="9" l="1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P71" i="8"/>
  <c r="Q71" i="8"/>
  <c r="R71" i="8"/>
  <c r="S71" i="8"/>
  <c r="AJ71" i="8" s="1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M71" i="8"/>
  <c r="AN71" i="8"/>
  <c r="AQ71" i="8"/>
  <c r="AR71" i="8"/>
  <c r="F71" i="8" a="1"/>
  <c r="F71" i="8" s="1"/>
  <c r="F70" i="8" a="1"/>
  <c r="F70" i="8" s="1"/>
  <c r="B71" i="8"/>
  <c r="E71" i="8"/>
  <c r="AP71" i="8" l="1"/>
  <c r="AL71" i="8"/>
  <c r="AS71" i="8"/>
  <c r="AO71" i="8"/>
  <c r="AK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M70" i="8"/>
  <c r="AQ70" i="8"/>
  <c r="E70" i="8"/>
  <c r="J82" i="9"/>
  <c r="F82" i="9"/>
  <c r="C82" i="9"/>
  <c r="AJ70" i="8" l="1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O69" i="8" s="1"/>
  <c r="AG69" i="8"/>
  <c r="AF69" i="8"/>
  <c r="AB69" i="8"/>
  <c r="X69" i="8"/>
  <c r="AR69" i="8" s="1"/>
  <c r="T69" i="8"/>
  <c r="AK69" i="8" s="1"/>
  <c r="AP69" i="8"/>
  <c r="AL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H68" i="8" l="1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J69" i="8"/>
  <c r="AM69" i="8"/>
  <c r="AP68" i="8"/>
  <c r="AS68" i="8"/>
  <c r="AO68" i="8"/>
  <c r="AR68" i="8"/>
  <c r="AN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G67" i="8" l="1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AP67" i="8" s="1"/>
  <c r="R67" i="8"/>
  <c r="AK68" i="8"/>
  <c r="AL68" i="8"/>
  <c r="AQ68" i="8"/>
  <c r="AS67" i="8"/>
  <c r="AO67" i="8"/>
  <c r="AK67" i="8"/>
  <c r="AN67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H66" i="8" l="1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M66" i="8" s="1"/>
  <c r="AL67" i="8"/>
  <c r="AJ67" i="8"/>
  <c r="AL66" i="8"/>
  <c r="AS66" i="8"/>
  <c r="AO66" i="8"/>
  <c r="AR66" i="8"/>
  <c r="AN66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H65" i="8" l="1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M65" i="8" s="1"/>
  <c r="AP66" i="8"/>
  <c r="AQ66" i="8"/>
  <c r="AK66" i="8"/>
  <c r="AQ65" i="8"/>
  <c r="AP65" i="8"/>
  <c r="AL65" i="8"/>
  <c r="AS65" i="8"/>
  <c r="AK65" i="8"/>
  <c r="AR65" i="8"/>
  <c r="AN65" i="8"/>
  <c r="J76" i="9"/>
  <c r="F76" i="9"/>
  <c r="C76" i="9"/>
  <c r="AF64" i="8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B64" i="8" l="1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L64" i="8" s="1"/>
  <c r="AO65" i="8"/>
  <c r="AJ64" i="8"/>
  <c r="AP64" i="8"/>
  <c r="AR64" i="8"/>
  <c r="AN64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Q64" i="8" l="1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AN60" i="8" s="1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P60" i="8" l="1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AP59" i="8" s="1"/>
  <c r="R59" i="8"/>
  <c r="AR59" i="8" s="1"/>
  <c r="AL60" i="8"/>
  <c r="AS59" i="8"/>
  <c r="AO59" i="8"/>
  <c r="AK59" i="8"/>
  <c r="AN59" i="8"/>
  <c r="F58" i="8" a="1"/>
  <c r="F58" i="8" s="1"/>
  <c r="P58" i="8" s="1"/>
  <c r="E58" i="8"/>
  <c r="J70" i="9"/>
  <c r="F70" i="9"/>
  <c r="C70" i="9"/>
  <c r="Z58" i="8" l="1"/>
  <c r="R58" i="8"/>
  <c r="Y58" i="8"/>
  <c r="Q58" i="8"/>
  <c r="AH58" i="8"/>
  <c r="V58" i="8"/>
  <c r="AG58" i="8"/>
  <c r="U58" i="8"/>
  <c r="AF58" i="8"/>
  <c r="AB58" i="8"/>
  <c r="X58" i="8"/>
  <c r="T58" i="8"/>
  <c r="AN58" i="8" s="1"/>
  <c r="AJ59" i="8"/>
  <c r="AL59" i="8"/>
  <c r="AM59" i="8"/>
  <c r="AD58" i="8"/>
  <c r="AC58" i="8"/>
  <c r="AI58" i="8"/>
  <c r="AE58" i="8"/>
  <c r="AA58" i="8"/>
  <c r="W58" i="8"/>
  <c r="S58" i="8"/>
  <c r="AK58" i="8" s="1"/>
  <c r="AQ59" i="8"/>
  <c r="AL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O58" i="8" l="1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AS57" i="8" s="1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N57" i="8" l="1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J57" i="8"/>
  <c r="AL57" i="8"/>
  <c r="AP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N56" i="8" l="1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J55" i="8" s="1"/>
  <c r="AS56" i="8"/>
  <c r="AN55" i="8"/>
  <c r="E55" i="8"/>
  <c r="J67" i="9"/>
  <c r="F67" i="9"/>
  <c r="C67" i="9"/>
  <c r="AM55" i="8" l="1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N53" i="8" s="1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O53" i="8" l="1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AP52" i="8" s="1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Q52" i="8" l="1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P51" i="8" s="1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S51" i="8" l="1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AP39" i="8" s="1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C3" i="8" l="1"/>
  <c r="AH21" i="8"/>
  <c r="P21" i="8"/>
  <c r="AB21" i="8"/>
  <c r="AI21" i="8"/>
  <c r="AC21" i="8"/>
  <c r="AA21" i="8"/>
  <c r="AD21" i="8"/>
  <c r="AF21" i="8"/>
  <c r="AE21" i="8"/>
  <c r="C5" i="5"/>
  <c r="B4" i="8" s="1"/>
  <c r="C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C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C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7" i="8" s="1"/>
  <c r="C9" i="5" l="1"/>
  <c r="B8" i="8" s="1"/>
  <c r="C8" i="8" s="1"/>
  <c r="C10" i="5" l="1"/>
  <c r="B9" i="8" s="1"/>
  <c r="C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C61" i="5" s="1"/>
  <c r="B57" i="8"/>
  <c r="G58" i="5"/>
  <c r="G57" i="5"/>
  <c r="B56" i="8"/>
  <c r="C54" i="8"/>
  <c r="G56" i="5"/>
  <c r="B55" i="8"/>
  <c r="C55" i="8" s="1"/>
  <c r="C53" i="8"/>
  <c r="G61" i="5" l="1"/>
  <c r="C62" i="5"/>
  <c r="C63" i="5" s="1"/>
  <c r="B60" i="8"/>
  <c r="G60" i="5"/>
  <c r="B59" i="8"/>
  <c r="C57" i="8"/>
  <c r="G59" i="5"/>
  <c r="B58" i="8"/>
  <c r="C58" i="8" s="1"/>
  <c r="C56" i="8"/>
  <c r="C64" i="5" l="1"/>
  <c r="B62" i="8"/>
  <c r="G63" i="5"/>
  <c r="C60" i="8"/>
  <c r="G62" i="5"/>
  <c r="B61" i="8"/>
  <c r="C59" i="8"/>
  <c r="C62" i="8" l="1"/>
  <c r="G64" i="5"/>
  <c r="C65" i="5"/>
  <c r="C66" i="5" s="1"/>
  <c r="C67" i="5" s="1"/>
  <c r="B63" i="8"/>
  <c r="C63" i="8" s="1"/>
  <c r="C61" i="8"/>
  <c r="G67" i="5" l="1"/>
  <c r="C68" i="5"/>
  <c r="B66" i="8"/>
  <c r="G66" i="5"/>
  <c r="B65" i="8"/>
  <c r="G65" i="5"/>
  <c r="B64" i="8"/>
  <c r="C64" i="8" s="1"/>
  <c r="G68" i="5" l="1"/>
  <c r="C69" i="5"/>
  <c r="B67" i="8"/>
  <c r="C67" i="8" s="1"/>
  <c r="C66" i="8"/>
  <c r="C65" i="8"/>
  <c r="G69" i="5" l="1"/>
  <c r="C70" i="5"/>
  <c r="C71" i="5" s="1"/>
  <c r="B68" i="8"/>
  <c r="C68" i="8" s="1"/>
  <c r="G71" i="5" l="1"/>
  <c r="C72" i="5"/>
  <c r="G72" i="5" s="1"/>
  <c r="B70" i="8"/>
  <c r="C71" i="8" s="1"/>
  <c r="G70" i="5"/>
  <c r="B69" i="8"/>
  <c r="C69" i="8" s="1"/>
  <c r="C70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<sst xmlns="http://schemas.openxmlformats.org/spreadsheetml/2006/main" count="2076" uniqueCount="359">
  <si>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</si>
  <si>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</si>
  <si>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</si>
  <si>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</si>
  <si>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</si>
  <si>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</si>
  <si>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</si>
  <si>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</si>
  <si>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</si>
  <si>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</si>
  <si>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</si>
  <si>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</si>
  <si>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</si>
  <si>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</si>
  <si>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</si>
  <si>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</si>
  <si>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</si>
  <si>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</si>
  <si>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</si>
  <si>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</si>
  <si>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</si>
  <si>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</si>
  <si>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</si>
  <si>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</si>
  <si>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</si>
  <si>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</si>
  <si>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</si>
  <si>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</si>
  <si>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</si>
  <si>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</si>
  <si>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</si>
  <si>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</si>
  <si>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</si>
  <si>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</si>
  <si>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</si>
  <si>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</si>
  <si>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</si>
  <si>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</si>
  <si>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</si>
  <si>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</si>
  <si>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</si>
  <si>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</si>
  <si>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</si>
  <si>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</si>
  <si>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</si>
  <si>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</si>
  <si>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</si>
  <si>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</si>
  <si>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</si>
  <si>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</si>
  <si>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</si>
  <si>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</si>
  <si>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</si>
  <si>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</si>
  <si>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</si>
  <si>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</si>
  <si>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</si>
  <si>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</si>
  <si>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</si>
  <si>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</si>
  <si>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</si>
  <si>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</si>
  <si>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</si>
  <si>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</si>
  <si>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</si>
  <si>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</si>
  <si>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</si>
  <si>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</si>
  <si>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</si>
  <si>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</si>
  <si>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</si>
  <si>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</si>
  <si>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</si>
  <si>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</si>
  <si>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</si>
  <si>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</si>
  <si>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</si>
  <si>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</si>
  <si>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</si>
  <si>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</si>
  <si>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</si>
  <si>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</si>
  <si>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</si>
  <si>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</si>
  <si>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</si>
  <si>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</si>
  <si>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</si>
  <si>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</si>
  <si>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</si>
  <si>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</si>
  <si>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</si>
  <si>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</si>
  <si>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</si>
  <si>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</si>
  <si>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</si>
  <si>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</si>
  <si>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</si>
  <si>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</si>
  <si>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</si>
  <si>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</si>
  <si>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</si>
  <si>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</si>
  <si>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</si>
  <si>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</si>
  <si>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</si>
  <si>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</si>
  <si>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</si>
  <si>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</si>
  <si>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</si>
  <si>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</si>
  <si>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</si>
  <si>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</si>
  <si>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</si>
  <si>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</si>
  <si>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</si>
  <si>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</si>
  <si>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</si>
  <si>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</si>
  <si>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</si>
  <si>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</si>
  <si>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</si>
  <si>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</si>
  <si>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</si>
  <si>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</si>
  <si>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</si>
  <si>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</si>
  <si>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</si>
  <si>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</si>
  <si>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</si>
  <si>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</si>
  <si>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</si>
  <si>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</si>
  <si>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</si>
  <si>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</si>
  <si>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</si>
  <si>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</si>
  <si>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</si>
  <si>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</si>
  <si>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</si>
  <si>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</si>
  <si>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</si>
  <si>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</si>
  <si>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</si>
  <si>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</si>
  <si>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</si>
  <si>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</si>
  <si>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</si>
  <si>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</si>
  <si>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</si>
  <si>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</si>
  <si>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</si>
  <si>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</si>
  <si>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</si>
  <si>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</si>
  <si>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</si>
  <si>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</si>
  <si>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</si>
  <si>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</si>
  <si>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</si>
  <si>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</si>
  <si>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</si>
  <si>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</si>
  <si>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</si>
  <si>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</si>
  <si>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</si>
  <si>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</si>
  <si>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</si>
  <si>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</si>
  <si>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</si>
  <si>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</si>
  <si>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</si>
  <si>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</si>
  <si>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</si>
  <si>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</si>
  <si>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</si>
  <si>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</si>
  <si>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</si>
  <si>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</si>
  <si>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</si>
  <si>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</si>
  <si>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</si>
  <si>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</si>
  <si>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</si>
  <si>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</si>
  <si>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</si>
  <si>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</si>
  <si>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</si>
  <si>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</si>
  <si>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</si>
  <si>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</si>
  <si>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</si>
  <si>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</si>
  <si>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</si>
  <si>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</si>
  <si>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</si>
  <si>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</si>
  <si>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</si>
  <si>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</si>
  <si>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</si>
  <si>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</si>
  <si>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</si>
  <si>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</si>
  <si>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</si>
  <si>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</si>
  <si>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</si>
  <si>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</si>
  <si>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</si>
  <si>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</si>
  <si>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</si>
  <si>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</si>
  <si>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</si>
  <si>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</si>
  <si>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</si>
  <si>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</si>
  <si>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</si>
  <si>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</si>
  <si>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</si>
  <si>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</si>
  <si>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</si>
  <si>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</si>
  <si>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</si>
  <si>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</si>
  <si>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</si>
  <si>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</si>
  <si>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</si>
  <si>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</si>
  <si>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</si>
  <si>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</si>
  <si>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</si>
  <si>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</si>
  <si>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</si>
  <si>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</si>
  <si>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</si>
  <si>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</si>
  <si>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</si>
  <si>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</si>
  <si>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</si>
  <si>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</si>
  <si>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</si>
  <si>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</si>
  <si>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</si>
  <si>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</si>
  <si>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</si>
  <si>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</si>
  <si>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</si>
  <si>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</si>
  <si>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</si>
  <si>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</si>
  <si>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</si>
  <si>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</si>
  <si>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</si>
  <si>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</si>
  <si>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</si>
  <si>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</si>
  <si>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</si>
  <si>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</si>
  <si>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</si>
  <si>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</si>
  <si>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</si>
  <si>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</si>
  <si>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</si>
  <si>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</si>
  <si>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</si>
  <si>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</si>
  <si>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</si>
  <si>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</si>
  <si>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</si>
  <si>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</si>
  <si>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</si>
  <si>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</si>
  <si>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</si>
  <si>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</si>
  <si>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</si>
  <si>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</si>
  <si>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</si>
  <si>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</si>
  <si>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</si>
  <si>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</si>
  <si>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</si>
  <si>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</si>
  <si>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</si>
  <si>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</si>
  <si>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</si>
  <si>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</si>
  <si>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</si>
  <si>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</si>
  <si>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</si>
  <si>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</si>
  <si>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</si>
  <si>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</si>
  <si>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</si>
  <si>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</si>
  <si>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</si>
  <si>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</si>
  <si>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</si>
  <si>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</si>
  <si>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</si>
  <si>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</si>
  <si>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</si>
  <si>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</si>
  <si>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</si>
  <si>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</si>
  <si>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</si>
  <si>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</si>
  <si>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1,0</t>
  </si>
  <si>
    <t>0,9</t>
  </si>
  <si>
    <t>14 MAI, 18h05</t>
  </si>
  <si>
    <t>15 MAI, 18h05</t>
  </si>
  <si>
    <t>n.p.</t>
  </si>
  <si>
    <t>13,8</t>
  </si>
  <si>
    <t>16 MAI, 18h05</t>
  </si>
  <si>
    <t>17 MAI, 18h05</t>
  </si>
  <si>
    <t>12,7</t>
  </si>
  <si>
    <t>&lt;5</t>
  </si>
  <si>
    <t>18 MAI, 18h05</t>
  </si>
  <si>
    <t>0-4ans</t>
  </si>
  <si>
    <t>5-9ans</t>
  </si>
  <si>
    <t>10-19ans</t>
  </si>
  <si>
    <t>20-29ans</t>
  </si>
  <si>
    <t>30-39ans</t>
  </si>
  <si>
    <t>40-49ans</t>
  </si>
  <si>
    <t>*4,3</t>
  </si>
  <si>
    <t>50-59ans</t>
  </si>
  <si>
    <t>60-69ans</t>
  </si>
  <si>
    <t>70-79ans</t>
  </si>
  <si>
    <t>80anset+</t>
  </si>
  <si>
    <t>19 MAI, 18h05</t>
  </si>
  <si>
    <t>12,5</t>
  </si>
  <si>
    <t>8,8</t>
  </si>
  <si>
    <t>20 MAI, 18h05</t>
  </si>
  <si>
    <t>PERSONNES</t>
  </si>
  <si>
    <t>NOMBREDECASCONFIRMÉS¹</t>
  </si>
  <si>
    <t>RÉPARTITIONDESCAS(%)</t>
  </si>
  <si>
    <t>NOMBREDEDÉCÈS</t>
  </si>
  <si>
    <t>TAUXDEMORTALITÉPOUR</t>
  </si>
  <si>
    <t>21 MAI, 18h05</t>
  </si>
  <si>
    <t>3,3</t>
  </si>
  <si>
    <t>GROUPED'ÂGE</t>
  </si>
  <si>
    <t>TAUXPOUR</t>
  </si>
  <si>
    <t>22 MAI, 18h05</t>
  </si>
  <si>
    <t>219,2</t>
  </si>
  <si>
    <t>11,1</t>
  </si>
  <si>
    <t>9,2</t>
  </si>
  <si>
    <t>122,9</t>
  </si>
  <si>
    <t>1157,9</t>
  </si>
  <si>
    <t>23 MAI, 18h06</t>
  </si>
  <si>
    <t>202,8</t>
  </si>
  <si>
    <t>396,2</t>
  </si>
  <si>
    <t>821,5</t>
  </si>
  <si>
    <t>908,3</t>
  </si>
  <si>
    <t>19,9</t>
  </si>
  <si>
    <t>964,6</t>
  </si>
  <si>
    <t>306,8</t>
  </si>
  <si>
    <t>26,6</t>
  </si>
  <si>
    <t>1182,7</t>
  </si>
  <si>
    <t>1182,8</t>
  </si>
  <si>
    <t>1517,6</t>
  </si>
  <si>
    <t>6277,6</t>
  </si>
  <si>
    <t>1843,8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</si>
</sst>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E35"/>
  <sheetViews>
    <sheetView topLeftCell="AM1" zoomScale="77" zoomScaleNormal="77" workbookViewId="0">
      <selection activeCell="BE29" sqref="BE29"/>
    </sheetView>
  </sheetViews>
  <sheetFormatPr defaultRowHeight="14.5" x14ac:dyDescent="0.35"/>
  <cols>
    <col min="1" max="1" width="42.453125" customWidth="1"/>
    <col min="2" max="17" width="10.08984375" bestFit="1" customWidth="1"/>
    <col min="18" max="57" width="10.7265625" bestFit="1" customWidth="1"/>
  </cols>
  <sheetData>
    <row r="1" spans="1:57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  <c r="AW1" s="19">
        <v>43966</v>
      </c>
      <c r="AX1" s="19">
        <v>43967</v>
      </c>
      <c r="AY1" s="19">
        <v>43968</v>
      </c>
      <c r="AZ1" s="19">
        <v>43969</v>
      </c>
      <c r="BA1" s="19">
        <v>43970</v>
      </c>
      <c r="BB1" s="19">
        <v>43971</v>
      </c>
      <c r="BC1" s="19">
        <v>43972</v>
      </c>
      <c r="BD1" s="19">
        <v>43973</v>
      </c>
      <c r="BE1" s="19">
        <v>43974</v>
      </c>
    </row>
    <row r="2" spans="1:57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</row>
    <row r="3" spans="1:57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</row>
    <row r="4" spans="1:57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</row>
    <row r="5" spans="1:57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</row>
    <row r="6" spans="1:57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</row>
    <row r="7" spans="1:57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</row>
    <row r="8" spans="1:57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</row>
    <row r="9" spans="1:57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</row>
    <row r="10" spans="1:57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</row>
    <row r="11" spans="1:57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</row>
    <row r="12" spans="1:57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</row>
    <row r="13" spans="1:57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</row>
    <row r="14" spans="1:57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</row>
    <row r="15" spans="1:57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</row>
    <row r="16" spans="1:57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</row>
    <row r="17" spans="1:57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</row>
    <row r="18" spans="1:57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</row>
    <row r="19" spans="1:57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</row>
    <row r="20" spans="1:57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</row>
    <row r="21" spans="1:57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</row>
    <row r="22" spans="1:57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</row>
    <row r="23" spans="1:57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</row>
    <row r="24" spans="1:57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</row>
    <row r="25" spans="1:57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</row>
    <row r="26" spans="1:57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</row>
    <row r="27" spans="1:57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</row>
    <row r="28" spans="1:57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</row>
    <row r="29" spans="1:57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</row>
    <row r="30" spans="1:57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</row>
    <row r="31" spans="1:57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</row>
    <row r="32" spans="1:57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</row>
    <row r="33" spans="1:57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</row>
    <row r="34" spans="1:57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</row>
    <row r="35" spans="1:57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E34"/>
  <sheetViews>
    <sheetView topLeftCell="A10" zoomScale="90" zoomScaleNormal="90" workbookViewId="0">
      <pane xSplit="1" topLeftCell="AS1" activePane="topRight" state="frozen"/>
      <selection pane="topRight" activeCell="BD37" sqref="BD37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6" width="10.1796875" bestFit="1" customWidth="1"/>
  </cols>
  <sheetData>
    <row r="1" spans="1:57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</row>
    <row r="2" spans="1:57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</row>
    <row r="3" spans="1:57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</row>
    <row r="4" spans="1:57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</row>
    <row r="5" spans="1:57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</row>
    <row r="6" spans="1:57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</row>
    <row r="7" spans="1:57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</row>
    <row r="8" spans="1:57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</row>
    <row r="9" spans="1:57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</row>
    <row r="10" spans="1:57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</row>
    <row r="11" spans="1:57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</row>
    <row r="12" spans="1:57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</row>
    <row r="13" spans="1:57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</row>
    <row r="14" spans="1:57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</row>
    <row r="15" spans="1:57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</row>
    <row r="16" spans="1:57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</row>
    <row r="17" spans="1:57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</row>
    <row r="18" spans="1:57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</row>
    <row r="19" spans="1:57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</row>
    <row r="20" spans="1:57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</row>
    <row r="21" spans="1:57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</row>
    <row r="22" spans="1:57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</row>
    <row r="23" spans="1:57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</row>
    <row r="24" spans="1:57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</row>
    <row r="25" spans="1:57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</row>
    <row r="26" spans="1:57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</row>
    <row r="27" spans="1:57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</row>
    <row r="28" spans="1:57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</row>
    <row r="29" spans="1:57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</row>
    <row r="30" spans="1:57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</row>
    <row r="31" spans="1:57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</row>
    <row r="32" spans="1:57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</row>
    <row r="33" spans="1:57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</row>
    <row r="34" spans="1:57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71"/>
  <sheetViews>
    <sheetView zoomScale="75" zoomScaleNormal="75" workbookViewId="0">
      <pane ySplit="1" topLeftCell="A38" activePane="bottomLeft" state="frozen"/>
      <selection pane="bottomLeft" activeCell="L72" sqref="L72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8059</v>
      </c>
      <c r="C33" s="17">
        <f t="shared" si="0"/>
        <v>622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8556</v>
      </c>
      <c r="C34" s="17">
        <f t="shared" si="0"/>
        <v>497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9129</v>
      </c>
      <c r="C35" s="17">
        <f t="shared" si="0"/>
        <v>573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9454</v>
      </c>
      <c r="C36" s="17">
        <f t="shared" si="0"/>
        <v>325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9882</v>
      </c>
      <c r="C37" s="17">
        <f t="shared" si="0"/>
        <v>428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10369</v>
      </c>
      <c r="C38" s="17">
        <f t="shared" si="0"/>
        <v>487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10828</v>
      </c>
      <c r="C39" s="17">
        <f t="shared" si="0"/>
        <v>459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11365</v>
      </c>
      <c r="C40" s="17">
        <f t="shared" si="0"/>
        <v>537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11894</v>
      </c>
      <c r="C41" s="17">
        <f t="shared" si="0"/>
        <v>529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12392</v>
      </c>
      <c r="C42" s="17">
        <f t="shared" si="0"/>
        <v>498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12710</v>
      </c>
      <c r="C43" s="17">
        <f t="shared" si="0"/>
        <v>318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13012</v>
      </c>
      <c r="C44" s="17">
        <f>B44-B43</f>
        <v>302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13475</v>
      </c>
      <c r="C45" s="17">
        <f>B45-B44</f>
        <v>463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13950</v>
      </c>
      <c r="C46" s="17">
        <f t="shared" ref="C46:C47" si="438">B46-B45</f>
        <v>475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14471</v>
      </c>
      <c r="C47" s="17">
        <f t="shared" si="438"/>
        <v>521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15069</v>
      </c>
      <c r="C48" s="17">
        <f t="shared" ref="C48" si="439">B48-B47</f>
        <v>598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15689</v>
      </c>
      <c r="C49" s="17">
        <f t="shared" ref="C49" si="461">B49-B48</f>
        <v>620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16214</v>
      </c>
      <c r="C50" s="17">
        <f t="shared" ref="C50" si="483">B50-B49</f>
        <v>525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16561</v>
      </c>
      <c r="C51" s="17">
        <f t="shared" ref="C51" si="505">B51-B50</f>
        <v>347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16978</v>
      </c>
      <c r="C52" s="17">
        <f t="shared" ref="C52" si="527">B52-B51</f>
        <v>417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17457</v>
      </c>
      <c r="C53" s="17">
        <f t="shared" ref="C53" si="549">B53-B52</f>
        <v>479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18032</v>
      </c>
      <c r="C54" s="17">
        <f t="shared" ref="C54:C55" si="571">B54-B53</f>
        <v>575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18466</v>
      </c>
      <c r="C55" s="17">
        <f t="shared" si="571"/>
        <v>434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18902</v>
      </c>
      <c r="C56" s="17">
        <f t="shared" ref="C56" si="613">B56-B55</f>
        <v>436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19215</v>
      </c>
      <c r="C57" s="17">
        <f t="shared" ref="C57" si="635">B57-B56</f>
        <v>313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19521</v>
      </c>
      <c r="C58" s="17">
        <f t="shared" ref="C58" si="657">B58-B57</f>
        <v>306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19889</v>
      </c>
      <c r="C59" s="17">
        <f t="shared" ref="C59" si="679">B59-B58</f>
        <v>368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20332</v>
      </c>
      <c r="C60" s="17">
        <f t="shared" ref="C60" si="701">B60-B59</f>
        <v>443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20724</v>
      </c>
      <c r="C61" s="17">
        <f t="shared" ref="C61" si="723">B61-B60</f>
        <v>392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f>mtl_newcases!C63</f>
        <v>21088</v>
      </c>
      <c r="C62" s="17">
        <f t="shared" ref="C62:C63" si="745">B62-B61</f>
        <v>364</v>
      </c>
      <c r="D62">
        <v>2182</v>
      </c>
      <c r="E62">
        <f t="shared" ref="E62:E63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19">
        <v>43966</v>
      </c>
      <c r="B63" s="17">
        <f>mtl_newcases!C64</f>
        <v>21449</v>
      </c>
      <c r="C63" s="17">
        <f t="shared" si="745"/>
        <v>361</v>
      </c>
      <c r="D63">
        <v>2234</v>
      </c>
      <c r="E63">
        <f t="shared" si="746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18">
        <f>F63/(age_distribution_2016!$B$2/100000)</f>
        <v>196.82886823400767</v>
      </c>
      <c r="Q63" s="18">
        <f>G63/(age_distribution_2016!$B$3/100000)</f>
        <v>180.10250514920727</v>
      </c>
      <c r="R63" s="18">
        <f>H63/(age_distribution_2016!$B$4/100000)</f>
        <v>355.50123548635651</v>
      </c>
      <c r="S63" s="18">
        <f>I63/(age_distribution_2016!$B$5/100000)</f>
        <v>792.22440105720864</v>
      </c>
      <c r="T63" s="18">
        <f>J63/(age_distribution_2016!$B$6/100000)</f>
        <v>882.2891465754567</v>
      </c>
      <c r="U63" s="18">
        <f>K63/(age_distribution_2016!$B$7/100000)</f>
        <v>1160.0353669319186</v>
      </c>
      <c r="V63" s="18">
        <f>L63/(age_distribution_2016!$B$8/100000)</f>
        <v>1049.927571221632</v>
      </c>
      <c r="W63" s="18">
        <f>M63/(age_distribution_2016!$B$9/100000)</f>
        <v>903.88039316114236</v>
      </c>
      <c r="X63" s="18">
        <f>N63/(age_distribution_2016!$B$10/100000)</f>
        <v>1549.9691548426897</v>
      </c>
      <c r="Y63" s="18">
        <f>O63/(age_distribution_2016!$B$11/100000)</f>
        <v>5826.628207074541</v>
      </c>
      <c r="Z63" s="3">
        <f t="shared" ref="Z63" si="747">F63*100/SUM($F63:$O63)</f>
        <v>1.0126582278481013</v>
      </c>
      <c r="AA63" s="3">
        <f t="shared" ref="AA63" si="748">G63*100/SUM($F63:$O63)</f>
        <v>0.88138771683075479</v>
      </c>
      <c r="AB63" s="3">
        <f t="shared" ref="AB63" si="749">H63*100/SUM($F63:$O63)</f>
        <v>3.1364275668073138</v>
      </c>
      <c r="AC63" s="3">
        <f t="shared" ref="AC63" si="750">I63*100/SUM($F63:$O63)</f>
        <v>10.890764181903423</v>
      </c>
      <c r="AD63" s="3">
        <f t="shared" ref="AD63" si="751">J63*100/SUM($F63:$O63)</f>
        <v>12.395686826066573</v>
      </c>
      <c r="AE63" s="3">
        <f t="shared" ref="AE63" si="752">K63*100/SUM($F63:$O63)</f>
        <v>13.839662447257384</v>
      </c>
      <c r="AF63" s="3">
        <f t="shared" ref="AF63" si="753">L63*100/SUM($F63:$O63)</f>
        <v>12.742616033755274</v>
      </c>
      <c r="AG63" s="3">
        <f t="shared" ref="AG63" si="754">M63*100/SUM($F63:$O63)</f>
        <v>8.6872948898265356</v>
      </c>
      <c r="AH63" s="3">
        <f t="shared" ref="AH63" si="755">N63*100/SUM($F63:$O63)</f>
        <v>9.423347398030943</v>
      </c>
      <c r="AI63" s="3">
        <f t="shared" ref="AI63" si="756">O63*100/SUM($F63:$O63)</f>
        <v>26.9901547116737</v>
      </c>
      <c r="AJ63" s="3">
        <f t="shared" ref="AJ63" si="757">P63*100/SUM($P63:$Y63)</f>
        <v>1.5261143247638935</v>
      </c>
      <c r="AK63" s="3">
        <f t="shared" ref="AK63" si="758">Q63*100/SUM($P63:$Y63)</f>
        <v>1.3964263245536404</v>
      </c>
      <c r="AL63" s="3">
        <f t="shared" ref="AL63" si="759">R63*100/SUM($P63:$Y63)</f>
        <v>2.7563818905973503</v>
      </c>
      <c r="AM63" s="3">
        <f t="shared" ref="AM63" si="760">S63*100/SUM($P63:$Y63)</f>
        <v>6.1425187155143588</v>
      </c>
      <c r="AN63" s="3">
        <f t="shared" ref="AN63" si="761">T63*100/SUM($P63:$Y63)</f>
        <v>6.8408364954459149</v>
      </c>
      <c r="AO63" s="3">
        <f t="shared" ref="AO63" si="762">U63*100/SUM($P63:$Y63)</f>
        <v>8.9943442066780293</v>
      </c>
      <c r="AP63" s="3">
        <f t="shared" ref="AP63" si="763">V63*100/SUM($P63:$Y63)</f>
        <v>8.140622464489951</v>
      </c>
      <c r="AQ63" s="3">
        <f t="shared" ref="AQ63" si="764">W63*100/SUM($P63:$Y63)</f>
        <v>7.0082444117722424</v>
      </c>
      <c r="AR63" s="3">
        <f t="shared" ref="AR63" si="765">X63*100/SUM($P63:$Y63)</f>
        <v>12.017699188999959</v>
      </c>
      <c r="AS63" s="3">
        <f t="shared" ref="AS63" si="766">Y63*100/SUM($P63:$Y63)</f>
        <v>45.176811977184656</v>
      </c>
    </row>
    <row r="64" spans="1:45" x14ac:dyDescent="0.35">
      <c r="A64" s="19">
        <v>43967</v>
      </c>
      <c r="B64" s="17">
        <f>mtl_newcases!C65</f>
        <v>21725</v>
      </c>
      <c r="C64" s="17">
        <f t="shared" ref="C64" si="767">B64-B63</f>
        <v>276</v>
      </c>
      <c r="D64">
        <v>2276</v>
      </c>
      <c r="E64">
        <f t="shared" ref="E64" si="768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18">
        <f>F64/(age_distribution_2016!$B$2/100000)</f>
        <v>200.47384727537818</v>
      </c>
      <c r="Q64" s="18">
        <f>G64/(age_distribution_2016!$B$3/100000)</f>
        <v>185.85045744120325</v>
      </c>
      <c r="R64" s="18">
        <f>H64/(age_distribution_2016!$B$4/100000)</f>
        <v>362.40933124319156</v>
      </c>
      <c r="S64" s="18">
        <f>I64/(age_distribution_2016!$B$5/100000)</f>
        <v>807.91201295933161</v>
      </c>
      <c r="T64" s="18">
        <f>J64/(age_distribution_2016!$B$6/100000)</f>
        <v>894.30216067406354</v>
      </c>
      <c r="U64" s="18">
        <f>K64/(age_distribution_2016!$B$7/100000)</f>
        <v>1175.3610374300029</v>
      </c>
      <c r="V64" s="18">
        <f>L64/(age_distribution_2016!$B$8/100000)</f>
        <v>1066.9241912119749</v>
      </c>
      <c r="W64" s="18">
        <f>M64/(age_distribution_2016!$B$9/100000)</f>
        <v>917.05080363893558</v>
      </c>
      <c r="X64" s="18">
        <f>N64/(age_distribution_2016!$B$10/100000)</f>
        <v>1572.3318938926589</v>
      </c>
      <c r="Y64" s="18">
        <f>O64/(age_distribution_2016!$B$11/100000)</f>
        <v>5893.4264460300592</v>
      </c>
      <c r="Z64" s="3">
        <f t="shared" ref="Z64" si="769">F64*100/SUM($F64:$O64)</f>
        <v>1.0166358595194085</v>
      </c>
      <c r="AA64" s="3">
        <f t="shared" ref="AA64" si="770">G64*100/SUM($F64:$O64)</f>
        <v>0.89648798521256934</v>
      </c>
      <c r="AB64" s="3">
        <f t="shared" ref="AB64" si="771">H64*100/SUM($F64:$O64)</f>
        <v>3.1515711645101665</v>
      </c>
      <c r="AC64" s="3">
        <f t="shared" ref="AC64" si="772">I64*100/SUM($F64:$O64)</f>
        <v>10.94731977818854</v>
      </c>
      <c r="AD64" s="3">
        <f t="shared" ref="AD64" si="773">J64*100/SUM($F64:$O64)</f>
        <v>12.384473197781885</v>
      </c>
      <c r="AE64" s="3">
        <f t="shared" ref="AE64" si="774">K64*100/SUM($F64:$O64)</f>
        <v>13.82162661737523</v>
      </c>
      <c r="AF64" s="3">
        <f t="shared" ref="AF64" si="775">L64*100/SUM($F64:$O64)</f>
        <v>12.763401109057302</v>
      </c>
      <c r="AG64" s="3">
        <f t="shared" ref="AG64" si="776">M64*100/SUM($F64:$O64)</f>
        <v>8.6876155268022188</v>
      </c>
      <c r="AH64" s="3">
        <f t="shared" ref="AH64" si="777">N64*100/SUM($F64:$O64)</f>
        <v>9.4223659889094264</v>
      </c>
      <c r="AI64" s="3">
        <f t="shared" ref="AI64" si="778">O64*100/SUM($F64:$O64)</f>
        <v>26.908502772643253</v>
      </c>
      <c r="AJ64" s="3">
        <f t="shared" ref="AJ64" si="779">P64*100/SUM($P64:$Y64)</f>
        <v>1.5331385788465755</v>
      </c>
      <c r="AK64" s="3">
        <f t="shared" ref="AK64" si="780">Q64*100/SUM($P64:$Y64)</f>
        <v>1.4213051231964233</v>
      </c>
      <c r="AL64" s="3">
        <f t="shared" ref="AL64" si="781">R64*100/SUM($P64:$Y64)</f>
        <v>2.7715521730856971</v>
      </c>
      <c r="AM64" s="3">
        <f t="shared" ref="AM64" si="782">S64*100/SUM($P64:$Y64)</f>
        <v>6.1785668914714016</v>
      </c>
      <c r="AN64" s="3">
        <f t="shared" ref="AN64" si="783">T64*100/SUM($P64:$Y64)</f>
        <v>6.8392419375873876</v>
      </c>
      <c r="AO64" s="3">
        <f t="shared" ref="AO64" si="784">U64*100/SUM($P64:$Y64)</f>
        <v>8.9886604913696821</v>
      </c>
      <c r="AP64" s="3">
        <f t="shared" ref="AP64" si="785">V64*100/SUM($P64:$Y64)</f>
        <v>8.1593816873521838</v>
      </c>
      <c r="AQ64" s="3">
        <f t="shared" ref="AQ64" si="786">W64*100/SUM($P64:$Y64)</f>
        <v>7.013213867691289</v>
      </c>
      <c r="AR64" s="3">
        <f t="shared" ref="AR64" si="787">X64*100/SUM($P64:$Y64)</f>
        <v>12.024524485562669</v>
      </c>
      <c r="AS64" s="3">
        <f t="shared" ref="AS64" si="788">Y64*100/SUM($P64:$Y64)</f>
        <v>45.070414763836709</v>
      </c>
    </row>
    <row r="65" spans="1:45" x14ac:dyDescent="0.35">
      <c r="A65" s="19">
        <v>43968</v>
      </c>
      <c r="B65" s="17">
        <f>mtl_newcases!C66</f>
        <v>22074</v>
      </c>
      <c r="C65" s="17">
        <f t="shared" ref="C65" si="789">B65-B64</f>
        <v>349</v>
      </c>
      <c r="D65">
        <v>2296</v>
      </c>
      <c r="E65">
        <f t="shared" ref="E65:E66" si="790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18">
        <f>F65/(age_distribution_2016!$B$2/100000)</f>
        <v>203.20758155640607</v>
      </c>
      <c r="Q65" s="18">
        <f>G65/(age_distribution_2016!$B$3/100000)</f>
        <v>190.64041768453322</v>
      </c>
      <c r="R65" s="18">
        <f>H65/(age_distribution_2016!$B$4/100000)</f>
        <v>370.38021096261656</v>
      </c>
      <c r="S65" s="18">
        <f>I65/(age_distribution_2016!$B$5/100000)</f>
        <v>821.89444965470204</v>
      </c>
      <c r="T65" s="18">
        <f>J65/(age_distribution_2016!$B$6/100000)</f>
        <v>905.31409026445317</v>
      </c>
      <c r="U65" s="18">
        <f>K65/(age_distribution_2016!$B$7/100000)</f>
        <v>1192.6515374791236</v>
      </c>
      <c r="V65" s="18">
        <f>L65/(age_distribution_2016!$B$8/100000)</f>
        <v>1080.830516658619</v>
      </c>
      <c r="W65" s="18">
        <f>M65/(age_distribution_2016!$B$9/100000)</f>
        <v>933.63576498134182</v>
      </c>
      <c r="X65" s="18">
        <f>N65/(age_distribution_2016!$B$10/100000)</f>
        <v>1586.9833436150525</v>
      </c>
      <c r="Y65" s="18">
        <f>O65/(age_distribution_2016!$B$11/100000)</f>
        <v>5978.442386518901</v>
      </c>
      <c r="Z65" s="3">
        <f t="shared" ref="Z65" si="791">F65*100/SUM($F65:$O65)</f>
        <v>1.015760225926938</v>
      </c>
      <c r="AA65" s="3">
        <f t="shared" ref="AA65" si="792">G65*100/SUM($F65:$O65)</f>
        <v>0.90644073972852324</v>
      </c>
      <c r="AB65" s="3">
        <f t="shared" ref="AB65" si="793">H65*100/SUM($F65:$O65)</f>
        <v>3.1748200783456317</v>
      </c>
      <c r="AC65" s="3">
        <f t="shared" ref="AC65" si="794">I65*100/SUM($F65:$O65)</f>
        <v>10.977498405757492</v>
      </c>
      <c r="AD65" s="3">
        <f t="shared" ref="AD65" si="795">J65*100/SUM($F65:$O65)</f>
        <v>12.357656919012481</v>
      </c>
      <c r="AE65" s="3">
        <f t="shared" ref="AE65" si="796">K65*100/SUM($F65:$O65)</f>
        <v>13.824360025507881</v>
      </c>
      <c r="AF65" s="3">
        <f t="shared" ref="AF65" si="797">L65*100/SUM($F65:$O65)</f>
        <v>12.744830099298534</v>
      </c>
      <c r="AG65" s="3">
        <f t="shared" ref="AG65" si="798">M65*100/SUM($F65:$O65)</f>
        <v>8.7182290243235858</v>
      </c>
      <c r="AH65" s="3">
        <f t="shared" ref="AH65" si="799">N65*100/SUM($F65:$O65)</f>
        <v>9.3741459415140742</v>
      </c>
      <c r="AI65" s="3">
        <f t="shared" ref="AI65" si="800">O65*100/SUM($F65:$O65)</f>
        <v>26.906258540584858</v>
      </c>
      <c r="AJ65" s="3">
        <f t="shared" ref="AJ65" si="801">P65*100/SUM($P65:$Y65)</f>
        <v>1.5320256587381225</v>
      </c>
      <c r="AK65" s="3">
        <f t="shared" ref="AK65" si="802">Q65*100/SUM($P65:$Y65)</f>
        <v>1.4372791076409051</v>
      </c>
      <c r="AL65" s="3">
        <f t="shared" ref="AL65" si="803">R65*100/SUM($P65:$Y65)</f>
        <v>2.7923760636168016</v>
      </c>
      <c r="AM65" s="3">
        <f t="shared" ref="AM65" si="804">S65*100/SUM($P65:$Y65)</f>
        <v>6.1964390107951495</v>
      </c>
      <c r="AN65" s="3">
        <f t="shared" ref="AN65" si="805">T65*100/SUM($P65:$Y65)</f>
        <v>6.8253576214001201</v>
      </c>
      <c r="AO65" s="3">
        <f t="shared" ref="AO65" si="806">U65*100/SUM($P65:$Y65)</f>
        <v>8.9916564301234239</v>
      </c>
      <c r="AP65" s="3">
        <f t="shared" ref="AP65" si="807">V65*100/SUM($P65:$Y65)</f>
        <v>8.1486137061699875</v>
      </c>
      <c r="AQ65" s="3">
        <f t="shared" ref="AQ65" si="808">W65*100/SUM($P65:$Y65)</f>
        <v>7.0388808178890478</v>
      </c>
      <c r="AR65" s="3">
        <f t="shared" ref="AR65" si="809">X65*100/SUM($P65:$Y65)</f>
        <v>11.964608720730247</v>
      </c>
      <c r="AS65" s="3">
        <f t="shared" ref="AS65" si="810">Y65*100/SUM($P65:$Y65)</f>
        <v>45.072762862896205</v>
      </c>
    </row>
    <row r="66" spans="1:45" x14ac:dyDescent="0.35">
      <c r="A66" s="19">
        <v>43969</v>
      </c>
      <c r="B66" s="17">
        <f>mtl_newcases!C67</f>
        <v>22397</v>
      </c>
      <c r="C66" s="17">
        <f t="shared" ref="C66" si="811">B66-B65</f>
        <v>323</v>
      </c>
      <c r="D66">
        <v>2323</v>
      </c>
      <c r="E66">
        <f t="shared" si="790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18">
        <f>F66/(age_distribution_2016!$B$2/100000)</f>
        <v>206.85256059777657</v>
      </c>
      <c r="Q66" s="18">
        <f>G66/(age_distribution_2016!$B$3/100000)</f>
        <v>196.38836997652922</v>
      </c>
      <c r="R66" s="18">
        <f>H66/(age_distribution_2016!$B$4/100000)</f>
        <v>378.88248266333659</v>
      </c>
      <c r="S66" s="18">
        <f>I66/(age_distribution_2016!$B$5/100000)</f>
        <v>830.76136072981501</v>
      </c>
      <c r="T66" s="18">
        <f>J66/(age_distribution_2016!$B$6/100000)</f>
        <v>921.99883206807374</v>
      </c>
      <c r="U66" s="18">
        <f>K66/(age_distribution_2016!$B$7/100000)</f>
        <v>1206.798310246586</v>
      </c>
      <c r="V66" s="18">
        <f>L66/(age_distribution_2016!$B$8/100000)</f>
        <v>1092.4191211974892</v>
      </c>
      <c r="W66" s="18">
        <f>M66/(age_distribution_2016!$B$9/100000)</f>
        <v>948.75734738177107</v>
      </c>
      <c r="X66" s="18">
        <f>N66/(age_distribution_2016!$B$10/100000)</f>
        <v>1607.032695866749</v>
      </c>
      <c r="Y66" s="18">
        <f>O66/(age_distribution_2016!$B$11/100000)</f>
        <v>6040.180152826274</v>
      </c>
      <c r="Z66" s="3">
        <f t="shared" ref="Z66" si="812">F66*100/SUM($F66:$O66)</f>
        <v>1.0206834532374101</v>
      </c>
      <c r="AA66" s="3">
        <f t="shared" ref="AA66" si="813">G66*100/SUM($F66:$O66)</f>
        <v>0.9217625899280576</v>
      </c>
      <c r="AB66" s="3">
        <f t="shared" ref="AB66" si="814">H66*100/SUM($F66:$O66)</f>
        <v>3.2059352517985613</v>
      </c>
      <c r="AC66" s="3">
        <f t="shared" ref="AC66" si="815">I66*100/SUM($F66:$O66)</f>
        <v>10.953237410071942</v>
      </c>
      <c r="AD66" s="3">
        <f t="shared" ref="AD66" si="816">J66*100/SUM($F66:$O66)</f>
        <v>12.423561151079136</v>
      </c>
      <c r="AE66" s="3">
        <f t="shared" ref="AE66" si="817">K66*100/SUM($F66:$O66)</f>
        <v>13.808453237410072</v>
      </c>
      <c r="AF66" s="3">
        <f t="shared" ref="AF66" si="818">L66*100/SUM($F66:$O66)</f>
        <v>12.715827338129497</v>
      </c>
      <c r="AG66" s="3">
        <f t="shared" ref="AG66" si="819">M66*100/SUM($F66:$O66)</f>
        <v>8.745503597122303</v>
      </c>
      <c r="AH66" s="3">
        <f t="shared" ref="AH66" si="820">N66*100/SUM($F66:$O66)</f>
        <v>9.370503597122303</v>
      </c>
      <c r="AI66" s="3">
        <f t="shared" ref="AI66" si="821">O66*100/SUM($F66:$O66)</f>
        <v>26.834532374100718</v>
      </c>
      <c r="AJ66" s="3">
        <f t="shared" ref="AJ66" si="822">P66*100/SUM($P66:$Y66)</f>
        <v>1.5402193852923518</v>
      </c>
      <c r="AK66" s="3">
        <f t="shared" ref="AK66" si="823">Q66*100/SUM($P66:$Y66)</f>
        <v>1.4623032637821169</v>
      </c>
      <c r="AL66" s="3">
        <f t="shared" ref="AL66" si="824">R66*100/SUM($P66:$Y66)</f>
        <v>2.8211502089185982</v>
      </c>
      <c r="AM66" s="3">
        <f t="shared" ref="AM66" si="825">S66*100/SUM($P66:$Y66)</f>
        <v>6.1858298908660805</v>
      </c>
      <c r="AN66" s="3">
        <f t="shared" ref="AN66" si="826">T66*100/SUM($P66:$Y66)</f>
        <v>6.8651819937075462</v>
      </c>
      <c r="AO66" s="3">
        <f t="shared" ref="AO66" si="827">U66*100/SUM($P66:$Y66)</f>
        <v>8.9857923257432706</v>
      </c>
      <c r="AP66" s="3">
        <f t="shared" ref="AP66" si="828">V66*100/SUM($P66:$Y66)</f>
        <v>8.1341275276942042</v>
      </c>
      <c r="AQ66" s="3">
        <f t="shared" ref="AQ66" si="829">W66*100/SUM($P66:$Y66)</f>
        <v>7.0644252802721219</v>
      </c>
      <c r="AR66" s="3">
        <f t="shared" ref="AR66" si="830">X66*100/SUM($P66:$Y66)</f>
        <v>11.965928310578528</v>
      </c>
      <c r="AS66" s="3">
        <f t="shared" ref="AS66" si="831">Y66*100/SUM($P66:$Y66)</f>
        <v>44.975041813145175</v>
      </c>
    </row>
    <row r="67" spans="1:45" x14ac:dyDescent="0.35">
      <c r="A67" s="19">
        <v>43970</v>
      </c>
      <c r="B67" s="17">
        <f>mtl_newcases!C68</f>
        <v>22719</v>
      </c>
      <c r="C67" s="17">
        <f t="shared" ref="C67" si="832">B67-B66</f>
        <v>322</v>
      </c>
      <c r="D67">
        <v>2367</v>
      </c>
      <c r="E67">
        <f t="shared" ref="E67" si="83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18">
        <f>F67/(age_distribution_2016!$B$2/100000)</f>
        <v>212.32002915983233</v>
      </c>
      <c r="Q67" s="18">
        <f>G67/(age_distribution_2016!$B$3/100000)</f>
        <v>200.22033817119319</v>
      </c>
      <c r="R67" s="18">
        <f>H67/(age_distribution_2016!$B$4/100000)</f>
        <v>389.51032228923663</v>
      </c>
      <c r="S67" s="18">
        <f>I67/(age_distribution_2016!$B$5/100000)</f>
        <v>843.03862221843303</v>
      </c>
      <c r="T67" s="18">
        <f>J67/(age_distribution_2016!$B$6/100000)</f>
        <v>937.34879452740472</v>
      </c>
      <c r="U67" s="18">
        <f>K67/(age_distribution_2016!$B$7/100000)</f>
        <v>1219.7661852834267</v>
      </c>
      <c r="V67" s="18">
        <f>L67/(age_distribution_2016!$B$8/100000)</f>
        <v>1105.1665861902461</v>
      </c>
      <c r="W67" s="18">
        <f>M67/(age_distribution_2016!$B$9/100000)</f>
        <v>964.36672276285935</v>
      </c>
      <c r="X67" s="18">
        <f>N67/(age_distribution_2016!$B$10/100000)</f>
        <v>1623.2264034546577</v>
      </c>
      <c r="Y67" s="18">
        <f>O67/(age_distribution_2016!$B$11/100000)</f>
        <v>6128.2323769040031</v>
      </c>
      <c r="Z67" s="3">
        <f t="shared" ref="Z67" si="834">F67*100/SUM($F67:$O67)</f>
        <v>1.0328929869669297</v>
      </c>
      <c r="AA67" s="3">
        <f t="shared" ref="AA67" si="835">G67*100/SUM($F67:$O67)</f>
        <v>0.92650057629222449</v>
      </c>
      <c r="AB67" s="3">
        <f t="shared" ref="AB67" si="836">H67*100/SUM($F67:$O67)</f>
        <v>3.249401542689955</v>
      </c>
      <c r="AC67" s="3">
        <f t="shared" ref="AC67" si="837">I67*100/SUM($F67:$O67)</f>
        <v>10.958418299494635</v>
      </c>
      <c r="AD67" s="3">
        <f t="shared" ref="AD67" si="838">J67*100/SUM($F67:$O67)</f>
        <v>12.452345066051954</v>
      </c>
      <c r="AE67" s="3">
        <f t="shared" ref="AE67" si="839">K67*100/SUM($F67:$O67)</f>
        <v>13.76008511392854</v>
      </c>
      <c r="AF67" s="3">
        <f t="shared" ref="AF67" si="840">L67*100/SUM($F67:$O67)</f>
        <v>12.68286195584715</v>
      </c>
      <c r="AG67" s="3">
        <f t="shared" ref="AG67" si="841">M67*100/SUM($F67:$O67)</f>
        <v>8.7640748293288411</v>
      </c>
      <c r="AH67" s="3">
        <f t="shared" ref="AH67" si="842">N67*100/SUM($F67:$O67)</f>
        <v>9.3315010195939365</v>
      </c>
      <c r="AI67" s="3">
        <f t="shared" ref="AI67" si="843">O67*100/SUM($F67:$O67)</f>
        <v>26.841918609805834</v>
      </c>
      <c r="AJ67" s="3">
        <f t="shared" ref="AJ67" si="844">P67*100/SUM($P67:$Y67)</f>
        <v>1.558518450607921</v>
      </c>
      <c r="AK67" s="3">
        <f t="shared" ref="AK67" si="845">Q67*100/SUM($P67:$Y67)</f>
        <v>1.4697016219409811</v>
      </c>
      <c r="AL67" s="3">
        <f t="shared" ref="AL67" si="846">R67*100/SUM($P67:$Y67)</f>
        <v>2.8591698408868687</v>
      </c>
      <c r="AM67" s="3">
        <f t="shared" ref="AM67" si="847">S67*100/SUM($P67:$Y67)</f>
        <v>6.1882586042479533</v>
      </c>
      <c r="AN67" s="3">
        <f t="shared" ref="AN67" si="848">T67*100/SUM($P67:$Y67)</f>
        <v>6.8805349957178148</v>
      </c>
      <c r="AO67" s="3">
        <f t="shared" ref="AO67" si="849">U67*100/SUM($P67:$Y67)</f>
        <v>8.9535976078864721</v>
      </c>
      <c r="AP67" s="3">
        <f t="shared" ref="AP67" si="850">V67*100/SUM($P67:$Y67)</f>
        <v>8.1123882772088631</v>
      </c>
      <c r="AQ67" s="3">
        <f t="shared" ref="AQ67" si="851">W67*100/SUM($P67:$Y67)</f>
        <v>7.078857969856343</v>
      </c>
      <c r="AR67" s="3">
        <f t="shared" ref="AR67" si="852">X67*100/SUM($P67:$Y67)</f>
        <v>11.915165560728106</v>
      </c>
      <c r="AS67" s="3">
        <f t="shared" ref="AS67" si="853">Y67*100/SUM($P67:$Y67)</f>
        <v>44.983807070918672</v>
      </c>
    </row>
    <row r="68" spans="1:45" x14ac:dyDescent="0.35">
      <c r="A68" s="19">
        <v>43971</v>
      </c>
      <c r="B68" s="17">
        <f>mtl_newcases!C69</f>
        <v>23126</v>
      </c>
      <c r="C68" s="17">
        <f t="shared" ref="C68" si="854">B68-B67</f>
        <v>407</v>
      </c>
      <c r="D68">
        <v>2411</v>
      </c>
      <c r="E68">
        <f t="shared" ref="E68" si="855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18">
        <f>F68/(age_distribution_2016!$B$2/100000)</f>
        <v>216.87625296154548</v>
      </c>
      <c r="Q68" s="18">
        <f>G68/(age_distribution_2016!$B$3/100000)</f>
        <v>202.13632226852519</v>
      </c>
      <c r="R68" s="18">
        <f>H68/(age_distribution_2016!$B$4/100000)</f>
        <v>396.94981002736671</v>
      </c>
      <c r="S68" s="18">
        <f>I68/(age_distribution_2016!$B$5/100000)</f>
        <v>861.1134794100094</v>
      </c>
      <c r="T68" s="18">
        <f>J68/(age_distribution_2016!$B$6/100000)</f>
        <v>958.03787436389416</v>
      </c>
      <c r="U68" s="18">
        <f>K68/(age_distribution_2016!$B$7/100000)</f>
        <v>1244.9160035366931</v>
      </c>
      <c r="V68" s="18">
        <f>L68/(age_distribution_2016!$B$8/100000)</f>
        <v>1126.4123611781747</v>
      </c>
      <c r="W68" s="18">
        <f>M68/(age_distribution_2016!$B$9/100000)</f>
        <v>985.82961391185574</v>
      </c>
      <c r="X68" s="18">
        <f>N68/(age_distribution_2016!$B$10/100000)</f>
        <v>1656.3849475632326</v>
      </c>
      <c r="Y68" s="18">
        <f>O68/(age_distribution_2016!$B$11/100000)</f>
        <v>6215.2725064521028</v>
      </c>
      <c r="Z68" s="3">
        <f t="shared" ref="Z68" si="856">F68*100/SUM($F68:$O68)</f>
        <v>1.0354128600017403</v>
      </c>
      <c r="AA68" s="3">
        <f t="shared" ref="AA68" si="857">G68*100/SUM($F68:$O68)</f>
        <v>0.91795005655616457</v>
      </c>
      <c r="AB68" s="3">
        <f t="shared" ref="AB68" si="858">H68*100/SUM($F68:$O68)</f>
        <v>3.2498042286609241</v>
      </c>
      <c r="AC68" s="3">
        <f t="shared" ref="AC68" si="859">I68*100/SUM($F68:$O68)</f>
        <v>10.98494735926216</v>
      </c>
      <c r="AD68" s="3">
        <f t="shared" ref="AD68" si="860">J68*100/SUM($F68:$O68)</f>
        <v>12.490211433046202</v>
      </c>
      <c r="AE68" s="3">
        <f t="shared" ref="AE68" si="861">K68*100/SUM($F68:$O68)</f>
        <v>13.782302270947532</v>
      </c>
      <c r="AF68" s="3">
        <f t="shared" ref="AF68" si="862">L68*100/SUM($F68:$O68)</f>
        <v>12.685982772122161</v>
      </c>
      <c r="AG68" s="3">
        <f t="shared" ref="AG68" si="863">M68*100/SUM($F68:$O68)</f>
        <v>8.7923083616114148</v>
      </c>
      <c r="AH68" s="3">
        <f t="shared" ref="AH68" si="864">N68*100/SUM($F68:$O68)</f>
        <v>9.3448185852257897</v>
      </c>
      <c r="AI68" s="3">
        <f t="shared" ref="AI68" si="865">O68*100/SUM($F68:$O68)</f>
        <v>26.716262072565911</v>
      </c>
      <c r="AJ68" s="3">
        <f t="shared" ref="AJ68" si="866">P68*100/SUM($P68:$Y68)</f>
        <v>1.5643202606997171</v>
      </c>
      <c r="AK68" s="3">
        <f t="shared" ref="AK68" si="867">Q68*100/SUM($P68:$Y68)</f>
        <v>1.4580016946532552</v>
      </c>
      <c r="AL68" s="3">
        <f t="shared" ref="AL68" si="868">R68*100/SUM($P68:$Y68)</f>
        <v>2.8631840592377618</v>
      </c>
      <c r="AM68" s="3">
        <f t="shared" ref="AM68" si="869">S68*100/SUM($P68:$Y68)</f>
        <v>6.2111791595807144</v>
      </c>
      <c r="AN68" s="3">
        <f t="shared" ref="AN68" si="870">T68*100/SUM($P68:$Y68)</f>
        <v>6.9102911772035354</v>
      </c>
      <c r="AO68" s="3">
        <f t="shared" ref="AO68" si="871">U68*100/SUM($P68:$Y68)</f>
        <v>8.9795323397950515</v>
      </c>
      <c r="AP68" s="3">
        <f t="shared" ref="AP68" si="872">V68*100/SUM($P68:$Y68)</f>
        <v>8.1247700217601064</v>
      </c>
      <c r="AQ68" s="3">
        <f t="shared" ref="AQ68" si="873">W68*100/SUM($P68:$Y68)</f>
        <v>7.1107519499312639</v>
      </c>
      <c r="AR68" s="3">
        <f t="shared" ref="AR68" si="874">X68*100/SUM($P68:$Y68)</f>
        <v>11.947442366825825</v>
      </c>
      <c r="AS68" s="3">
        <f t="shared" ref="AS68" si="875">Y68*100/SUM($P68:$Y68)</f>
        <v>44.830526970312761</v>
      </c>
    </row>
    <row r="69" spans="1:45" x14ac:dyDescent="0.35">
      <c r="A69" s="19">
        <v>43972</v>
      </c>
      <c r="B69" s="17">
        <f>mtl_newcases!C70</f>
        <v>23495</v>
      </c>
      <c r="C69" s="17">
        <f t="shared" ref="C69" si="876">B69-B68</f>
        <v>369</v>
      </c>
      <c r="D69">
        <v>2454</v>
      </c>
      <c r="E69">
        <f t="shared" ref="E69" si="877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18">
        <f>F69/(age_distribution_2016!$B$2/100000)</f>
        <v>217.78749772188812</v>
      </c>
      <c r="Q69" s="18">
        <f>G69/(age_distribution_2016!$B$3/100000)</f>
        <v>206.92628251185516</v>
      </c>
      <c r="R69" s="18">
        <f>H69/(age_distribution_2016!$B$4/100000)</f>
        <v>405.98347370938171</v>
      </c>
      <c r="S69" s="18">
        <f>I69/(age_distribution_2016!$B$5/100000)</f>
        <v>873.73177593997787</v>
      </c>
      <c r="T69" s="18">
        <f>J69/(age_distribution_2016!$B$6/100000)</f>
        <v>971.05197297071823</v>
      </c>
      <c r="U69" s="18">
        <f>K69/(age_distribution_2016!$B$7/100000)</f>
        <v>1266.9220945083014</v>
      </c>
      <c r="V69" s="18">
        <f>L69/(age_distribution_2016!$B$8/100000)</f>
        <v>1141.4775470787058</v>
      </c>
      <c r="W69" s="18">
        <f>M69/(age_distribution_2016!$B$9/100000)</f>
        <v>1001.438989292944</v>
      </c>
      <c r="X69" s="18">
        <f>N69/(age_distribution_2016!$B$10/100000)</f>
        <v>1671.8075262183838</v>
      </c>
      <c r="Y69" s="18">
        <f>O69/(age_distribution_2016!$B$11/100000)</f>
        <v>6318.5061484742673</v>
      </c>
      <c r="Z69" s="3">
        <f t="shared" ref="Z69" si="878">F69*100/SUM($F69:$O69)</f>
        <v>1.0242564498157196</v>
      </c>
      <c r="AA69" s="3">
        <f t="shared" ref="AA69" si="879">G69*100/SUM($F69:$O69)</f>
        <v>0.92568783749035743</v>
      </c>
      <c r="AB69" s="3">
        <f t="shared" ref="AB69" si="880">H69*100/SUM($F69:$O69)</f>
        <v>3.2741921659381159</v>
      </c>
      <c r="AC69" s="3">
        <f t="shared" ref="AC69" si="881">I69*100/SUM($F69:$O69)</f>
        <v>10.979686294677295</v>
      </c>
      <c r="AD69" s="3">
        <f t="shared" ref="AD69" si="882">J69*100/SUM($F69:$O69)</f>
        <v>12.471072255078427</v>
      </c>
      <c r="AE69" s="3">
        <f t="shared" ref="AE69" si="883">K69*100/SUM($F69:$O69)</f>
        <v>13.816748092911631</v>
      </c>
      <c r="AF69" s="3">
        <f t="shared" ref="AF69" si="884">L69*100/SUM($F69:$O69)</f>
        <v>12.663923887888917</v>
      </c>
      <c r="AG69" s="3">
        <f t="shared" ref="AG69" si="885">M69*100/SUM($F69:$O69)</f>
        <v>8.7983200479986294</v>
      </c>
      <c r="AH69" s="3">
        <f t="shared" ref="AH69" si="886">N69*100/SUM($F69:$O69)</f>
        <v>9.2911631096254386</v>
      </c>
      <c r="AI69" s="3">
        <f t="shared" ref="AI69" si="887">O69*100/SUM($F69:$O69)</f>
        <v>26.754949858575468</v>
      </c>
      <c r="AJ69" s="3">
        <f t="shared" ref="AJ69" si="888">P69*100/SUM($P69:$Y69)</f>
        <v>1.5472660657585395</v>
      </c>
      <c r="AK69" s="3">
        <f t="shared" ref="AK69" si="889">Q69*100/SUM($P69:$Y69)</f>
        <v>1.4701028222153107</v>
      </c>
      <c r="AL69" s="3">
        <f t="shared" ref="AL69" si="890">R69*100/SUM($P69:$Y69)</f>
        <v>2.8842998735008134</v>
      </c>
      <c r="AM69" s="3">
        <f t="shared" ref="AM69" si="891">S69*100/SUM($P69:$Y69)</f>
        <v>6.2074064931551991</v>
      </c>
      <c r="AN69" s="3">
        <f t="shared" ref="AN69" si="892">T69*100/SUM($P69:$Y69)</f>
        <v>6.8988155040199484</v>
      </c>
      <c r="AO69" s="3">
        <f t="shared" ref="AO69" si="893">U69*100/SUM($P69:$Y69)</f>
        <v>9.0008177021054845</v>
      </c>
      <c r="AP69" s="3">
        <f t="shared" ref="AP69" si="894">V69*100/SUM($P69:$Y69)</f>
        <v>8.1095999168673742</v>
      </c>
      <c r="AQ69" s="3">
        <f t="shared" ref="AQ69" si="895">W69*100/SUM($P69:$Y69)</f>
        <v>7.1146993342987219</v>
      </c>
      <c r="AR69" s="3">
        <f t="shared" ref="AR69" si="896">X69*100/SUM($P69:$Y69)</f>
        <v>11.877316562499185</v>
      </c>
      <c r="AS69" s="3">
        <f t="shared" ref="AS69" si="897">Y69*100/SUM($P69:$Y69)</f>
        <v>44.889675725579416</v>
      </c>
    </row>
    <row r="70" spans="1:45" x14ac:dyDescent="0.35">
      <c r="A70" s="19">
        <v>43973</v>
      </c>
      <c r="B70" s="17">
        <f>mtl_newcases!C71</f>
        <v>23747</v>
      </c>
      <c r="C70" s="17">
        <f t="shared" ref="C70" si="898">B70-B69</f>
        <v>252</v>
      </c>
      <c r="D70">
        <v>2508</v>
      </c>
      <c r="E70">
        <f t="shared" ref="E70" si="899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18">
        <f>F70/(age_distribution_2016!$B$2/100000)</f>
        <v>221.43247676325862</v>
      </c>
      <c r="Q70" s="18">
        <f>G70/(age_distribution_2016!$B$3/100000)</f>
        <v>208.84226660918716</v>
      </c>
      <c r="R70" s="18">
        <f>H70/(age_distribution_2016!$B$4/100000)</f>
        <v>411.82878550362676</v>
      </c>
      <c r="S70" s="18">
        <f>I70/(age_distribution_2016!$B$5/100000)</f>
        <v>891.12456304885336</v>
      </c>
      <c r="T70" s="18">
        <f>J70/(age_distribution_2016!$B$6/100000)</f>
        <v>984.39976641361477</v>
      </c>
      <c r="U70" s="18">
        <f>K70/(age_distribution_2016!$B$7/100000)</f>
        <v>1279.4970036349346</v>
      </c>
      <c r="V70" s="18">
        <f>L70/(age_distribution_2016!$B$8/100000)</f>
        <v>1162.337035248672</v>
      </c>
      <c r="W70" s="18">
        <f>M70/(age_distribution_2016!$B$9/100000)</f>
        <v>1010.2192629448061</v>
      </c>
      <c r="X70" s="18">
        <f>N70/(age_distribution_2016!$B$10/100000)</f>
        <v>1679.5188155459593</v>
      </c>
      <c r="Y70" s="18">
        <f>O70/(age_distribution_2016!$B$11/100000)</f>
        <v>6377.2076311927531</v>
      </c>
      <c r="Z70" s="3">
        <f>F70*100/SUM($F70:$O70)</f>
        <v>1.0290505632252054</v>
      </c>
      <c r="AA70" s="3">
        <f t="shared" ref="AA70" si="900">G70*100/SUM($F70:$O70)</f>
        <v>0.92318116371643943</v>
      </c>
      <c r="AB70" s="3">
        <f t="shared" ref="AB70" si="901">H70*100/SUM($F70:$O70)</f>
        <v>3.2819513847717454</v>
      </c>
      <c r="AC70" s="3">
        <f t="shared" ref="AC70" si="902">I70*100/SUM($F70:$O70)</f>
        <v>11.065469636656221</v>
      </c>
      <c r="AD70" s="3">
        <f t="shared" ref="AD70" si="903">J70*100/SUM($F70:$O70)</f>
        <v>12.492589142034387</v>
      </c>
      <c r="AE70" s="3">
        <f t="shared" ref="AE70" si="904">K70*100/SUM($F70:$O70)</f>
        <v>13.788430592021681</v>
      </c>
      <c r="AF70" s="3">
        <f t="shared" ref="AF70" si="905">L70*100/SUM($F70:$O70)</f>
        <v>12.742440924875075</v>
      </c>
      <c r="AG70" s="3">
        <f t="shared" ref="AG70" si="906">M70*100/SUM($F70:$O70)</f>
        <v>8.770221055306175</v>
      </c>
      <c r="AH70" s="3">
        <f t="shared" ref="AH70" si="907">N70*100/SUM($F70:$O70)</f>
        <v>9.2233420852036936</v>
      </c>
      <c r="AI70" s="3">
        <f t="shared" ref="AI70" si="908">O70*100/SUM($F70:$O70)</f>
        <v>26.683323452189381</v>
      </c>
      <c r="AJ70" s="3">
        <f t="shared" ref="AJ70" si="909">P70*100/SUM($P70:$Y70)</f>
        <v>1.5564890510783111</v>
      </c>
      <c r="AK70" s="3">
        <f t="shared" ref="AK70" si="910">Q70*100/SUM($P70:$Y70)</f>
        <v>1.4679901798104864</v>
      </c>
      <c r="AL70" s="3">
        <f t="shared" ref="AL70" si="911">R70*100/SUM($P70:$Y70)</f>
        <v>2.8948192465940612</v>
      </c>
      <c r="AM70" s="3">
        <f t="shared" ref="AM70" si="912">S70*100/SUM($P70:$Y70)</f>
        <v>6.263876219997317</v>
      </c>
      <c r="AN70" s="3">
        <f t="shared" ref="AN70" si="913">T70*100/SUM($P70:$Y70)</f>
        <v>6.919524546279523</v>
      </c>
      <c r="AO70" s="3">
        <f t="shared" ref="AO70" si="914">U70*100/SUM($P70:$Y70)</f>
        <v>8.993816562755109</v>
      </c>
      <c r="AP70" s="3">
        <f t="shared" ref="AP70" si="915">V70*100/SUM($P70:$Y70)</f>
        <v>8.1702778900026747</v>
      </c>
      <c r="AQ70" s="3">
        <f t="shared" ref="AQ70" si="916">W70*100/SUM($P70:$Y70)</f>
        <v>7.1010144715271188</v>
      </c>
      <c r="AR70" s="3">
        <f t="shared" ref="AR70" si="917">X70*100/SUM($P70:$Y70)</f>
        <v>11.805642449965381</v>
      </c>
      <c r="AS70" s="3">
        <f t="shared" ref="AS70" si="918">Y70*100/SUM($P70:$Y70)</f>
        <v>44.826549381990027</v>
      </c>
    </row>
    <row r="71" spans="1:45" x14ac:dyDescent="0.35">
      <c r="A71" s="19">
        <v>43974</v>
      </c>
      <c r="B71" s="17">
        <f>mtl_newcases!C72</f>
        <v>23918</v>
      </c>
      <c r="C71" s="17">
        <f t="shared" ref="C71" si="919">B71-B70</f>
        <v>171</v>
      </c>
      <c r="D71">
        <v>2538</v>
      </c>
      <c r="E71">
        <f t="shared" ref="E71" si="920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18">
        <f>F71/(age_distribution_2016!$B$2/100000)</f>
        <v>221.43247676325862</v>
      </c>
      <c r="Q71" s="18">
        <f>G71/(age_distribution_2016!$B$3/100000)</f>
        <v>209.80025865785316</v>
      </c>
      <c r="R71" s="18">
        <f>H71/(age_distribution_2016!$B$4/100000)</f>
        <v>418.73688126046176</v>
      </c>
      <c r="S71" s="18">
        <f>I71/(age_distribution_2016!$B$5/100000)</f>
        <v>902.37871941341984</v>
      </c>
      <c r="T71" s="18">
        <f>J71/(age_distribution_2016!$B$6/100000)</f>
        <v>995.74539084007677</v>
      </c>
      <c r="U71" s="18">
        <f>K71/(age_distribution_2016!$B$7/100000)</f>
        <v>1293.643776402397</v>
      </c>
      <c r="V71" s="18">
        <f>L71/(age_distribution_2016!$B$8/100000)</f>
        <v>1172.7667793336552</v>
      </c>
      <c r="W71" s="18">
        <f>M71/(age_distribution_2016!$B$9/100000)</f>
        <v>1018.9995365966683</v>
      </c>
      <c r="X71" s="18">
        <f>N71/(age_distribution_2016!$B$10/100000)</f>
        <v>1693.3991363355954</v>
      </c>
      <c r="Y71" s="18">
        <f>O71/(age_distribution_2016!$B$11/100000)</f>
        <v>6419.715601437174</v>
      </c>
      <c r="Z71" s="3">
        <f>F71*100/SUM($F71:$O71)</f>
        <v>1.0194663534150026</v>
      </c>
      <c r="AA71" s="3">
        <f t="shared" ref="AA71" si="921">G71*100/SUM($F71:$O71)</f>
        <v>0.91877831850981706</v>
      </c>
      <c r="AB71" s="3">
        <f t="shared" ref="AB71" si="922">H71*100/SUM($F71:$O71)</f>
        <v>3.305923812720255</v>
      </c>
      <c r="AC71" s="3">
        <f t="shared" ref="AC71" si="923">I71*100/SUM($F71:$O71)</f>
        <v>11.100855848296694</v>
      </c>
      <c r="AD71" s="3">
        <f t="shared" ref="AD71" si="924">J71*100/SUM($F71:$O71)</f>
        <v>12.518879006544722</v>
      </c>
      <c r="AE71" s="3">
        <f t="shared" ref="AE71" si="925">K71*100/SUM($F71:$O71)</f>
        <v>13.811042121161268</v>
      </c>
      <c r="AF71" s="3">
        <f t="shared" ref="AF71" si="926">L71*100/SUM($F71:$O71)</f>
        <v>12.737036415505957</v>
      </c>
      <c r="AG71" s="3">
        <f t="shared" ref="AG71" si="927">M71*100/SUM($F71:$O71)</f>
        <v>8.7640543715388493</v>
      </c>
      <c r="AH71" s="3">
        <f t="shared" ref="AH71" si="928">N71*100/SUM($F71:$O71)</f>
        <v>9.2129551938244667</v>
      </c>
      <c r="AI71" s="3">
        <f t="shared" ref="AI71" si="929">O71*100/SUM($F71:$O71)</f>
        <v>26.611008558482968</v>
      </c>
      <c r="AJ71" s="3">
        <f t="shared" ref="AJ71" si="930">P71*100/SUM($P71:$Y71)</f>
        <v>1.5434471606174494</v>
      </c>
      <c r="AK71" s="3">
        <f t="shared" ref="AK71" si="931">Q71*100/SUM($P71:$Y71)</f>
        <v>1.4623673015610656</v>
      </c>
      <c r="AL71" s="3">
        <f t="shared" ref="AL71" si="932">R71*100/SUM($P71:$Y71)</f>
        <v>2.9187148148925157</v>
      </c>
      <c r="AM71" s="3">
        <f t="shared" ref="AM71" si="933">S71*100/SUM($P71:$Y71)</f>
        <v>6.2898355861742781</v>
      </c>
      <c r="AN71" s="3">
        <f t="shared" ref="AN71" si="934">T71*100/SUM($P71:$Y71)</f>
        <v>6.9406277645223762</v>
      </c>
      <c r="AO71" s="3">
        <f t="shared" ref="AO71" si="935">U71*100/SUM($P71:$Y71)</f>
        <v>9.0170639949686606</v>
      </c>
      <c r="AP71" s="3">
        <f t="shared" ref="AP71" si="936">V71*100/SUM($P71:$Y71)</f>
        <v>8.1745170450504752</v>
      </c>
      <c r="AQ71" s="3">
        <f t="shared" ref="AQ71" si="937">W71*100/SUM($P71:$Y71)</f>
        <v>7.1027157552508937</v>
      </c>
      <c r="AR71" s="3">
        <f t="shared" ref="AR71" si="938">X71*100/SUM($P71:$Y71)</f>
        <v>11.803472223108383</v>
      </c>
      <c r="AS71" s="3">
        <f t="shared" ref="AS71" si="939">Y71*100/SUM($P71:$Y71)</f>
        <v>44.747238353853895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83"/>
  <sheetViews>
    <sheetView tabSelected="1" workbookViewId="0">
      <pane ySplit="1" topLeftCell="A77" activePane="bottomLeft" state="frozen"/>
      <selection pane="bottomLeft" activeCell="L83" sqref="L83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3" si="1">E4-E3</f>
        <v>0</v>
      </c>
      <c r="G4">
        <v>0</v>
      </c>
      <c r="H4">
        <v>0</v>
      </c>
      <c r="I4">
        <v>260</v>
      </c>
      <c r="J4">
        <f t="shared" ref="J4:J83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3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72"/>
  <sheetViews>
    <sheetView zoomScale="85" zoomScaleNormal="85" workbookViewId="0">
      <pane ySplit="1" topLeftCell="A39" activePane="bottomLeft" state="frozen"/>
      <selection pane="bottomLeft" activeCell="F72" sqref="F72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622</v>
      </c>
      <c r="C34">
        <f t="shared" si="4"/>
        <v>8059</v>
      </c>
      <c r="E34" s="19">
        <v>43936</v>
      </c>
      <c r="F34">
        <v>7281</v>
      </c>
      <c r="G34">
        <f t="shared" ref="G34:G36" si="6">C34-F34</f>
        <v>778</v>
      </c>
    </row>
    <row r="35" spans="1:7" x14ac:dyDescent="0.35">
      <c r="A35" s="19">
        <v>43937</v>
      </c>
      <c r="B35">
        <v>497</v>
      </c>
      <c r="C35">
        <f t="shared" si="4"/>
        <v>8556</v>
      </c>
      <c r="E35" s="19">
        <v>43937</v>
      </c>
      <c r="F35">
        <v>7760</v>
      </c>
      <c r="G35">
        <f t="shared" si="6"/>
        <v>796</v>
      </c>
    </row>
    <row r="36" spans="1:7" x14ac:dyDescent="0.35">
      <c r="A36" s="19">
        <v>43938</v>
      </c>
      <c r="B36">
        <v>573</v>
      </c>
      <c r="C36">
        <f t="shared" si="4"/>
        <v>9129</v>
      </c>
      <c r="E36" s="19">
        <v>43938</v>
      </c>
      <c r="F36">
        <v>8052</v>
      </c>
      <c r="G36">
        <f t="shared" si="6"/>
        <v>1077</v>
      </c>
    </row>
    <row r="37" spans="1:7" x14ac:dyDescent="0.35">
      <c r="A37" s="19">
        <v>43939</v>
      </c>
      <c r="B37" s="23">
        <v>325</v>
      </c>
      <c r="C37">
        <f t="shared" si="4"/>
        <v>9454</v>
      </c>
      <c r="E37" s="19">
        <v>43939</v>
      </c>
      <c r="F37">
        <v>8457</v>
      </c>
      <c r="G37">
        <f t="shared" ref="G37" si="7">C37-F37</f>
        <v>997</v>
      </c>
    </row>
    <row r="38" spans="1:7" x14ac:dyDescent="0.35">
      <c r="A38" s="19">
        <v>43940</v>
      </c>
      <c r="B38" s="23">
        <v>428</v>
      </c>
      <c r="C38">
        <f t="shared" ref="C38:C39" si="8">C37+B38</f>
        <v>9882</v>
      </c>
      <c r="E38" s="19">
        <v>43940</v>
      </c>
      <c r="F38">
        <v>8964</v>
      </c>
      <c r="G38">
        <f t="shared" ref="G38" si="9">C38-F38</f>
        <v>918</v>
      </c>
    </row>
    <row r="39" spans="1:7" x14ac:dyDescent="0.35">
      <c r="A39" s="19">
        <v>43941</v>
      </c>
      <c r="B39">
        <v>487</v>
      </c>
      <c r="C39">
        <f t="shared" si="8"/>
        <v>10369</v>
      </c>
      <c r="E39" s="19">
        <v>43941</v>
      </c>
      <c r="F39">
        <v>9348</v>
      </c>
      <c r="G39">
        <f t="shared" ref="G39" si="10">C39-F39</f>
        <v>1021</v>
      </c>
    </row>
    <row r="40" spans="1:7" x14ac:dyDescent="0.35">
      <c r="A40" s="19">
        <v>43942</v>
      </c>
      <c r="B40">
        <v>459</v>
      </c>
      <c r="C40">
        <f t="shared" ref="C40" si="11">C39+B40</f>
        <v>10828</v>
      </c>
      <c r="E40" s="19">
        <v>43942</v>
      </c>
      <c r="F40">
        <v>9856</v>
      </c>
      <c r="G40">
        <f t="shared" ref="G40" si="12">C40-F40</f>
        <v>972</v>
      </c>
    </row>
    <row r="41" spans="1:7" x14ac:dyDescent="0.35">
      <c r="A41" s="19">
        <v>43943</v>
      </c>
      <c r="B41">
        <v>537</v>
      </c>
      <c r="C41">
        <f t="shared" ref="C41:C52" si="13">C40+B41</f>
        <v>11365</v>
      </c>
      <c r="E41" s="19">
        <v>43943</v>
      </c>
      <c r="F41">
        <v>10375</v>
      </c>
      <c r="G41">
        <f t="shared" ref="G41" si="14">C41-F41</f>
        <v>990</v>
      </c>
    </row>
    <row r="42" spans="1:7" x14ac:dyDescent="0.35">
      <c r="A42" s="19">
        <v>43944</v>
      </c>
      <c r="B42" s="23">
        <v>529</v>
      </c>
      <c r="C42">
        <f t="shared" si="13"/>
        <v>11894</v>
      </c>
      <c r="E42" s="19">
        <v>43944</v>
      </c>
      <c r="F42">
        <v>10897</v>
      </c>
      <c r="G42">
        <f t="shared" ref="G42:G44" si="15">C42-F42</f>
        <v>997</v>
      </c>
    </row>
    <row r="43" spans="1:7" x14ac:dyDescent="0.35">
      <c r="A43" s="19">
        <v>43945</v>
      </c>
      <c r="B43" s="23">
        <v>498</v>
      </c>
      <c r="C43">
        <f t="shared" si="13"/>
        <v>12392</v>
      </c>
      <c r="E43" s="19">
        <v>43945</v>
      </c>
      <c r="F43">
        <v>11161</v>
      </c>
      <c r="G43">
        <f t="shared" si="15"/>
        <v>1231</v>
      </c>
    </row>
    <row r="44" spans="1:7" x14ac:dyDescent="0.35">
      <c r="A44" s="19">
        <v>43946</v>
      </c>
      <c r="B44" s="23">
        <v>318</v>
      </c>
      <c r="C44">
        <f t="shared" si="13"/>
        <v>12710</v>
      </c>
      <c r="E44" s="19">
        <v>43946</v>
      </c>
      <c r="F44">
        <v>11621</v>
      </c>
      <c r="G44">
        <f t="shared" si="15"/>
        <v>1089</v>
      </c>
    </row>
    <row r="45" spans="1:7" x14ac:dyDescent="0.35">
      <c r="A45" s="19">
        <v>43947</v>
      </c>
      <c r="B45" s="23">
        <v>302</v>
      </c>
      <c r="C45">
        <f t="shared" si="13"/>
        <v>13012</v>
      </c>
      <c r="E45" s="19">
        <v>43947</v>
      </c>
      <c r="F45">
        <v>12034</v>
      </c>
      <c r="G45">
        <f>C45-F45</f>
        <v>978</v>
      </c>
    </row>
    <row r="46" spans="1:7" x14ac:dyDescent="0.35">
      <c r="A46" s="19">
        <v>43948</v>
      </c>
      <c r="B46" s="23">
        <v>463</v>
      </c>
      <c r="C46">
        <f t="shared" si="13"/>
        <v>13475</v>
      </c>
      <c r="E46" s="19">
        <v>43948</v>
      </c>
      <c r="F46">
        <v>12487</v>
      </c>
      <c r="G46">
        <f>C46-F46</f>
        <v>988</v>
      </c>
    </row>
    <row r="47" spans="1:7" x14ac:dyDescent="0.35">
      <c r="A47" s="19">
        <v>43949</v>
      </c>
      <c r="B47" s="23">
        <v>475</v>
      </c>
      <c r="C47">
        <f t="shared" si="13"/>
        <v>13950</v>
      </c>
      <c r="E47" s="19">
        <v>43949</v>
      </c>
      <c r="F47">
        <v>12811</v>
      </c>
      <c r="G47">
        <f t="shared" ref="G47:G52" si="16">C47-F47</f>
        <v>1139</v>
      </c>
    </row>
    <row r="48" spans="1:7" x14ac:dyDescent="0.35">
      <c r="A48" s="19">
        <v>43950</v>
      </c>
      <c r="B48" s="23">
        <v>521</v>
      </c>
      <c r="C48">
        <f t="shared" si="13"/>
        <v>14471</v>
      </c>
      <c r="E48" s="19">
        <v>43950</v>
      </c>
      <c r="F48">
        <v>13324</v>
      </c>
      <c r="G48">
        <f t="shared" si="16"/>
        <v>1147</v>
      </c>
    </row>
    <row r="49" spans="1:7" x14ac:dyDescent="0.35">
      <c r="A49" s="19">
        <v>43951</v>
      </c>
      <c r="B49" s="23">
        <v>598</v>
      </c>
      <c r="C49">
        <f t="shared" si="13"/>
        <v>15069</v>
      </c>
      <c r="E49" s="19">
        <v>43951</v>
      </c>
      <c r="F49">
        <v>13979</v>
      </c>
      <c r="G49">
        <f t="shared" si="16"/>
        <v>1090</v>
      </c>
    </row>
    <row r="50" spans="1:7" x14ac:dyDescent="0.35">
      <c r="A50" s="19">
        <v>43952</v>
      </c>
      <c r="B50" s="23">
        <v>620</v>
      </c>
      <c r="C50">
        <f t="shared" si="13"/>
        <v>15689</v>
      </c>
      <c r="E50" s="19">
        <v>43952</v>
      </c>
      <c r="F50">
        <v>14599</v>
      </c>
      <c r="G50">
        <f t="shared" si="16"/>
        <v>1090</v>
      </c>
    </row>
    <row r="51" spans="1:7" x14ac:dyDescent="0.35">
      <c r="A51" s="19">
        <v>43953</v>
      </c>
      <c r="B51" s="23">
        <v>525</v>
      </c>
      <c r="C51">
        <f t="shared" si="13"/>
        <v>16214</v>
      </c>
      <c r="E51" s="19">
        <v>43953</v>
      </c>
      <c r="F51">
        <v>16251</v>
      </c>
      <c r="G51">
        <f t="shared" si="16"/>
        <v>-37</v>
      </c>
    </row>
    <row r="52" spans="1:7" x14ac:dyDescent="0.35">
      <c r="A52" s="19">
        <v>43954</v>
      </c>
      <c r="B52" s="23">
        <v>347</v>
      </c>
      <c r="C52">
        <f t="shared" si="13"/>
        <v>16561</v>
      </c>
      <c r="E52" s="19">
        <v>43954</v>
      </c>
      <c r="F52">
        <v>16606</v>
      </c>
      <c r="G52">
        <f t="shared" si="16"/>
        <v>-45</v>
      </c>
    </row>
    <row r="53" spans="1:7" x14ac:dyDescent="0.35">
      <c r="A53" s="19">
        <v>43955</v>
      </c>
      <c r="B53" s="23">
        <v>417</v>
      </c>
      <c r="C53">
        <f t="shared" ref="C53" si="17">C52+B53</f>
        <v>16978</v>
      </c>
      <c r="E53" s="19">
        <v>43955</v>
      </c>
      <c r="F53">
        <v>16991</v>
      </c>
      <c r="G53">
        <f t="shared" ref="G53" si="18">C53-F53</f>
        <v>-13</v>
      </c>
    </row>
    <row r="54" spans="1:7" x14ac:dyDescent="0.35">
      <c r="A54" s="19">
        <v>43956</v>
      </c>
      <c r="B54" s="23">
        <v>479</v>
      </c>
      <c r="C54">
        <f t="shared" ref="C54:C61" si="19">C53+B54</f>
        <v>17457</v>
      </c>
      <c r="E54" s="19">
        <v>43956</v>
      </c>
      <c r="F54">
        <v>17442</v>
      </c>
      <c r="G54">
        <f t="shared" ref="G54" si="20">C54-F54</f>
        <v>15</v>
      </c>
    </row>
    <row r="55" spans="1:7" x14ac:dyDescent="0.35">
      <c r="A55" s="19">
        <v>43957</v>
      </c>
      <c r="B55" s="23">
        <v>575</v>
      </c>
      <c r="C55">
        <f t="shared" si="19"/>
        <v>18032</v>
      </c>
      <c r="E55" s="19">
        <v>43957</v>
      </c>
      <c r="F55">
        <v>17918</v>
      </c>
      <c r="G55">
        <f t="shared" ref="G55:G58" si="21">C55-F55</f>
        <v>114</v>
      </c>
    </row>
    <row r="56" spans="1:7" x14ac:dyDescent="0.35">
      <c r="A56" s="19">
        <v>43958</v>
      </c>
      <c r="B56" s="23">
        <v>434</v>
      </c>
      <c r="C56">
        <f t="shared" si="19"/>
        <v>18466</v>
      </c>
      <c r="E56" s="19">
        <v>43958</v>
      </c>
      <c r="F56">
        <v>18435</v>
      </c>
      <c r="G56">
        <f t="shared" si="21"/>
        <v>31</v>
      </c>
    </row>
    <row r="57" spans="1:7" x14ac:dyDescent="0.35">
      <c r="A57" s="19">
        <v>43959</v>
      </c>
      <c r="B57" s="23">
        <v>436</v>
      </c>
      <c r="C57">
        <f t="shared" si="19"/>
        <v>18902</v>
      </c>
      <c r="E57" s="19">
        <v>43959</v>
      </c>
      <c r="F57">
        <v>18855</v>
      </c>
      <c r="G57">
        <f t="shared" si="21"/>
        <v>47</v>
      </c>
    </row>
    <row r="58" spans="1:7" x14ac:dyDescent="0.35">
      <c r="A58" s="19">
        <v>43960</v>
      </c>
      <c r="B58" s="23">
        <v>313</v>
      </c>
      <c r="C58">
        <f t="shared" si="19"/>
        <v>19215</v>
      </c>
      <c r="E58" s="19">
        <v>43960</v>
      </c>
      <c r="F58">
        <v>19197</v>
      </c>
      <c r="G58">
        <f t="shared" si="21"/>
        <v>18</v>
      </c>
    </row>
    <row r="59" spans="1:7" x14ac:dyDescent="0.35">
      <c r="A59" s="19">
        <v>43961</v>
      </c>
      <c r="B59" s="23">
        <v>306</v>
      </c>
      <c r="C59">
        <f t="shared" si="19"/>
        <v>19521</v>
      </c>
      <c r="E59" s="19">
        <v>43961</v>
      </c>
      <c r="F59">
        <v>19492</v>
      </c>
      <c r="G59">
        <f t="shared" ref="G59" si="22">C59-F59</f>
        <v>29</v>
      </c>
    </row>
    <row r="60" spans="1:7" x14ac:dyDescent="0.35">
      <c r="A60" s="19">
        <v>43962</v>
      </c>
      <c r="B60" s="23">
        <v>368</v>
      </c>
      <c r="C60">
        <f t="shared" si="19"/>
        <v>19889</v>
      </c>
      <c r="E60" s="19">
        <v>43962</v>
      </c>
      <c r="F60">
        <v>19878</v>
      </c>
      <c r="G60">
        <f t="shared" ref="G60:G64" si="23">C60-F60</f>
        <v>11</v>
      </c>
    </row>
    <row r="61" spans="1:7" x14ac:dyDescent="0.35">
      <c r="A61" s="19">
        <v>43963</v>
      </c>
      <c r="B61" s="23">
        <v>443</v>
      </c>
      <c r="C61">
        <f t="shared" si="19"/>
        <v>20332</v>
      </c>
      <c r="E61" s="19">
        <v>43963</v>
      </c>
      <c r="F61">
        <v>20232</v>
      </c>
      <c r="G61">
        <f t="shared" si="23"/>
        <v>100</v>
      </c>
    </row>
    <row r="62" spans="1:7" x14ac:dyDescent="0.35">
      <c r="A62" s="19">
        <v>43964</v>
      </c>
      <c r="B62" s="23">
        <v>392</v>
      </c>
      <c r="C62">
        <f t="shared" ref="C62:C64" si="24">C61+B62</f>
        <v>20724</v>
      </c>
      <c r="E62" s="19">
        <v>43964</v>
      </c>
      <c r="F62">
        <v>20633</v>
      </c>
      <c r="G62">
        <f t="shared" si="23"/>
        <v>91</v>
      </c>
    </row>
    <row r="63" spans="1:7" x14ac:dyDescent="0.35">
      <c r="A63" s="19">
        <v>43965</v>
      </c>
      <c r="B63" s="23">
        <v>364</v>
      </c>
      <c r="C63">
        <f t="shared" si="24"/>
        <v>21088</v>
      </c>
      <c r="E63" s="19">
        <v>43965</v>
      </c>
      <c r="F63" s="17">
        <v>21036</v>
      </c>
      <c r="G63">
        <f t="shared" si="23"/>
        <v>52</v>
      </c>
    </row>
    <row r="64" spans="1:7" x14ac:dyDescent="0.35">
      <c r="A64" s="19">
        <v>43966</v>
      </c>
      <c r="B64" s="23">
        <v>361</v>
      </c>
      <c r="C64">
        <f t="shared" si="24"/>
        <v>21449</v>
      </c>
      <c r="E64" s="19">
        <v>43966</v>
      </c>
      <c r="F64">
        <v>21410</v>
      </c>
      <c r="G64">
        <f t="shared" si="23"/>
        <v>39</v>
      </c>
    </row>
    <row r="65" spans="1:7" x14ac:dyDescent="0.35">
      <c r="A65" s="19">
        <v>43967</v>
      </c>
      <c r="B65" s="23">
        <v>276</v>
      </c>
      <c r="C65">
        <f t="shared" ref="C65:C68" si="25">C64+B65</f>
        <v>21725</v>
      </c>
      <c r="E65" s="19">
        <v>43967</v>
      </c>
      <c r="F65">
        <v>21717</v>
      </c>
      <c r="G65">
        <f t="shared" ref="G65" si="26">C65-F65</f>
        <v>8</v>
      </c>
    </row>
    <row r="66" spans="1:7" x14ac:dyDescent="0.35">
      <c r="A66" s="19">
        <v>43968</v>
      </c>
      <c r="B66" s="23">
        <v>349</v>
      </c>
      <c r="C66">
        <f t="shared" si="25"/>
        <v>22074</v>
      </c>
      <c r="E66" s="19">
        <v>43968</v>
      </c>
      <c r="F66">
        <v>22028</v>
      </c>
      <c r="G66">
        <f t="shared" ref="G66:G67" si="27">C66-F66</f>
        <v>46</v>
      </c>
    </row>
    <row r="67" spans="1:7" x14ac:dyDescent="0.35">
      <c r="A67" s="19">
        <v>43969</v>
      </c>
      <c r="B67" s="23">
        <v>323</v>
      </c>
      <c r="C67">
        <f t="shared" si="25"/>
        <v>22397</v>
      </c>
      <c r="E67" s="19">
        <v>43969</v>
      </c>
      <c r="F67">
        <v>22317</v>
      </c>
      <c r="G67">
        <f t="shared" si="27"/>
        <v>80</v>
      </c>
    </row>
    <row r="68" spans="1:7" x14ac:dyDescent="0.35">
      <c r="A68" s="19">
        <v>43970</v>
      </c>
      <c r="B68" s="23">
        <v>322</v>
      </c>
      <c r="C68">
        <f t="shared" si="25"/>
        <v>22719</v>
      </c>
      <c r="E68" s="19">
        <v>43970</v>
      </c>
      <c r="F68">
        <v>22636</v>
      </c>
      <c r="G68">
        <f t="shared" ref="G68" si="28">C68-F68</f>
        <v>83</v>
      </c>
    </row>
    <row r="69" spans="1:7" x14ac:dyDescent="0.35">
      <c r="A69" s="19">
        <v>43971</v>
      </c>
      <c r="B69" s="23">
        <v>407</v>
      </c>
      <c r="C69">
        <f t="shared" ref="C69" si="29">C68+B69</f>
        <v>23126</v>
      </c>
      <c r="E69" s="19">
        <v>43971</v>
      </c>
      <c r="F69">
        <v>23064</v>
      </c>
      <c r="G69">
        <f>C69-F69</f>
        <v>62</v>
      </c>
    </row>
    <row r="70" spans="1:7" x14ac:dyDescent="0.35">
      <c r="A70" s="19">
        <v>43972</v>
      </c>
      <c r="B70" s="23">
        <v>369</v>
      </c>
      <c r="C70">
        <f t="shared" ref="C70" si="30">C69+B70</f>
        <v>23495</v>
      </c>
      <c r="E70" s="19">
        <v>43972</v>
      </c>
      <c r="F70">
        <v>23413</v>
      </c>
      <c r="G70">
        <f>C70-F70</f>
        <v>82</v>
      </c>
    </row>
    <row r="71" spans="1:7" x14ac:dyDescent="0.35">
      <c r="A71" s="19">
        <v>43973</v>
      </c>
      <c r="B71" s="23">
        <v>252</v>
      </c>
      <c r="C71">
        <f t="shared" ref="C71" si="31">C70+B71</f>
        <v>23747</v>
      </c>
      <c r="E71" s="19">
        <v>43973</v>
      </c>
      <c r="F71">
        <v>23696</v>
      </c>
      <c r="G71">
        <f>C71-F71</f>
        <v>51</v>
      </c>
    </row>
    <row r="72" spans="1:7" x14ac:dyDescent="0.35">
      <c r="A72" s="19">
        <v>43974</v>
      </c>
      <c r="B72" s="23">
        <v>171</v>
      </c>
      <c r="C72">
        <f t="shared" ref="C72" si="32">C71+B72</f>
        <v>23918</v>
      </c>
      <c r="E72" s="19">
        <v>43974</v>
      </c>
      <c r="F72">
        <v>23918</v>
      </c>
      <c r="G72">
        <f>C72-F72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3" workbookViewId="0">
      <pane xSplit="1" topLeftCell="AX1" activePane="topRight" state="frozen"/>
      <selection pane="topRight" activeCell="BE22" sqref="BE22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295</v>
      </c>
      <c r="AN1" s="5" t="s">
        <v>296</v>
      </c>
      <c r="AO1" s="5" t="s">
        <v>297</v>
      </c>
      <c r="AP1" s="5" t="s">
        <v>298</v>
      </c>
      <c r="AQ1" s="5" t="s">
        <v>299</v>
      </c>
      <c r="AR1" s="5" t="s">
        <v>301</v>
      </c>
      <c r="AS1" s="5" t="s">
        <v>302</v>
      </c>
      <c r="AT1" s="5" t="s">
        <v>303</v>
      </c>
      <c r="AU1" s="5" t="s">
        <v>306</v>
      </c>
      <c r="AV1" s="5" t="s">
        <v>307</v>
      </c>
      <c r="AW1" s="5" t="s">
        <v>310</v>
      </c>
      <c r="AX1" s="5" t="s">
        <v>311</v>
      </c>
      <c r="AY1" s="5" t="s">
        <v>314</v>
      </c>
      <c r="AZ1" s="5" t="s">
        <v>326</v>
      </c>
      <c r="BA1" s="5" t="s">
        <v>329</v>
      </c>
      <c r="BB1" s="5" t="s">
        <v>335</v>
      </c>
      <c r="BC1" s="5" t="s">
        <v>339</v>
      </c>
      <c r="BD1" s="5" t="s">
        <v>345</v>
      </c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 t="s">
        <v>101</v>
      </c>
      <c r="AV2" s="7">
        <v>1755</v>
      </c>
      <c r="AW2" s="7">
        <v>1782</v>
      </c>
      <c r="AX2" s="7">
        <v>1817</v>
      </c>
      <c r="AY2" s="7">
        <v>1842</v>
      </c>
      <c r="AZ2" s="7">
        <v>1865</v>
      </c>
      <c r="BA2" s="7">
        <v>1898</v>
      </c>
      <c r="BB2" s="7">
        <v>1925</v>
      </c>
      <c r="BC2" s="7">
        <v>1964</v>
      </c>
      <c r="BD2" s="7">
        <v>1975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 t="s">
        <v>101</v>
      </c>
      <c r="AV3" s="9">
        <v>516</v>
      </c>
      <c r="AW3" s="9">
        <v>528</v>
      </c>
      <c r="AX3" s="9">
        <v>537</v>
      </c>
      <c r="AY3" s="9">
        <v>545</v>
      </c>
      <c r="AZ3" s="9">
        <v>552</v>
      </c>
      <c r="BA3" s="9">
        <v>562</v>
      </c>
      <c r="BB3" s="9">
        <v>569</v>
      </c>
      <c r="BC3" s="9">
        <v>576</v>
      </c>
      <c r="BD3" s="9">
        <v>589</v>
      </c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 t="s">
        <v>101</v>
      </c>
      <c r="AV4" s="7">
        <v>15</v>
      </c>
      <c r="AW4" s="7">
        <v>16</v>
      </c>
      <c r="AX4" s="7">
        <v>16</v>
      </c>
      <c r="AY4" s="7">
        <v>16</v>
      </c>
      <c r="AZ4" s="7">
        <v>19</v>
      </c>
      <c r="BA4" s="7">
        <v>19</v>
      </c>
      <c r="BB4" s="7">
        <v>19</v>
      </c>
      <c r="BC4" s="7">
        <v>22</v>
      </c>
      <c r="BD4" s="7">
        <v>23</v>
      </c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 t="s">
        <v>101</v>
      </c>
      <c r="AV5" s="9">
        <v>50</v>
      </c>
      <c r="AW5" s="9">
        <v>49</v>
      </c>
      <c r="AX5" s="9">
        <v>50</v>
      </c>
      <c r="AY5" s="9">
        <v>50</v>
      </c>
      <c r="AZ5" s="9">
        <v>51</v>
      </c>
      <c r="BA5" s="9">
        <v>54</v>
      </c>
      <c r="BB5" s="9">
        <v>54</v>
      </c>
      <c r="BC5" s="9">
        <v>55</v>
      </c>
      <c r="BD5" s="9">
        <v>55</v>
      </c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 t="s">
        <v>101</v>
      </c>
      <c r="AV6" s="7">
        <v>1715</v>
      </c>
      <c r="AW6" s="7">
        <v>1752</v>
      </c>
      <c r="AX6" s="7">
        <v>1787</v>
      </c>
      <c r="AY6" s="7">
        <v>1811</v>
      </c>
      <c r="AZ6" s="7">
        <v>1825</v>
      </c>
      <c r="BA6" s="7">
        <v>1851</v>
      </c>
      <c r="BB6" s="7">
        <v>1862</v>
      </c>
      <c r="BC6" s="7">
        <v>1879</v>
      </c>
      <c r="BD6" s="7">
        <v>1901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 t="s">
        <v>101</v>
      </c>
      <c r="AV7" s="9">
        <v>419</v>
      </c>
      <c r="AW7" s="9">
        <v>425</v>
      </c>
      <c r="AX7" s="9">
        <v>437</v>
      </c>
      <c r="AY7" s="9">
        <v>443</v>
      </c>
      <c r="AZ7" s="9">
        <v>449</v>
      </c>
      <c r="BA7" s="9">
        <v>461</v>
      </c>
      <c r="BB7" s="9">
        <v>469</v>
      </c>
      <c r="BC7" s="9">
        <v>473</v>
      </c>
      <c r="BD7" s="9">
        <v>478</v>
      </c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 t="s">
        <v>101</v>
      </c>
      <c r="AV8" s="7">
        <v>326</v>
      </c>
      <c r="AW8" s="7">
        <v>331</v>
      </c>
      <c r="AX8" s="7">
        <v>339</v>
      </c>
      <c r="AY8" s="7">
        <v>338</v>
      </c>
      <c r="AZ8" s="7">
        <v>339</v>
      </c>
      <c r="BA8" s="7">
        <v>342</v>
      </c>
      <c r="BB8" s="7">
        <v>344</v>
      </c>
      <c r="BC8" s="7">
        <v>363</v>
      </c>
      <c r="BD8" s="7">
        <v>369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 t="s">
        <v>101</v>
      </c>
      <c r="AV9" s="9">
        <v>160</v>
      </c>
      <c r="AW9" s="9">
        <v>161</v>
      </c>
      <c r="AX9" s="9">
        <v>163</v>
      </c>
      <c r="AY9" s="9">
        <v>164</v>
      </c>
      <c r="AZ9" s="9">
        <v>164</v>
      </c>
      <c r="BA9" s="9">
        <v>164</v>
      </c>
      <c r="BB9" s="9">
        <v>164</v>
      </c>
      <c r="BC9" s="9">
        <v>163</v>
      </c>
      <c r="BD9" s="9">
        <v>164</v>
      </c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 t="s">
        <v>101</v>
      </c>
      <c r="AV10" s="7">
        <v>48</v>
      </c>
      <c r="AW10" s="7">
        <v>50</v>
      </c>
      <c r="AX10" s="7">
        <v>50</v>
      </c>
      <c r="AY10" s="7">
        <v>53</v>
      </c>
      <c r="AZ10" s="7">
        <v>53</v>
      </c>
      <c r="BA10" s="7">
        <v>54</v>
      </c>
      <c r="BB10" s="7">
        <v>54</v>
      </c>
      <c r="BC10" s="7">
        <v>53</v>
      </c>
      <c r="BD10" s="7">
        <v>52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 t="s">
        <v>101</v>
      </c>
      <c r="AV11" s="9">
        <v>92</v>
      </c>
      <c r="AW11" s="9">
        <v>92</v>
      </c>
      <c r="AX11" s="9">
        <v>93</v>
      </c>
      <c r="AY11" s="9">
        <v>93</v>
      </c>
      <c r="AZ11" s="9">
        <v>94</v>
      </c>
      <c r="BA11" s="9">
        <v>95</v>
      </c>
      <c r="BB11" s="9">
        <v>95</v>
      </c>
      <c r="BC11" s="9">
        <v>96</v>
      </c>
      <c r="BD11" s="9">
        <v>96</v>
      </c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 t="s">
        <v>101</v>
      </c>
      <c r="AV12" s="7">
        <v>453</v>
      </c>
      <c r="AW12" s="7">
        <v>455</v>
      </c>
      <c r="AX12" s="7">
        <v>465</v>
      </c>
      <c r="AY12" s="7">
        <v>470</v>
      </c>
      <c r="AZ12" s="7">
        <v>472</v>
      </c>
      <c r="BA12" s="7">
        <v>483</v>
      </c>
      <c r="BB12" s="7">
        <v>505</v>
      </c>
      <c r="BC12" s="7">
        <v>510</v>
      </c>
      <c r="BD12" s="7">
        <v>515</v>
      </c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 t="s">
        <v>101</v>
      </c>
      <c r="AV13" s="9">
        <v>985</v>
      </c>
      <c r="AW13" s="9">
        <v>989</v>
      </c>
      <c r="AX13" s="9">
        <v>996</v>
      </c>
      <c r="AY13" s="9">
        <v>1002</v>
      </c>
      <c r="AZ13" s="9">
        <v>1004</v>
      </c>
      <c r="BA13" s="9">
        <v>1011</v>
      </c>
      <c r="BB13" s="9">
        <v>1024</v>
      </c>
      <c r="BC13" s="9">
        <v>1029</v>
      </c>
      <c r="BD13" s="9">
        <v>1036</v>
      </c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 t="s">
        <v>101</v>
      </c>
      <c r="AV14" s="7">
        <v>166</v>
      </c>
      <c r="AW14" s="7">
        <v>169</v>
      </c>
      <c r="AX14" s="7">
        <v>172</v>
      </c>
      <c r="AY14" s="7">
        <v>173</v>
      </c>
      <c r="AZ14" s="7">
        <v>173</v>
      </c>
      <c r="BA14" s="7">
        <v>177</v>
      </c>
      <c r="BB14" s="7">
        <v>179</v>
      </c>
      <c r="BC14" s="7">
        <v>178</v>
      </c>
      <c r="BD14" s="7">
        <v>179</v>
      </c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 t="s">
        <v>101</v>
      </c>
      <c r="AV15" s="9">
        <v>1737</v>
      </c>
      <c r="AW15" s="9">
        <v>1779</v>
      </c>
      <c r="AX15" s="9">
        <v>1825</v>
      </c>
      <c r="AY15" s="9">
        <v>1844</v>
      </c>
      <c r="AZ15" s="9">
        <v>1887</v>
      </c>
      <c r="BA15" s="9">
        <v>1924</v>
      </c>
      <c r="BB15" s="9">
        <v>1945</v>
      </c>
      <c r="BC15" s="9">
        <v>1971</v>
      </c>
      <c r="BD15" s="9">
        <v>1991</v>
      </c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 t="s">
        <v>101</v>
      </c>
      <c r="AV16" s="7">
        <v>30</v>
      </c>
      <c r="AW16" s="7">
        <v>31</v>
      </c>
      <c r="AX16" s="7">
        <v>32</v>
      </c>
      <c r="AY16" s="7">
        <v>32</v>
      </c>
      <c r="AZ16" s="7">
        <v>32</v>
      </c>
      <c r="BA16" s="7">
        <v>33</v>
      </c>
      <c r="BB16" s="7">
        <v>34</v>
      </c>
      <c r="BC16" s="7">
        <v>34</v>
      </c>
      <c r="BD16" s="7">
        <v>35</v>
      </c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 t="s">
        <v>101</v>
      </c>
      <c r="AV17" s="9">
        <v>1979</v>
      </c>
      <c r="AW17" s="9">
        <v>2004</v>
      </c>
      <c r="AX17" s="9">
        <v>2028</v>
      </c>
      <c r="AY17" s="9">
        <v>2052</v>
      </c>
      <c r="AZ17" s="9">
        <v>2104</v>
      </c>
      <c r="BA17" s="9">
        <v>2139</v>
      </c>
      <c r="BB17" s="9">
        <v>2184</v>
      </c>
      <c r="BC17" s="9">
        <v>2212</v>
      </c>
      <c r="BD17" s="9">
        <v>2227</v>
      </c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 t="s">
        <v>101</v>
      </c>
      <c r="AV18" s="7">
        <v>17</v>
      </c>
      <c r="AW18" s="7">
        <v>17</v>
      </c>
      <c r="AX18" s="7">
        <v>17</v>
      </c>
      <c r="AY18" s="7">
        <v>17</v>
      </c>
      <c r="AZ18" s="7">
        <v>17</v>
      </c>
      <c r="BA18" s="7">
        <v>17</v>
      </c>
      <c r="BB18" s="7">
        <v>18</v>
      </c>
      <c r="BC18" s="7">
        <v>19</v>
      </c>
      <c r="BD18" s="7">
        <v>18</v>
      </c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 t="s">
        <v>101</v>
      </c>
      <c r="AV19" s="9">
        <v>231</v>
      </c>
      <c r="AW19" s="9">
        <v>231</v>
      </c>
      <c r="AX19" s="9">
        <v>232</v>
      </c>
      <c r="AY19" s="9">
        <v>234</v>
      </c>
      <c r="AZ19" s="9">
        <v>235</v>
      </c>
      <c r="BA19" s="9">
        <v>239</v>
      </c>
      <c r="BB19" s="9">
        <v>242</v>
      </c>
      <c r="BC19" s="9">
        <v>242</v>
      </c>
      <c r="BD19" s="9">
        <v>243</v>
      </c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 t="s">
        <v>101</v>
      </c>
      <c r="AV20" s="7">
        <v>233</v>
      </c>
      <c r="AW20" s="7">
        <v>235</v>
      </c>
      <c r="AX20" s="7">
        <v>235</v>
      </c>
      <c r="AY20" s="7">
        <v>235</v>
      </c>
      <c r="AZ20" s="7">
        <v>236</v>
      </c>
      <c r="BA20" s="7">
        <v>237</v>
      </c>
      <c r="BB20" s="7">
        <v>238</v>
      </c>
      <c r="BC20" s="7">
        <v>241</v>
      </c>
      <c r="BD20" s="7">
        <v>242</v>
      </c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 t="s">
        <v>101</v>
      </c>
      <c r="AV21" s="9">
        <v>422</v>
      </c>
      <c r="AW21" s="9">
        <v>433</v>
      </c>
      <c r="AX21" s="9">
        <v>439</v>
      </c>
      <c r="AY21" s="9">
        <v>443</v>
      </c>
      <c r="AZ21" s="9">
        <v>454</v>
      </c>
      <c r="BA21" s="9">
        <v>461</v>
      </c>
      <c r="BB21" s="9">
        <v>474</v>
      </c>
      <c r="BC21" s="9">
        <v>474</v>
      </c>
      <c r="BD21" s="9">
        <v>478</v>
      </c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 t="s">
        <v>101</v>
      </c>
      <c r="AV22" s="7">
        <v>750</v>
      </c>
      <c r="AW22" s="7">
        <v>762</v>
      </c>
      <c r="AX22" s="7">
        <v>765</v>
      </c>
      <c r="AY22" s="7">
        <v>776</v>
      </c>
      <c r="AZ22" s="7">
        <v>777</v>
      </c>
      <c r="BA22" s="7">
        <v>783</v>
      </c>
      <c r="BB22" s="7">
        <v>794</v>
      </c>
      <c r="BC22" s="7">
        <v>798</v>
      </c>
      <c r="BD22" s="7">
        <v>805</v>
      </c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 t="s">
        <v>101</v>
      </c>
      <c r="AV23" s="9">
        <v>159</v>
      </c>
      <c r="AW23" s="9">
        <v>164</v>
      </c>
      <c r="AX23" s="9">
        <v>166</v>
      </c>
      <c r="AY23" s="9">
        <v>171</v>
      </c>
      <c r="AZ23" s="9">
        <v>174</v>
      </c>
      <c r="BA23" s="9">
        <v>182</v>
      </c>
      <c r="BB23" s="9">
        <v>185</v>
      </c>
      <c r="BC23" s="9">
        <v>184</v>
      </c>
      <c r="BD23" s="9">
        <v>184</v>
      </c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 t="s">
        <v>101</v>
      </c>
      <c r="AV24" s="7">
        <v>1690</v>
      </c>
      <c r="AW24" s="7">
        <v>1705</v>
      </c>
      <c r="AX24" s="7">
        <v>1730</v>
      </c>
      <c r="AY24" s="7">
        <v>1755</v>
      </c>
      <c r="AZ24" s="7">
        <v>1771</v>
      </c>
      <c r="BA24" s="7">
        <v>1811</v>
      </c>
      <c r="BB24" s="7">
        <v>1859</v>
      </c>
      <c r="BC24" s="7">
        <v>1881</v>
      </c>
      <c r="BD24" s="7">
        <v>1902</v>
      </c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 t="s">
        <v>101</v>
      </c>
      <c r="AV25" s="9">
        <v>1204</v>
      </c>
      <c r="AW25" s="9">
        <v>1217</v>
      </c>
      <c r="AX25" s="9">
        <v>1231</v>
      </c>
      <c r="AY25" s="9">
        <v>1247</v>
      </c>
      <c r="AZ25" s="9">
        <v>1268</v>
      </c>
      <c r="BA25" s="9">
        <v>1308</v>
      </c>
      <c r="BB25" s="9">
        <v>1318</v>
      </c>
      <c r="BC25" s="9">
        <v>1340</v>
      </c>
      <c r="BD25" s="9">
        <v>1356</v>
      </c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 t="s">
        <v>101</v>
      </c>
      <c r="AV26" s="7">
        <v>16</v>
      </c>
      <c r="AW26" s="7">
        <v>17</v>
      </c>
      <c r="AX26" s="7">
        <v>18</v>
      </c>
      <c r="AY26" s="7">
        <v>18</v>
      </c>
      <c r="AZ26" s="7">
        <v>18</v>
      </c>
      <c r="BA26" s="7">
        <v>18</v>
      </c>
      <c r="BB26" s="7">
        <v>18</v>
      </c>
      <c r="BC26" s="7">
        <v>19</v>
      </c>
      <c r="BD26" s="7">
        <v>19</v>
      </c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 t="s">
        <v>101</v>
      </c>
      <c r="AV27" s="9">
        <v>781</v>
      </c>
      <c r="AW27" s="9">
        <v>790</v>
      </c>
      <c r="AX27" s="9">
        <v>806</v>
      </c>
      <c r="AY27" s="9">
        <v>824</v>
      </c>
      <c r="AZ27" s="9">
        <v>845</v>
      </c>
      <c r="BA27" s="9">
        <v>875</v>
      </c>
      <c r="BB27" s="9">
        <v>897</v>
      </c>
      <c r="BC27" s="9">
        <v>906</v>
      </c>
      <c r="BD27" s="9">
        <v>916</v>
      </c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 t="s">
        <v>101</v>
      </c>
      <c r="AV28" s="7">
        <v>853</v>
      </c>
      <c r="AW28" s="7">
        <v>867</v>
      </c>
      <c r="AX28" s="7">
        <v>876</v>
      </c>
      <c r="AY28" s="7">
        <v>893</v>
      </c>
      <c r="AZ28" s="7">
        <v>910</v>
      </c>
      <c r="BA28" s="7">
        <v>931</v>
      </c>
      <c r="BB28" s="7">
        <v>945</v>
      </c>
      <c r="BC28" s="7">
        <v>964</v>
      </c>
      <c r="BD28" s="7">
        <v>971</v>
      </c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9" t="s">
        <v>101</v>
      </c>
      <c r="AV29" s="20">
        <v>2</v>
      </c>
      <c r="AW29" s="20">
        <v>2</v>
      </c>
      <c r="AX29" s="20">
        <v>2</v>
      </c>
      <c r="AY29" s="20">
        <v>2</v>
      </c>
      <c r="AZ29" s="20">
        <v>2</v>
      </c>
      <c r="BA29" s="20">
        <v>2</v>
      </c>
      <c r="BB29" s="20">
        <v>2</v>
      </c>
      <c r="BC29" s="20">
        <v>2</v>
      </c>
      <c r="BD29" s="20">
        <v>2</v>
      </c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 t="s">
        <v>101</v>
      </c>
      <c r="AV30" s="7">
        <v>748</v>
      </c>
      <c r="AW30" s="7">
        <v>757</v>
      </c>
      <c r="AX30" s="7">
        <v>764</v>
      </c>
      <c r="AY30" s="7">
        <v>781</v>
      </c>
      <c r="AZ30" s="7">
        <v>790</v>
      </c>
      <c r="BA30" s="7">
        <v>794</v>
      </c>
      <c r="BB30" s="7">
        <v>802</v>
      </c>
      <c r="BC30" s="7">
        <v>808</v>
      </c>
      <c r="BD30" s="7">
        <v>813</v>
      </c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 t="s">
        <v>101</v>
      </c>
      <c r="AV31" s="9">
        <v>807</v>
      </c>
      <c r="AW31" s="9">
        <v>820</v>
      </c>
      <c r="AX31" s="9">
        <v>826</v>
      </c>
      <c r="AY31" s="9">
        <v>835</v>
      </c>
      <c r="AZ31" s="9">
        <v>841</v>
      </c>
      <c r="BA31" s="9">
        <v>851</v>
      </c>
      <c r="BB31" s="9">
        <v>856</v>
      </c>
      <c r="BC31" s="9">
        <v>863</v>
      </c>
      <c r="BD31" s="9">
        <v>864</v>
      </c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 t="s">
        <v>101</v>
      </c>
      <c r="AV32" s="7">
        <v>578</v>
      </c>
      <c r="AW32" s="7">
        <v>593</v>
      </c>
      <c r="AX32" s="7">
        <v>611</v>
      </c>
      <c r="AY32" s="7">
        <v>633</v>
      </c>
      <c r="AZ32" s="7">
        <v>639</v>
      </c>
      <c r="BA32" s="7">
        <v>651</v>
      </c>
      <c r="BB32" s="7">
        <v>655</v>
      </c>
      <c r="BC32" s="7">
        <v>662</v>
      </c>
      <c r="BD32" s="7">
        <v>670</v>
      </c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 t="s">
        <v>101</v>
      </c>
      <c r="AV33" s="9">
        <v>1520</v>
      </c>
      <c r="AW33" s="9">
        <v>1536</v>
      </c>
      <c r="AX33" s="9">
        <v>1549</v>
      </c>
      <c r="AY33" s="9">
        <v>1569</v>
      </c>
      <c r="AZ33" s="9">
        <v>1601</v>
      </c>
      <c r="BA33" s="9">
        <v>1642</v>
      </c>
      <c r="BB33" s="9">
        <v>1688</v>
      </c>
      <c r="BC33" s="9">
        <v>1717</v>
      </c>
      <c r="BD33" s="9">
        <v>1741</v>
      </c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 t="s">
        <v>101</v>
      </c>
      <c r="AV34" s="7">
        <v>156</v>
      </c>
      <c r="AW34" s="7">
        <v>157</v>
      </c>
      <c r="AX34" s="7">
        <v>159</v>
      </c>
      <c r="AY34" s="7">
        <v>159</v>
      </c>
      <c r="AZ34" s="7">
        <v>160</v>
      </c>
      <c r="BA34" s="7">
        <v>163</v>
      </c>
      <c r="BB34" s="7">
        <v>163</v>
      </c>
      <c r="BC34" s="7">
        <v>165</v>
      </c>
      <c r="BD34" s="7">
        <v>165</v>
      </c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 t="s">
        <v>101</v>
      </c>
      <c r="AV35" s="9">
        <v>798</v>
      </c>
      <c r="AW35" s="9">
        <v>802</v>
      </c>
      <c r="AX35" s="9">
        <v>796</v>
      </c>
      <c r="AY35" s="9">
        <v>798</v>
      </c>
      <c r="AZ35" s="9">
        <v>816</v>
      </c>
      <c r="BA35" s="9">
        <v>833</v>
      </c>
      <c r="BB35" s="9">
        <v>834</v>
      </c>
      <c r="BC35" s="9">
        <v>834</v>
      </c>
      <c r="BD35" s="9">
        <v>845</v>
      </c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 t="s">
        <v>101</v>
      </c>
      <c r="AV36" s="11">
        <v>21410</v>
      </c>
      <c r="AW36" s="11">
        <v>21717</v>
      </c>
      <c r="AX36" s="11">
        <v>22028</v>
      </c>
      <c r="AY36" s="11">
        <v>22317</v>
      </c>
      <c r="AZ36" s="11">
        <v>22636</v>
      </c>
      <c r="BA36" s="11">
        <v>23064</v>
      </c>
      <c r="BB36" s="11">
        <v>23413</v>
      </c>
      <c r="BC36" s="11">
        <v>23696</v>
      </c>
      <c r="BD36" s="11">
        <v>23918</v>
      </c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 t="s">
        <v>101</v>
      </c>
      <c r="AV57" s="7">
        <v>216</v>
      </c>
      <c r="AW57" s="7">
        <v>220</v>
      </c>
      <c r="AX57" s="7">
        <v>223</v>
      </c>
      <c r="AY57" s="7">
        <v>227</v>
      </c>
      <c r="AZ57" s="7">
        <v>233</v>
      </c>
      <c r="BA57" s="7">
        <v>238</v>
      </c>
      <c r="BB57" s="7">
        <v>239</v>
      </c>
      <c r="BC57" s="7">
        <v>243</v>
      </c>
      <c r="BD57" s="7">
        <v>243</v>
      </c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 t="s">
        <v>101</v>
      </c>
      <c r="AV58" s="9">
        <v>188</v>
      </c>
      <c r="AW58" s="9">
        <v>194</v>
      </c>
      <c r="AX58" s="9">
        <v>199</v>
      </c>
      <c r="AY58" s="9">
        <v>205</v>
      </c>
      <c r="AZ58" s="9">
        <v>209</v>
      </c>
      <c r="BA58" s="9">
        <v>211</v>
      </c>
      <c r="BB58" s="9">
        <v>216</v>
      </c>
      <c r="BC58" s="9">
        <v>218</v>
      </c>
      <c r="BD58" s="9">
        <v>219</v>
      </c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 t="s">
        <v>101</v>
      </c>
      <c r="AV59" s="7">
        <v>669</v>
      </c>
      <c r="AW59" s="7">
        <v>682</v>
      </c>
      <c r="AX59" s="7">
        <v>697</v>
      </c>
      <c r="AY59" s="7">
        <v>713</v>
      </c>
      <c r="AZ59" s="7">
        <v>733</v>
      </c>
      <c r="BA59" s="7">
        <v>747</v>
      </c>
      <c r="BB59" s="7">
        <v>764</v>
      </c>
      <c r="BC59" s="7">
        <v>775</v>
      </c>
      <c r="BD59" s="7">
        <v>788</v>
      </c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 t="s">
        <v>101</v>
      </c>
      <c r="AV60" s="9">
        <v>2323</v>
      </c>
      <c r="AW60" s="9">
        <v>2369</v>
      </c>
      <c r="AX60" s="9">
        <v>2410</v>
      </c>
      <c r="AY60" s="9">
        <v>2436</v>
      </c>
      <c r="AZ60" s="9">
        <v>2472</v>
      </c>
      <c r="BA60" s="9">
        <v>2525</v>
      </c>
      <c r="BB60" s="9">
        <v>2562</v>
      </c>
      <c r="BC60" s="9">
        <v>2613</v>
      </c>
      <c r="BD60" s="9">
        <v>2646</v>
      </c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 t="s">
        <v>101</v>
      </c>
      <c r="AV61" s="7">
        <v>2644</v>
      </c>
      <c r="AW61" s="7">
        <v>2680</v>
      </c>
      <c r="AX61" s="7">
        <v>2713</v>
      </c>
      <c r="AY61" s="7">
        <v>2763</v>
      </c>
      <c r="AZ61" s="7">
        <v>2809</v>
      </c>
      <c r="BA61" s="7">
        <v>2871</v>
      </c>
      <c r="BB61" s="7">
        <v>2910</v>
      </c>
      <c r="BC61" s="7">
        <v>2950</v>
      </c>
      <c r="BD61" s="7">
        <v>2984</v>
      </c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 t="s">
        <v>101</v>
      </c>
      <c r="AV62" s="9">
        <v>2952</v>
      </c>
      <c r="AW62" s="9">
        <v>2991</v>
      </c>
      <c r="AX62" s="9">
        <v>3035</v>
      </c>
      <c r="AY62" s="9">
        <v>3071</v>
      </c>
      <c r="AZ62" s="9">
        <v>3104</v>
      </c>
      <c r="BA62" s="9">
        <v>3168</v>
      </c>
      <c r="BB62" s="9">
        <v>3224</v>
      </c>
      <c r="BC62" s="9">
        <v>3256</v>
      </c>
      <c r="BD62" s="9">
        <v>3292</v>
      </c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 t="s">
        <v>101</v>
      </c>
      <c r="AV63" s="7">
        <v>2718</v>
      </c>
      <c r="AW63" s="7">
        <v>2762</v>
      </c>
      <c r="AX63" s="7">
        <v>2798</v>
      </c>
      <c r="AY63" s="7">
        <v>2828</v>
      </c>
      <c r="AZ63" s="7">
        <v>2861</v>
      </c>
      <c r="BA63" s="7">
        <v>2916</v>
      </c>
      <c r="BB63" s="7">
        <v>2955</v>
      </c>
      <c r="BC63" s="7">
        <v>3009</v>
      </c>
      <c r="BD63" s="7">
        <v>3036</v>
      </c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 t="s">
        <v>101</v>
      </c>
      <c r="AV64" s="9">
        <v>1853</v>
      </c>
      <c r="AW64" s="9">
        <v>1880</v>
      </c>
      <c r="AX64" s="9">
        <v>1914</v>
      </c>
      <c r="AY64" s="9">
        <v>1945</v>
      </c>
      <c r="AZ64" s="9">
        <v>1977</v>
      </c>
      <c r="BA64" s="9">
        <v>2021</v>
      </c>
      <c r="BB64" s="9">
        <v>2053</v>
      </c>
      <c r="BC64" s="9">
        <v>2071</v>
      </c>
      <c r="BD64" s="9">
        <v>2089</v>
      </c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 t="s">
        <v>101</v>
      </c>
      <c r="AV65" s="7">
        <v>2010</v>
      </c>
      <c r="AW65" s="7">
        <v>2039</v>
      </c>
      <c r="AX65" s="7">
        <v>2058</v>
      </c>
      <c r="AY65" s="7">
        <v>2084</v>
      </c>
      <c r="AZ65" s="7">
        <v>2105</v>
      </c>
      <c r="BA65" s="7">
        <v>2148</v>
      </c>
      <c r="BB65" s="7">
        <v>2168</v>
      </c>
      <c r="BC65" s="7">
        <v>2178</v>
      </c>
      <c r="BD65" s="7">
        <v>2196</v>
      </c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 t="s">
        <v>101</v>
      </c>
      <c r="AV66" s="9">
        <v>5757</v>
      </c>
      <c r="AW66" s="9">
        <v>5823</v>
      </c>
      <c r="AX66" s="9">
        <v>5907</v>
      </c>
      <c r="AY66" s="9">
        <v>5968</v>
      </c>
      <c r="AZ66" s="9">
        <v>6055</v>
      </c>
      <c r="BA66" s="9">
        <v>6141</v>
      </c>
      <c r="BB66" s="9">
        <v>6243</v>
      </c>
      <c r="BC66" s="9">
        <v>6301</v>
      </c>
      <c r="BD66" s="9">
        <v>6343</v>
      </c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 t="s">
        <v>101</v>
      </c>
      <c r="AV67" s="7">
        <v>80</v>
      </c>
      <c r="AW67" s="7">
        <v>77</v>
      </c>
      <c r="AX67" s="7">
        <v>74</v>
      </c>
      <c r="AY67" s="7">
        <v>77</v>
      </c>
      <c r="AZ67" s="7">
        <v>78</v>
      </c>
      <c r="BA67" s="7">
        <v>78</v>
      </c>
      <c r="BB67" s="7">
        <v>79</v>
      </c>
      <c r="BC67" s="7">
        <v>82</v>
      </c>
      <c r="BD67" s="7">
        <v>82</v>
      </c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 t="s">
        <v>101</v>
      </c>
      <c r="AV68" s="15">
        <v>21410</v>
      </c>
      <c r="AW68" s="15">
        <v>21717</v>
      </c>
      <c r="AX68" s="15">
        <v>22028</v>
      </c>
      <c r="AY68" s="15">
        <v>22317</v>
      </c>
      <c r="AZ68" s="15">
        <v>22636</v>
      </c>
      <c r="BA68" s="15">
        <v>23064</v>
      </c>
      <c r="BB68" s="15">
        <v>23413</v>
      </c>
      <c r="BC68" s="15">
        <v>23696</v>
      </c>
      <c r="BD68" s="15">
        <v>23918</v>
      </c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  <c r="AU71" t="s">
        <v>101</v>
      </c>
      <c r="AV71">
        <v>239</v>
      </c>
      <c r="AW71">
        <v>244</v>
      </c>
      <c r="AX71">
        <v>245</v>
      </c>
      <c r="AY71">
        <v>247</v>
      </c>
      <c r="AZ71">
        <v>252</v>
      </c>
      <c r="BA71">
        <v>258</v>
      </c>
      <c r="BB71">
        <v>262</v>
      </c>
      <c r="BC71">
        <v>265</v>
      </c>
      <c r="BD71">
        <v>267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  <c r="AU72" t="s">
        <v>101</v>
      </c>
      <c r="AV72">
        <v>33</v>
      </c>
      <c r="AW72">
        <v>34</v>
      </c>
      <c r="AX72">
        <v>34</v>
      </c>
      <c r="AY72">
        <v>35</v>
      </c>
      <c r="AZ72">
        <v>38</v>
      </c>
      <c r="BA72">
        <v>39</v>
      </c>
      <c r="BB72">
        <v>39</v>
      </c>
      <c r="BC72">
        <v>41</v>
      </c>
      <c r="BD72">
        <v>41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101</v>
      </c>
      <c r="AV73">
        <v>0</v>
      </c>
      <c r="AW73">
        <v>0</v>
      </c>
      <c r="AX73">
        <v>0</v>
      </c>
      <c r="AY73">
        <v>0</v>
      </c>
      <c r="AZ73" s="24" t="s">
        <v>292</v>
      </c>
      <c r="BA73" s="24" t="s">
        <v>292</v>
      </c>
      <c r="BB73" s="24" t="s">
        <v>292</v>
      </c>
      <c r="BC73" s="24" t="s">
        <v>292</v>
      </c>
      <c r="BD73" s="24" t="s">
        <v>292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 t="s">
        <v>101</v>
      </c>
      <c r="AV74">
        <v>6</v>
      </c>
      <c r="AW74">
        <v>6</v>
      </c>
      <c r="AX74">
        <v>6</v>
      </c>
      <c r="AY74">
        <v>6</v>
      </c>
      <c r="AZ74">
        <v>7</v>
      </c>
      <c r="BA74">
        <v>7</v>
      </c>
      <c r="BB74">
        <v>7</v>
      </c>
      <c r="BC74">
        <v>7</v>
      </c>
      <c r="BD74">
        <v>7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  <c r="AU75" t="s">
        <v>101</v>
      </c>
      <c r="AV75">
        <v>189</v>
      </c>
      <c r="AW75">
        <v>189</v>
      </c>
      <c r="AX75">
        <v>190</v>
      </c>
      <c r="AY75">
        <v>192</v>
      </c>
      <c r="AZ75">
        <v>195</v>
      </c>
      <c r="BA75">
        <v>198</v>
      </c>
      <c r="BB75">
        <v>200</v>
      </c>
      <c r="BC75">
        <v>200</v>
      </c>
      <c r="BD75">
        <v>202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  <c r="AU76" t="s">
        <v>101</v>
      </c>
      <c r="AV76">
        <v>24</v>
      </c>
      <c r="AW76">
        <v>24</v>
      </c>
      <c r="AX76">
        <v>24</v>
      </c>
      <c r="AY76">
        <v>24</v>
      </c>
      <c r="AZ76">
        <v>24</v>
      </c>
      <c r="BA76">
        <v>24</v>
      </c>
      <c r="BB76">
        <v>24</v>
      </c>
      <c r="BC76">
        <v>25</v>
      </c>
      <c r="BD76">
        <v>25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  <c r="AU77" t="s">
        <v>101</v>
      </c>
      <c r="AV77">
        <v>41</v>
      </c>
      <c r="AW77">
        <v>42</v>
      </c>
      <c r="AX77">
        <v>43</v>
      </c>
      <c r="AY77">
        <v>43</v>
      </c>
      <c r="AZ77">
        <v>43</v>
      </c>
      <c r="BA77">
        <v>43</v>
      </c>
      <c r="BB77">
        <v>44</v>
      </c>
      <c r="BC77">
        <v>62</v>
      </c>
      <c r="BD77">
        <v>65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  <c r="AU78" t="s">
        <v>101</v>
      </c>
      <c r="AV78">
        <v>30</v>
      </c>
      <c r="AW78">
        <v>30</v>
      </c>
      <c r="AX78">
        <v>30</v>
      </c>
      <c r="AY78">
        <v>32</v>
      </c>
      <c r="AZ78">
        <v>32</v>
      </c>
      <c r="BA78">
        <v>32</v>
      </c>
      <c r="BB78">
        <v>32</v>
      </c>
      <c r="BC78">
        <v>32</v>
      </c>
      <c r="BD78">
        <v>32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101</v>
      </c>
      <c r="AV79">
        <v>0</v>
      </c>
      <c r="AW79">
        <v>0</v>
      </c>
      <c r="AX79" s="24" t="s">
        <v>292</v>
      </c>
      <c r="AY79" s="24" t="s">
        <v>292</v>
      </c>
      <c r="AZ79" s="24" t="s">
        <v>292</v>
      </c>
      <c r="BA79" s="24" t="s">
        <v>292</v>
      </c>
      <c r="BB79" s="24" t="s">
        <v>292</v>
      </c>
      <c r="BC79" s="24" t="s">
        <v>292</v>
      </c>
      <c r="BD79" s="24" t="s">
        <v>292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  <c r="AU80" t="s">
        <v>101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11</v>
      </c>
      <c r="BC80">
        <v>12</v>
      </c>
      <c r="BD80">
        <v>12</v>
      </c>
    </row>
    <row r="81" spans="1:56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  <c r="AU81" t="s">
        <v>101</v>
      </c>
      <c r="AV81">
        <v>59</v>
      </c>
      <c r="AW81">
        <v>59</v>
      </c>
      <c r="AX81">
        <v>59</v>
      </c>
      <c r="AY81">
        <v>59</v>
      </c>
      <c r="AZ81">
        <v>60</v>
      </c>
      <c r="BA81">
        <v>61</v>
      </c>
      <c r="BB81">
        <v>62</v>
      </c>
      <c r="BC81">
        <v>64</v>
      </c>
      <c r="BD81">
        <v>64</v>
      </c>
    </row>
    <row r="82" spans="1:56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  <c r="AU82" t="s">
        <v>101</v>
      </c>
      <c r="AV82">
        <v>133</v>
      </c>
      <c r="AW82">
        <v>134</v>
      </c>
      <c r="AX82">
        <v>134</v>
      </c>
      <c r="AY82">
        <v>134</v>
      </c>
      <c r="AZ82">
        <v>134</v>
      </c>
      <c r="BA82">
        <v>135</v>
      </c>
      <c r="BB82">
        <v>136</v>
      </c>
      <c r="BC82">
        <v>136</v>
      </c>
      <c r="BD82">
        <v>136</v>
      </c>
    </row>
    <row r="83" spans="1:56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  <c r="AU83" t="s">
        <v>101</v>
      </c>
      <c r="AV83">
        <v>22</v>
      </c>
      <c r="AW83">
        <v>22</v>
      </c>
      <c r="AX83">
        <v>23</v>
      </c>
      <c r="AY83">
        <v>23</v>
      </c>
      <c r="AZ83">
        <v>23</v>
      </c>
      <c r="BA83">
        <v>23</v>
      </c>
      <c r="BB83">
        <v>25</v>
      </c>
      <c r="BC83">
        <v>25</v>
      </c>
      <c r="BD83">
        <v>25</v>
      </c>
    </row>
    <row r="84" spans="1:56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  <c r="AU84" t="s">
        <v>101</v>
      </c>
      <c r="AV84">
        <v>239</v>
      </c>
      <c r="AW84">
        <v>247</v>
      </c>
      <c r="AX84">
        <v>251</v>
      </c>
      <c r="AY84">
        <v>258</v>
      </c>
      <c r="AZ84">
        <v>262</v>
      </c>
      <c r="BA84">
        <v>274</v>
      </c>
      <c r="BB84">
        <v>282</v>
      </c>
      <c r="BC84">
        <v>292</v>
      </c>
      <c r="BD84">
        <v>294</v>
      </c>
    </row>
    <row r="85" spans="1:56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  <c r="AU85" t="s">
        <v>101</v>
      </c>
      <c r="AV85" s="24" t="s">
        <v>292</v>
      </c>
      <c r="AW85" s="24" t="s">
        <v>292</v>
      </c>
      <c r="AX85" s="24" t="s">
        <v>292</v>
      </c>
      <c r="AY85" s="24" t="s">
        <v>292</v>
      </c>
      <c r="AZ85" s="24" t="s">
        <v>292</v>
      </c>
      <c r="BA85" s="24" t="s">
        <v>292</v>
      </c>
      <c r="BB85" s="24" t="s">
        <v>292</v>
      </c>
      <c r="BC85" s="24" t="s">
        <v>292</v>
      </c>
      <c r="BD85" s="24" t="s">
        <v>292</v>
      </c>
    </row>
    <row r="86" spans="1:56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  <c r="AU86" t="s">
        <v>101</v>
      </c>
      <c r="AV86">
        <v>153</v>
      </c>
      <c r="AW86">
        <v>155</v>
      </c>
      <c r="AX86">
        <v>157</v>
      </c>
      <c r="AY86">
        <v>158</v>
      </c>
      <c r="AZ86">
        <v>159</v>
      </c>
      <c r="BA86">
        <v>159</v>
      </c>
      <c r="BB86">
        <v>164</v>
      </c>
      <c r="BC86">
        <v>165</v>
      </c>
      <c r="BD86">
        <v>167</v>
      </c>
    </row>
    <row r="87" spans="1:56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  <c r="AU87" t="s">
        <v>101</v>
      </c>
      <c r="AV87" s="24" t="s">
        <v>292</v>
      </c>
      <c r="AW87" s="24" t="s">
        <v>292</v>
      </c>
      <c r="AX87" s="24" t="s">
        <v>292</v>
      </c>
      <c r="AY87" s="24" t="s">
        <v>292</v>
      </c>
      <c r="AZ87" s="24" t="s">
        <v>292</v>
      </c>
      <c r="BA87" s="24" t="s">
        <v>292</v>
      </c>
      <c r="BB87" s="24" t="s">
        <v>292</v>
      </c>
      <c r="BC87" s="24" t="s">
        <v>292</v>
      </c>
      <c r="BD87" s="24" t="s">
        <v>292</v>
      </c>
    </row>
    <row r="88" spans="1:56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  <c r="AU88" t="s">
        <v>101</v>
      </c>
      <c r="AV88">
        <v>62</v>
      </c>
      <c r="AW88">
        <v>62</v>
      </c>
      <c r="AX88">
        <v>62</v>
      </c>
      <c r="AY88">
        <v>62</v>
      </c>
      <c r="AZ88">
        <v>62</v>
      </c>
      <c r="BA88">
        <v>62</v>
      </c>
      <c r="BB88">
        <v>62</v>
      </c>
      <c r="BC88">
        <v>62</v>
      </c>
      <c r="BD88">
        <v>62</v>
      </c>
    </row>
    <row r="89" spans="1:56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 t="s">
        <v>101</v>
      </c>
      <c r="AV89">
        <v>8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</row>
    <row r="90" spans="1:56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  <c r="AU90" t="s">
        <v>101</v>
      </c>
      <c r="AV90">
        <v>21</v>
      </c>
      <c r="AW90">
        <v>21</v>
      </c>
      <c r="AX90">
        <v>21</v>
      </c>
      <c r="AY90">
        <v>22</v>
      </c>
      <c r="AZ90">
        <v>23</v>
      </c>
      <c r="BA90">
        <v>23</v>
      </c>
      <c r="BB90">
        <v>23</v>
      </c>
      <c r="BC90">
        <v>23</v>
      </c>
      <c r="BD90">
        <v>24</v>
      </c>
    </row>
    <row r="91" spans="1:56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  <c r="AU91" t="s">
        <v>101</v>
      </c>
      <c r="AV91">
        <v>87</v>
      </c>
      <c r="AW91">
        <v>88</v>
      </c>
      <c r="AX91">
        <v>90</v>
      </c>
      <c r="AY91">
        <v>91</v>
      </c>
      <c r="AZ91">
        <v>93</v>
      </c>
      <c r="BA91">
        <v>99</v>
      </c>
      <c r="BB91">
        <v>105</v>
      </c>
      <c r="BC91">
        <v>106</v>
      </c>
      <c r="BD91">
        <v>106</v>
      </c>
    </row>
    <row r="92" spans="1:56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  <c r="AU92" t="s">
        <v>101</v>
      </c>
      <c r="AV92">
        <v>24</v>
      </c>
      <c r="AW92">
        <v>24</v>
      </c>
      <c r="AX92">
        <v>24</v>
      </c>
      <c r="AY92">
        <v>24</v>
      </c>
      <c r="AZ92">
        <v>24</v>
      </c>
      <c r="BA92">
        <v>24</v>
      </c>
      <c r="BB92">
        <v>24</v>
      </c>
      <c r="BC92">
        <v>24</v>
      </c>
      <c r="BD92">
        <v>24</v>
      </c>
    </row>
    <row r="93" spans="1:56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  <c r="AU93" t="s">
        <v>101</v>
      </c>
      <c r="AV93">
        <v>130</v>
      </c>
      <c r="AW93">
        <v>141</v>
      </c>
      <c r="AX93">
        <v>144</v>
      </c>
      <c r="AY93">
        <v>146</v>
      </c>
      <c r="AZ93">
        <v>148</v>
      </c>
      <c r="BA93">
        <v>153</v>
      </c>
      <c r="BB93">
        <v>153</v>
      </c>
      <c r="BC93">
        <v>159</v>
      </c>
      <c r="BD93">
        <v>163</v>
      </c>
    </row>
    <row r="94" spans="1:56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  <c r="AU94" t="s">
        <v>101</v>
      </c>
      <c r="AV94">
        <v>129</v>
      </c>
      <c r="AW94">
        <v>131</v>
      </c>
      <c r="AX94">
        <v>133</v>
      </c>
      <c r="AY94">
        <v>136</v>
      </c>
      <c r="AZ94">
        <v>148</v>
      </c>
      <c r="BA94">
        <v>151</v>
      </c>
      <c r="BB94">
        <v>155</v>
      </c>
      <c r="BC94">
        <v>156</v>
      </c>
      <c r="BD94">
        <v>160</v>
      </c>
    </row>
    <row r="95" spans="1:56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  <c r="AU95" t="s">
        <v>101</v>
      </c>
      <c r="AV95" s="24" t="s">
        <v>292</v>
      </c>
      <c r="AW95" s="24" t="s">
        <v>292</v>
      </c>
      <c r="AX95" s="24" t="s">
        <v>292</v>
      </c>
      <c r="AY95" s="24" t="s">
        <v>292</v>
      </c>
      <c r="AZ95" s="24" t="s">
        <v>292</v>
      </c>
      <c r="BA95" s="24" t="s">
        <v>292</v>
      </c>
      <c r="BB95" s="24" t="s">
        <v>292</v>
      </c>
      <c r="BC95" s="24" t="s">
        <v>292</v>
      </c>
      <c r="BD95" s="24" t="s">
        <v>292</v>
      </c>
    </row>
    <row r="96" spans="1:56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  <c r="AU96" t="s">
        <v>101</v>
      </c>
      <c r="AV96">
        <v>85</v>
      </c>
      <c r="AW96">
        <v>86</v>
      </c>
      <c r="AX96">
        <v>86</v>
      </c>
      <c r="AY96">
        <v>87</v>
      </c>
      <c r="AZ96">
        <v>88</v>
      </c>
      <c r="BA96">
        <v>90</v>
      </c>
      <c r="BB96">
        <v>91</v>
      </c>
      <c r="BC96">
        <v>90</v>
      </c>
      <c r="BD96">
        <v>92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  <c r="AU97" t="s">
        <v>101</v>
      </c>
      <c r="AV97">
        <v>45</v>
      </c>
      <c r="AW97">
        <v>47</v>
      </c>
      <c r="AX97">
        <v>46</v>
      </c>
      <c r="AY97">
        <v>46</v>
      </c>
      <c r="AZ97">
        <v>46</v>
      </c>
      <c r="BA97">
        <v>46</v>
      </c>
      <c r="BB97">
        <v>46</v>
      </c>
      <c r="BC97">
        <v>46</v>
      </c>
      <c r="BD97">
        <v>48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101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  <c r="AU99" t="s">
        <v>101</v>
      </c>
      <c r="AV99">
        <v>144</v>
      </c>
      <c r="AW99">
        <v>144</v>
      </c>
      <c r="AX99">
        <v>144</v>
      </c>
      <c r="AY99">
        <v>144</v>
      </c>
      <c r="AZ99">
        <v>144</v>
      </c>
      <c r="BA99">
        <v>144</v>
      </c>
      <c r="BB99">
        <v>145</v>
      </c>
      <c r="BC99">
        <v>147</v>
      </c>
      <c r="BD99">
        <v>149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  <c r="AU100" t="s">
        <v>101</v>
      </c>
      <c r="AV100">
        <v>111</v>
      </c>
      <c r="AW100">
        <v>114</v>
      </c>
      <c r="AX100">
        <v>114</v>
      </c>
      <c r="AY100">
        <v>114</v>
      </c>
      <c r="AZ100">
        <v>115</v>
      </c>
      <c r="BA100">
        <v>115</v>
      </c>
      <c r="BB100">
        <v>115</v>
      </c>
      <c r="BC100">
        <v>117</v>
      </c>
      <c r="BD100">
        <v>118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  <c r="AU101" t="s">
        <v>101</v>
      </c>
      <c r="AV101">
        <v>43</v>
      </c>
      <c r="AW101">
        <v>43</v>
      </c>
      <c r="AX101">
        <v>44</v>
      </c>
      <c r="AY101">
        <v>46</v>
      </c>
      <c r="AZ101">
        <v>47</v>
      </c>
      <c r="BA101">
        <v>49</v>
      </c>
      <c r="BB101">
        <v>54</v>
      </c>
      <c r="BC101">
        <v>55</v>
      </c>
      <c r="BD101">
        <v>55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  <c r="AU102" t="s">
        <v>101</v>
      </c>
      <c r="AV102">
        <v>95</v>
      </c>
      <c r="AW102">
        <v>98</v>
      </c>
      <c r="AX102">
        <v>99</v>
      </c>
      <c r="AY102">
        <v>100</v>
      </c>
      <c r="AZ102">
        <v>102</v>
      </c>
      <c r="BA102">
        <v>104</v>
      </c>
      <c r="BB102">
        <v>105</v>
      </c>
      <c r="BC102">
        <v>108</v>
      </c>
      <c r="BD102">
        <v>111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  <c r="AU103" t="s">
        <v>101</v>
      </c>
      <c r="AV103">
        <v>18</v>
      </c>
      <c r="AW103">
        <v>18</v>
      </c>
      <c r="AX103">
        <v>18</v>
      </c>
      <c r="AY103">
        <v>18</v>
      </c>
      <c r="AZ103">
        <v>19</v>
      </c>
      <c r="BA103">
        <v>19</v>
      </c>
      <c r="BB103">
        <v>19</v>
      </c>
      <c r="BC103">
        <v>19</v>
      </c>
      <c r="BD103">
        <v>19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  <c r="AU104" t="s">
        <v>101</v>
      </c>
      <c r="AV104">
        <v>49</v>
      </c>
      <c r="AW104">
        <v>49</v>
      </c>
      <c r="AX104">
        <v>49</v>
      </c>
      <c r="AY104">
        <v>49</v>
      </c>
      <c r="AZ104">
        <v>51</v>
      </c>
      <c r="BA104">
        <v>51</v>
      </c>
      <c r="BB104">
        <v>51</v>
      </c>
      <c r="BC104">
        <v>52</v>
      </c>
      <c r="BD104">
        <v>52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  <c r="AU105" t="s">
        <v>101</v>
      </c>
      <c r="AV105">
        <v>2234</v>
      </c>
      <c r="AW105">
        <v>2276</v>
      </c>
      <c r="AX105">
        <v>2296</v>
      </c>
      <c r="AY105">
        <v>2323</v>
      </c>
      <c r="AZ105">
        <v>2367</v>
      </c>
      <c r="BA105">
        <v>2411</v>
      </c>
      <c r="BB105">
        <v>2454</v>
      </c>
      <c r="BC105">
        <v>2508</v>
      </c>
      <c r="BD105">
        <v>2538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101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101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101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101</v>
      </c>
      <c r="AV110" s="24">
        <v>2</v>
      </c>
      <c r="AW110" s="24">
        <v>2</v>
      </c>
      <c r="AX110" s="24">
        <v>2</v>
      </c>
      <c r="AY110" s="24">
        <v>2</v>
      </c>
      <c r="AZ110" s="24">
        <v>2</v>
      </c>
      <c r="BA110" s="24">
        <v>2</v>
      </c>
      <c r="BB110" s="24">
        <v>2</v>
      </c>
      <c r="BC110" s="24">
        <v>2</v>
      </c>
      <c r="BD110" s="24">
        <v>2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  <c r="AU111" t="s">
        <v>101</v>
      </c>
      <c r="AV111" s="24">
        <v>3</v>
      </c>
      <c r="AW111" s="24">
        <v>3</v>
      </c>
      <c r="AX111" s="24">
        <v>3</v>
      </c>
      <c r="AY111" s="24">
        <v>4</v>
      </c>
      <c r="AZ111" s="24">
        <v>4</v>
      </c>
      <c r="BA111" s="24">
        <v>4</v>
      </c>
      <c r="BB111" s="24">
        <v>4</v>
      </c>
      <c r="BC111" s="24">
        <v>4</v>
      </c>
      <c r="BD111" s="24">
        <v>4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 t="s">
        <v>101</v>
      </c>
      <c r="AV112">
        <v>12</v>
      </c>
      <c r="AW112">
        <v>12</v>
      </c>
      <c r="AX112">
        <v>12</v>
      </c>
      <c r="AY112">
        <v>12</v>
      </c>
      <c r="AZ112">
        <v>12</v>
      </c>
      <c r="BA112">
        <v>12</v>
      </c>
      <c r="BB112">
        <v>12</v>
      </c>
      <c r="BC112">
        <v>12</v>
      </c>
      <c r="BD112">
        <v>12</v>
      </c>
    </row>
    <row r="113" spans="1:56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  <c r="AU113" t="s">
        <v>101</v>
      </c>
      <c r="AV113">
        <v>37</v>
      </c>
      <c r="AW113">
        <v>39</v>
      </c>
      <c r="AX113">
        <v>41</v>
      </c>
      <c r="AY113">
        <v>41</v>
      </c>
      <c r="AZ113">
        <v>41</v>
      </c>
      <c r="BA113">
        <v>42</v>
      </c>
      <c r="BB113">
        <v>44</v>
      </c>
      <c r="BC113">
        <v>49</v>
      </c>
      <c r="BD113">
        <v>51</v>
      </c>
    </row>
    <row r="114" spans="1:56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  <c r="AU114" t="s">
        <v>101</v>
      </c>
      <c r="AV114">
        <v>154</v>
      </c>
      <c r="AW114">
        <v>154</v>
      </c>
      <c r="AX114">
        <v>155</v>
      </c>
      <c r="AY114">
        <v>156</v>
      </c>
      <c r="AZ114">
        <v>159</v>
      </c>
      <c r="BA114">
        <v>159</v>
      </c>
      <c r="BB114">
        <v>159</v>
      </c>
      <c r="BC114">
        <v>160</v>
      </c>
      <c r="BD114">
        <v>162</v>
      </c>
    </row>
    <row r="115" spans="1:56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  <c r="AU115" t="s">
        <v>101</v>
      </c>
      <c r="AV115">
        <v>383</v>
      </c>
      <c r="AW115">
        <v>390</v>
      </c>
      <c r="AX115">
        <v>393</v>
      </c>
      <c r="AY115">
        <v>401</v>
      </c>
      <c r="AZ115">
        <v>412</v>
      </c>
      <c r="BA115">
        <v>422</v>
      </c>
      <c r="BB115">
        <v>430</v>
      </c>
      <c r="BC115">
        <v>440</v>
      </c>
      <c r="BD115">
        <v>444</v>
      </c>
    </row>
    <row r="116" spans="1:56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  <c r="AU116" t="s">
        <v>101</v>
      </c>
      <c r="AV116">
        <v>1643</v>
      </c>
      <c r="AW116">
        <v>1676</v>
      </c>
      <c r="AX116">
        <v>1690</v>
      </c>
      <c r="AY116">
        <v>1707</v>
      </c>
      <c r="AZ116">
        <v>1737</v>
      </c>
      <c r="BA116">
        <v>1770</v>
      </c>
      <c r="BB116">
        <v>1803</v>
      </c>
      <c r="BC116">
        <v>1841</v>
      </c>
      <c r="BD116">
        <v>1863</v>
      </c>
    </row>
    <row r="117" spans="1:56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  <c r="AU117" t="s">
        <v>101</v>
      </c>
      <c r="AV117">
        <v>0</v>
      </c>
      <c r="AW117" s="24">
        <v>0</v>
      </c>
      <c r="AX117" s="24">
        <v>0</v>
      </c>
      <c r="AY117" s="24">
        <v>0</v>
      </c>
      <c r="AZ117" s="24">
        <v>0</v>
      </c>
      <c r="BA117" s="24">
        <v>0</v>
      </c>
      <c r="BB117" s="24">
        <v>0</v>
      </c>
      <c r="BC117" s="24">
        <v>0</v>
      </c>
      <c r="BD117" s="24">
        <v>0</v>
      </c>
    </row>
    <row r="118" spans="1:56" x14ac:dyDescent="0.35">
      <c r="A118" t="s">
        <v>300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>
        <v>1666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  <c r="AU118" t="s">
        <v>101</v>
      </c>
      <c r="AV118">
        <v>2234</v>
      </c>
      <c r="AW118">
        <v>2276</v>
      </c>
      <c r="AX118">
        <v>2296</v>
      </c>
      <c r="AY118">
        <v>2323</v>
      </c>
      <c r="AZ118">
        <v>2367</v>
      </c>
      <c r="BA118">
        <v>2411</v>
      </c>
      <c r="BB118">
        <v>2454</v>
      </c>
      <c r="BC118">
        <v>2508</v>
      </c>
      <c r="BD118">
        <v>2538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337</v>
      </c>
      <c r="B1" t="s">
        <v>331</v>
      </c>
      <c r="C1" t="s">
        <v>332</v>
      </c>
      <c r="D1" t="s">
        <v>338</v>
      </c>
      <c r="E1" t="s">
        <v>333</v>
      </c>
      <c r="F1" t="s">
        <v>334</v>
      </c>
    </row>
    <row r="2" spans="1:6" x14ac:dyDescent="0.35">
      <c r="D2">
        <v>100000</v>
      </c>
      <c r="F2">
        <v>100000</v>
      </c>
    </row>
    <row r="3" spans="1:6" x14ac:dyDescent="0.35">
      <c r="D3" t="s">
        <v>330</v>
      </c>
      <c r="F3" t="s">
        <v>330</v>
      </c>
    </row>
    <row r="4" spans="1:6" x14ac:dyDescent="0.35">
      <c r="A4" t="s">
        <v>315</v>
      </c>
      <c r="B4">
        <v>243</v>
      </c>
      <c r="C4" t="s">
        <v>304</v>
      </c>
      <c r="D4" t="s">
        <v>340</v>
      </c>
      <c r="E4">
        <v>0</v>
      </c>
      <c r="F4" t="s">
        <v>228</v>
      </c>
    </row>
    <row r="5" spans="1:6" x14ac:dyDescent="0.35">
      <c r="A5" t="s">
        <v>316</v>
      </c>
      <c r="B5">
        <v>219</v>
      </c>
      <c r="C5" t="s">
        <v>305</v>
      </c>
      <c r="D5" t="s">
        <v>346</v>
      </c>
      <c r="E5">
        <v>0</v>
      </c>
      <c r="F5" t="s">
        <v>228</v>
      </c>
    </row>
    <row r="6" spans="1:6" x14ac:dyDescent="0.35">
      <c r="A6" t="s">
        <v>317</v>
      </c>
      <c r="B6">
        <v>788</v>
      </c>
      <c r="C6" t="s">
        <v>336</v>
      </c>
      <c r="D6" t="s">
        <v>347</v>
      </c>
      <c r="E6">
        <v>0</v>
      </c>
      <c r="F6" t="s">
        <v>228</v>
      </c>
    </row>
    <row r="7" spans="1:6" x14ac:dyDescent="0.35">
      <c r="A7" t="s">
        <v>318</v>
      </c>
      <c r="B7">
        <v>2646</v>
      </c>
      <c r="C7" t="s">
        <v>341</v>
      </c>
      <c r="D7" t="s">
        <v>348</v>
      </c>
      <c r="E7" t="s">
        <v>313</v>
      </c>
      <c r="F7" t="s">
        <v>308</v>
      </c>
    </row>
    <row r="8" spans="1:6" x14ac:dyDescent="0.35">
      <c r="A8" t="s">
        <v>319</v>
      </c>
      <c r="B8">
        <v>2984</v>
      </c>
      <c r="C8" t="s">
        <v>327</v>
      </c>
      <c r="D8" t="s">
        <v>349</v>
      </c>
      <c r="E8" t="s">
        <v>313</v>
      </c>
      <c r="F8" t="s">
        <v>308</v>
      </c>
    </row>
    <row r="9" spans="1:6" x14ac:dyDescent="0.35">
      <c r="A9" t="s">
        <v>320</v>
      </c>
      <c r="B9" s="2">
        <v>3292</v>
      </c>
      <c r="C9" t="s">
        <v>309</v>
      </c>
      <c r="D9" t="s">
        <v>354</v>
      </c>
      <c r="E9">
        <v>12</v>
      </c>
      <c r="F9" t="s">
        <v>321</v>
      </c>
    </row>
    <row r="10" spans="1:6" x14ac:dyDescent="0.35">
      <c r="A10" t="s">
        <v>322</v>
      </c>
      <c r="B10">
        <v>3036</v>
      </c>
      <c r="C10" t="s">
        <v>312</v>
      </c>
      <c r="D10" t="s">
        <v>355</v>
      </c>
      <c r="E10">
        <v>51</v>
      </c>
      <c r="F10" t="s">
        <v>350</v>
      </c>
    </row>
    <row r="11" spans="1:6" x14ac:dyDescent="0.35">
      <c r="A11" t="s">
        <v>323</v>
      </c>
      <c r="B11">
        <v>2089</v>
      </c>
      <c r="C11" t="s">
        <v>328</v>
      </c>
      <c r="D11" t="s">
        <v>351</v>
      </c>
      <c r="E11">
        <v>162</v>
      </c>
      <c r="F11" t="s">
        <v>125</v>
      </c>
    </row>
    <row r="12" spans="1:6" x14ac:dyDescent="0.35">
      <c r="A12" t="s">
        <v>324</v>
      </c>
      <c r="B12">
        <v>2196</v>
      </c>
      <c r="C12" t="s">
        <v>342</v>
      </c>
      <c r="D12" t="s">
        <v>356</v>
      </c>
      <c r="E12">
        <v>444</v>
      </c>
      <c r="F12" t="s">
        <v>352</v>
      </c>
    </row>
    <row r="13" spans="1:6" x14ac:dyDescent="0.35">
      <c r="A13" t="s">
        <v>325</v>
      </c>
      <c r="B13">
        <v>6343</v>
      </c>
      <c r="C13" t="s">
        <v>353</v>
      </c>
      <c r="D13" t="s">
        <v>357</v>
      </c>
      <c r="E13">
        <v>1863</v>
      </c>
      <c r="F13" t="s">
        <v>358</v>
      </c>
    </row>
    <row r="14" spans="1:6" x14ac:dyDescent="0.35">
      <c r="A14" t="s">
        <v>96</v>
      </c>
      <c r="B14">
        <v>82</v>
      </c>
      <c r="C14" t="s">
        <v>228</v>
      </c>
      <c r="D14" t="s">
        <v>228</v>
      </c>
      <c r="E14" t="s">
        <v>228</v>
      </c>
      <c r="F14" t="s">
        <v>228</v>
      </c>
    </row>
    <row r="15" spans="1:6" x14ac:dyDescent="0.35">
      <c r="A15" t="s">
        <v>97</v>
      </c>
      <c r="B15">
        <v>23918</v>
      </c>
      <c r="C15" t="s">
        <v>228</v>
      </c>
      <c r="D15" t="s">
        <v>344</v>
      </c>
      <c r="E15">
        <v>2538</v>
      </c>
      <c r="F15" t="s">
        <v>343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2020-05-24T20:45:39Z</dcterms:modified>
</cp:coreProperties>
</file>