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B75B49C4-AA21-4EA5-BB30-CEEB5ADA4078}" xr6:coauthVersionLast="45" xr6:coauthVersionMax="45" xr10:uidLastSave="{00000000-0000-0000-0000-000000000000}"/>
  <bookViews>
    <workbookView xWindow="17410" yWindow="7160" windowWidth="18410" windowHeight="13490" tabRatio="585" activeTab="1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2" i="2" l="1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B75" i="8"/>
  <c r="C75" i="8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C3" i="8" l="1"/>
  <c r="AH21" i="8"/>
  <c r="P21" i="8"/>
  <c r="AB21" i="8"/>
  <c r="AI21" i="8"/>
  <c r="AC21" i="8"/>
  <c r="AA21" i="8"/>
  <c r="AD21" i="8"/>
  <c r="AF21" i="8"/>
  <c r="AE21" i="8"/>
  <c r="C5" i="5"/>
  <c r="B4" i="8" s="1"/>
  <c r="C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C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C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7" i="8" s="1"/>
  <c r="C9" i="5" l="1"/>
  <c r="B8" i="8" s="1"/>
  <c r="C8" i="8" s="1"/>
  <c r="C10" i="5" l="1"/>
  <c r="B9" i="8" s="1"/>
  <c r="C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B66" i="8"/>
  <c r="G66" i="5"/>
  <c r="B65" i="8"/>
  <c r="G65" i="5"/>
  <c r="B64" i="8"/>
  <c r="C64" i="8" s="1"/>
  <c r="G68" i="5" l="1"/>
  <c r="C69" i="5"/>
  <c r="B67" i="8"/>
  <c r="C67" i="8" s="1"/>
  <c r="C66" i="8"/>
  <c r="C65" i="8"/>
  <c r="G69" i="5" l="1"/>
  <c r="C70" i="5"/>
  <c r="C71" i="5" s="1"/>
  <c r="B68" i="8"/>
  <c r="C68" i="8" s="1"/>
  <c r="G71" i="5" l="1"/>
  <c r="C72" i="5"/>
  <c r="B70" i="8"/>
  <c r="G70" i="5"/>
  <c r="B69" i="8"/>
  <c r="C69" i="8" s="1"/>
  <c r="G72" i="5" l="1"/>
  <c r="C73" i="5"/>
  <c r="B71" i="8"/>
  <c r="C71" i="8" s="1"/>
  <c r="C70" i="8"/>
  <c r="G73" i="5" l="1"/>
  <c r="C74" i="5"/>
  <c r="C75" i="5" s="1"/>
  <c r="C76" i="5" s="1"/>
  <c r="G76" i="5" s="1"/>
  <c r="B72" i="8"/>
  <c r="C72" i="8" s="1"/>
  <c r="B74" i="8" l="1"/>
  <c r="G75" i="5"/>
  <c r="G74" i="5"/>
  <c r="B73" i="8"/>
  <c r="C73" i="8" s="1"/>
  <c r="C74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<sst xmlns="http://schemas.openxmlformats.org/spreadsheetml/2006/main" count="2100" uniqueCount="364">
  <si>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</si>
  <si>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</si>
  <si>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</si>
  <si>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</si>
  <si>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</si>
  <si>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</si>
  <si>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</si>
  <si>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</si>
  <si>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</si>
  <si>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</si>
  <si>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</si>
  <si>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</si>
  <si>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</si>
  <si>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</si>
  <si>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</si>
  <si>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</si>
  <si>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</si>
  <si>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</si>
  <si>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</si>
  <si>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</si>
  <si>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</si>
  <si>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</si>
  <si>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</si>
  <si>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</si>
  <si>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</si>
  <si>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</si>
  <si>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</si>
  <si>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</si>
  <si>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</si>
  <si>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</si>
  <si>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</si>
  <si>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</si>
  <si>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</si>
  <si>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</si>
  <si>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</si>
  <si>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</si>
  <si>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</si>
  <si>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</si>
  <si>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</si>
  <si>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</si>
  <si>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</si>
  <si>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</si>
  <si>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</si>
  <si>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</si>
  <si>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</si>
  <si>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</si>
  <si>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</si>
  <si>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</si>
  <si>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</si>
  <si>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</si>
  <si>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</si>
  <si>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</si>
  <si>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</si>
  <si>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</si>
  <si>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</si>
  <si>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</si>
  <si>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</si>
  <si>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</si>
  <si>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</si>
  <si>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</si>
  <si>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</si>
  <si>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</si>
  <si>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</si>
  <si>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</si>
  <si>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</si>
  <si>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</si>
  <si>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</si>
  <si>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</si>
  <si>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</si>
  <si>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</si>
  <si>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</si>
  <si>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</si>
  <si>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</si>
  <si>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</si>
  <si>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</si>
  <si>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</si>
  <si>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</si>
  <si>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</si>
  <si>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</si>
  <si>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</si>
  <si>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</si>
  <si>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</si>
  <si>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</si>
  <si>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</si>
  <si>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</si>
  <si>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</si>
  <si>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</si>
  <si>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</si>
  <si>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</si>
  <si>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</si>
  <si>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</si>
  <si>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</si>
  <si>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</si>
  <si>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</si>
  <si>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</si>
  <si>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</si>
  <si>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</si>
  <si>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</si>
  <si>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</si>
  <si>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</si>
  <si>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</si>
  <si>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</si>
  <si>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</si>
  <si>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</si>
  <si>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</si>
  <si>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</si>
  <si>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</si>
  <si>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</si>
  <si>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</si>
  <si>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</si>
  <si>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</si>
  <si>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</si>
  <si>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</si>
  <si>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</si>
  <si>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</si>
  <si>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</si>
  <si>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</si>
  <si>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</si>
  <si>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</si>
  <si>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</si>
  <si>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</si>
  <si>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</si>
  <si>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</si>
  <si>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</si>
  <si>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</si>
  <si>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</si>
  <si>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</si>
  <si>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</si>
  <si>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</si>
  <si>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</si>
  <si>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</si>
  <si>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</si>
  <si>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</si>
  <si>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</si>
  <si>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</si>
  <si>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</si>
  <si>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</si>
  <si>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</si>
  <si>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</si>
  <si>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</si>
  <si>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</si>
  <si>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</si>
  <si>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</si>
  <si>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</si>
  <si>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</si>
  <si>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</si>
  <si>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</si>
  <si>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</si>
  <si>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</si>
  <si>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</si>
  <si>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</si>
  <si>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</si>
  <si>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</si>
  <si>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</si>
  <si>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</si>
  <si>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</si>
  <si>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</si>
  <si>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</si>
  <si>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</si>
  <si>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</si>
  <si>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</si>
  <si>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</si>
  <si>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</si>
  <si>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</si>
  <si>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</si>
  <si>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</si>
  <si>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</si>
  <si>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</si>
  <si>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</si>
  <si>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</si>
  <si>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</si>
  <si>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</si>
  <si>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</si>
  <si>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</si>
  <si>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</si>
  <si>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</si>
  <si>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</si>
  <si>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</si>
  <si>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</si>
  <si>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</si>
  <si>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</si>
  <si>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</si>
  <si>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</si>
  <si>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</si>
  <si>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</si>
  <si>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</si>
  <si>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</si>
  <si>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</si>
  <si>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</si>
  <si>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</si>
  <si>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</si>
  <si>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</si>
  <si>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</si>
  <si>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</si>
  <si>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</si>
  <si>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</si>
  <si>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</si>
  <si>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</si>
  <si>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</si>
  <si>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</si>
  <si>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</si>
  <si>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</si>
  <si>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</si>
  <si>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</si>
  <si>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</si>
  <si>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</si>
  <si>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</si>
  <si>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</si>
  <si>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</si>
  <si>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</si>
  <si>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</si>
  <si>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</si>
  <si>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</si>
  <si>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</si>
  <si>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</si>
  <si>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</si>
  <si>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</si>
  <si>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</si>
  <si>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</si>
  <si>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</si>
  <si>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</si>
  <si>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</si>
  <si>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</si>
  <si>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</si>
  <si>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</si>
  <si>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</si>
  <si>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</si>
  <si>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</si>
  <si>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</si>
  <si>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</si>
  <si>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</si>
  <si>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</si>
  <si>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</si>
  <si>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</si>
  <si>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</si>
  <si>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</si>
  <si>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</si>
  <si>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</si>
  <si>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</si>
  <si>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</si>
  <si>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</si>
  <si>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</si>
  <si>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</si>
  <si>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</si>
  <si>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</si>
  <si>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</si>
  <si>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</si>
  <si>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</si>
  <si>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</si>
  <si>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</si>
  <si>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</si>
  <si>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</si>
  <si>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</si>
  <si>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</si>
  <si>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</si>
  <si>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</si>
  <si>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</si>
  <si>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</si>
  <si>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</si>
  <si>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</si>
  <si>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</si>
  <si>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</si>
  <si>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</si>
  <si>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</si>
  <si>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</si>
  <si>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</si>
  <si>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</si>
  <si>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</si>
  <si>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</si>
  <si>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</si>
  <si>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</si>
  <si>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</si>
  <si>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</si>
  <si>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</si>
  <si>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</si>
  <si>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</si>
  <si>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</si>
  <si>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</si>
  <si>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</si>
  <si>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</si>
  <si>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</si>
  <si>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</si>
  <si>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</si>
  <si>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</si>
  <si>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</si>
  <si>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</si>
  <si>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</si>
  <si>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</si>
  <si>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</si>
  <si>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</si>
  <si>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</si>
  <si>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</si>
  <si>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</si>
  <si>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</si>
  <si>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</si>
  <si>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</si>
  <si>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</si>
  <si>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</si>
  <si>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</si>
  <si>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</si>
  <si>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</si>
  <si>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</si>
  <si>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</si>
  <si>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</si>
  <si>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</si>
  <si>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</si>
  <si>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</si>
  <si>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13,8</t>
  </si>
  <si>
    <t>16 MAI, 18h05</t>
  </si>
  <si>
    <t>17 MAI, 18h05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</si>
  <si>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</si>
  <si>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</si>
  <si>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</si>
  <si>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</si>
  <si>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</si>
  <si>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</si>
  <si>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</si>
  <si>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</si>
  <si>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</si>
  <si>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</si>
  <si>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</si>
  <si>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</si>
  <si>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</si>
  <si>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</si>
  <si>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</si>
  <si>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</si>
  <si>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</si>
  <si>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20 MAI, 18h05</t>
  </si>
  <si>
    <t>21 MAI, 18h05</t>
  </si>
  <si>
    <t>22 MAI, 18h05</t>
  </si>
  <si>
    <t>23 MAI, 18h06</t>
  </si>
  <si>
    <t>24 MAI, 18h06</t>
  </si>
  <si>
    <t>25 MAI, 18h06</t>
  </si>
  <si>
    <t>3,4</t>
  </si>
  <si>
    <t>9,1</t>
  </si>
  <si>
    <t>26 MAI, 18h43</t>
  </si>
  <si>
    <t>1,1</t>
  </si>
  <si>
    <t>20,3</t>
  </si>
  <si>
    <t>PERSONNES</t>
  </si>
  <si>
    <t>1,0</t>
  </si>
  <si>
    <t>129,1</t>
  </si>
  <si>
    <t>NOMBREDECASCONFIRMÉS¹</t>
  </si>
  <si>
    <t>RÉPARTITIONDESCAS(%)</t>
  </si>
  <si>
    <t>NOMBREDEDÉCÈS</t>
  </si>
  <si>
    <t>TAUXDEMORTALITÉPOUR</t>
  </si>
  <si>
    <t>1202,4</t>
  </si>
  <si>
    <t>27 MAI, 18h07</t>
  </si>
  <si>
    <t>238,1</t>
  </si>
  <si>
    <t>219,5</t>
  </si>
  <si>
    <t>427,9</t>
  </si>
  <si>
    <t>11,4</t>
  </si>
  <si>
    <t>873,9</t>
  </si>
  <si>
    <t>944,8</t>
  </si>
  <si>
    <t>78,5</t>
  </si>
  <si>
    <t>324,1</t>
  </si>
  <si>
    <t>26,2</t>
  </si>
  <si>
    <t>GROUPED'ÂGE</t>
  </si>
  <si>
    <t>TAUXPOUR</t>
  </si>
  <si>
    <t>1230,9</t>
  </si>
  <si>
    <t>1228,8</t>
  </si>
  <si>
    <t>1002,0</t>
  </si>
  <si>
    <t>1550,8</t>
  </si>
  <si>
    <t>6421,2</t>
  </si>
  <si>
    <t>1936,8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</si>
</sst>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I35"/>
  <sheetViews>
    <sheetView topLeftCell="AZ1" zoomScale="77" zoomScaleNormal="77" workbookViewId="0">
      <selection activeCell="BH1" sqref="BH1:BI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1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  <c r="BB1" s="19">
        <v>43971</v>
      </c>
      <c r="BC1" s="19">
        <v>43972</v>
      </c>
      <c r="BD1" s="19">
        <v>43973</v>
      </c>
      <c r="BE1" s="19">
        <v>43974</v>
      </c>
      <c r="BF1" s="19">
        <v>43975</v>
      </c>
      <c r="BG1" s="19">
        <v>43976</v>
      </c>
      <c r="BH1" s="19">
        <v>43977</v>
      </c>
      <c r="BI1" s="19">
        <v>43978</v>
      </c>
    </row>
    <row r="2" spans="1:61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</row>
    <row r="3" spans="1:61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</row>
    <row r="4" spans="1:61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</row>
    <row r="5" spans="1:61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</row>
    <row r="6" spans="1:61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</row>
    <row r="7" spans="1:61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</row>
    <row r="8" spans="1:61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</row>
    <row r="9" spans="1:61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</row>
    <row r="10" spans="1:61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</row>
    <row r="11" spans="1:61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</row>
    <row r="12" spans="1:61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</row>
    <row r="13" spans="1:61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</row>
    <row r="14" spans="1:61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</row>
    <row r="15" spans="1:61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</row>
    <row r="16" spans="1:61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</row>
    <row r="17" spans="1:61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</row>
    <row r="18" spans="1:61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</row>
    <row r="19" spans="1:61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</row>
    <row r="20" spans="1:61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</row>
    <row r="21" spans="1:61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</row>
    <row r="22" spans="1:61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</row>
    <row r="23" spans="1:61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</row>
    <row r="24" spans="1:61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</row>
    <row r="25" spans="1:61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</row>
    <row r="26" spans="1:61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</row>
    <row r="27" spans="1:61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</row>
    <row r="28" spans="1:61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</row>
    <row r="29" spans="1:61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</row>
    <row r="30" spans="1:61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</row>
    <row r="31" spans="1:61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</row>
    <row r="32" spans="1:61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</row>
    <row r="33" spans="1:61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</row>
    <row r="34" spans="1:61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</row>
    <row r="35" spans="1:61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I34"/>
  <sheetViews>
    <sheetView tabSelected="1" zoomScale="90" zoomScaleNormal="90" workbookViewId="0">
      <pane xSplit="1" topLeftCell="AV1" activePane="topRight" state="frozen"/>
      <selection pane="topRight" activeCell="BH36" sqref="BH36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1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</row>
    <row r="2" spans="1:61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</row>
    <row r="3" spans="1:61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</row>
    <row r="4" spans="1:61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</row>
    <row r="5" spans="1:61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</row>
    <row r="6" spans="1:61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</row>
    <row r="7" spans="1:61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</row>
    <row r="8" spans="1:61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</row>
    <row r="9" spans="1:61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</row>
    <row r="10" spans="1:61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</row>
    <row r="11" spans="1:61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</row>
    <row r="12" spans="1:61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</row>
    <row r="13" spans="1:61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</row>
    <row r="14" spans="1:61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</row>
    <row r="15" spans="1:61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</row>
    <row r="16" spans="1:61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</row>
    <row r="17" spans="1:61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</row>
    <row r="18" spans="1:61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</row>
    <row r="19" spans="1:61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</row>
    <row r="20" spans="1:61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</row>
    <row r="21" spans="1:61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</row>
    <row r="22" spans="1:61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</row>
    <row r="23" spans="1:61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</row>
    <row r="24" spans="1:61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</row>
    <row r="25" spans="1:61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</row>
    <row r="26" spans="1:61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</row>
    <row r="27" spans="1:61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</row>
    <row r="28" spans="1:61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</row>
    <row r="29" spans="1:61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</row>
    <row r="30" spans="1:61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</row>
    <row r="31" spans="1:61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</row>
    <row r="32" spans="1:61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</row>
    <row r="33" spans="1:61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</row>
    <row r="34" spans="1:61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5"/>
  <sheetViews>
    <sheetView zoomScale="75" zoomScaleNormal="75" workbookViewId="0">
      <pane ySplit="1" topLeftCell="A53" activePane="bottomLeft" state="frozen"/>
      <selection pane="bottomLeft" activeCell="AH77" sqref="AH77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8059</v>
      </c>
      <c r="C33" s="17">
        <f t="shared" si="0"/>
        <v>622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8555</v>
      </c>
      <c r="C34" s="17">
        <f t="shared" si="0"/>
        <v>496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9133</v>
      </c>
      <c r="C35" s="17">
        <f t="shared" si="0"/>
        <v>578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9460</v>
      </c>
      <c r="C36" s="17">
        <f t="shared" si="0"/>
        <v>327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9894</v>
      </c>
      <c r="C37" s="17">
        <f t="shared" si="0"/>
        <v>434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10380</v>
      </c>
      <c r="C38" s="17">
        <f t="shared" si="0"/>
        <v>486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10838</v>
      </c>
      <c r="C39" s="17">
        <f t="shared" si="0"/>
        <v>458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11374</v>
      </c>
      <c r="C40" s="17">
        <f t="shared" si="0"/>
        <v>536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11902</v>
      </c>
      <c r="C41" s="17">
        <f t="shared" si="0"/>
        <v>528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12400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12720</v>
      </c>
      <c r="C43" s="17">
        <f t="shared" si="0"/>
        <v>320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13009</v>
      </c>
      <c r="C44" s="17">
        <f>B44-B43</f>
        <v>289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13472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13950</v>
      </c>
      <c r="C46" s="17">
        <f t="shared" ref="C46:C47" si="438">B46-B45</f>
        <v>478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14469</v>
      </c>
      <c r="C47" s="17">
        <f t="shared" si="438"/>
        <v>519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15068</v>
      </c>
      <c r="C48" s="17">
        <f t="shared" ref="C48" si="439">B48-B47</f>
        <v>599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15690</v>
      </c>
      <c r="C49" s="17">
        <f t="shared" ref="C49" si="461">B49-B48</f>
        <v>622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16211</v>
      </c>
      <c r="C50" s="17">
        <f t="shared" ref="C50" si="483">B50-B49</f>
        <v>521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16557</v>
      </c>
      <c r="C51" s="17">
        <f t="shared" ref="C51" si="505">B51-B50</f>
        <v>346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16974</v>
      </c>
      <c r="C52" s="17">
        <f t="shared" ref="C52" si="527">B52-B51</f>
        <v>417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17451</v>
      </c>
      <c r="C53" s="17">
        <f t="shared" ref="C53" si="549">B53-B52</f>
        <v>477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18024</v>
      </c>
      <c r="C54" s="17">
        <f t="shared" ref="C54:C55" si="571">B54-B53</f>
        <v>573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18456</v>
      </c>
      <c r="C55" s="17">
        <f t="shared" si="571"/>
        <v>432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18891</v>
      </c>
      <c r="C56" s="17">
        <f t="shared" ref="C56" si="613">B56-B55</f>
        <v>435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19203</v>
      </c>
      <c r="C57" s="17">
        <f t="shared" ref="C57" si="635">B57-B56</f>
        <v>312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19508</v>
      </c>
      <c r="C58" s="17">
        <f t="shared" ref="C58" si="657">B58-B57</f>
        <v>305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19872</v>
      </c>
      <c r="C59" s="17">
        <f t="shared" ref="C59" si="679">B59-B58</f>
        <v>364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20308</v>
      </c>
      <c r="C60" s="17">
        <f t="shared" ref="C60" si="701">B60-B59</f>
        <v>436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20701</v>
      </c>
      <c r="C61" s="17">
        <f t="shared" ref="C61" si="723">B61-B60</f>
        <v>393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21064</v>
      </c>
      <c r="C62" s="17">
        <f t="shared" ref="C62:C63" si="745">B62-B61</f>
        <v>363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21422</v>
      </c>
      <c r="C63" s="17">
        <f t="shared" si="745"/>
        <v>358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21696</v>
      </c>
      <c r="C64" s="17">
        <f t="shared" ref="C64" si="767">B64-B63</f>
        <v>274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22042</v>
      </c>
      <c r="C65" s="17">
        <f t="shared" ref="C65" si="789">B65-B64</f>
        <v>346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22372</v>
      </c>
      <c r="C66" s="17">
        <f t="shared" ref="C66" si="811">B66-B65</f>
        <v>330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22689</v>
      </c>
      <c r="C67" s="17">
        <f t="shared" ref="C67" si="832">B67-B66</f>
        <v>317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  <row r="68" spans="1:45" x14ac:dyDescent="0.35">
      <c r="A68" s="19">
        <v>43971</v>
      </c>
      <c r="B68" s="17">
        <f>mtl_newcases!C69</f>
        <v>23102</v>
      </c>
      <c r="C68" s="17">
        <f t="shared" ref="C68" si="854">B68-B67</f>
        <v>413</v>
      </c>
      <c r="D68">
        <v>2411</v>
      </c>
      <c r="E68">
        <f t="shared" ref="E68" si="855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18">
        <f>F68/(age_distribution_2016!$B$2/100000)</f>
        <v>216.87625296154548</v>
      </c>
      <c r="Q68" s="18">
        <f>G68/(age_distribution_2016!$B$3/100000)</f>
        <v>202.13632226852519</v>
      </c>
      <c r="R68" s="18">
        <f>H68/(age_distribution_2016!$B$4/100000)</f>
        <v>396.94981002736671</v>
      </c>
      <c r="S68" s="18">
        <f>I68/(age_distribution_2016!$B$5/100000)</f>
        <v>861.1134794100094</v>
      </c>
      <c r="T68" s="18">
        <f>J68/(age_distribution_2016!$B$6/100000)</f>
        <v>958.03787436389416</v>
      </c>
      <c r="U68" s="18">
        <f>K68/(age_distribution_2016!$B$7/100000)</f>
        <v>1244.9160035366931</v>
      </c>
      <c r="V68" s="18">
        <f>L68/(age_distribution_2016!$B$8/100000)</f>
        <v>1126.4123611781747</v>
      </c>
      <c r="W68" s="18">
        <f>M68/(age_distribution_2016!$B$9/100000)</f>
        <v>985.82961391185574</v>
      </c>
      <c r="X68" s="18">
        <f>N68/(age_distribution_2016!$B$10/100000)</f>
        <v>1656.3849475632326</v>
      </c>
      <c r="Y68" s="18">
        <f>O68/(age_distribution_2016!$B$11/100000)</f>
        <v>6215.2725064521028</v>
      </c>
      <c r="Z68" s="3">
        <f t="shared" ref="Z68" si="856">F68*100/SUM($F68:$O68)</f>
        <v>1.0354128600017403</v>
      </c>
      <c r="AA68" s="3">
        <f t="shared" ref="AA68" si="857">G68*100/SUM($F68:$O68)</f>
        <v>0.91795005655616457</v>
      </c>
      <c r="AB68" s="3">
        <f t="shared" ref="AB68" si="858">H68*100/SUM($F68:$O68)</f>
        <v>3.2498042286609241</v>
      </c>
      <c r="AC68" s="3">
        <f t="shared" ref="AC68" si="859">I68*100/SUM($F68:$O68)</f>
        <v>10.98494735926216</v>
      </c>
      <c r="AD68" s="3">
        <f t="shared" ref="AD68" si="860">J68*100/SUM($F68:$O68)</f>
        <v>12.490211433046202</v>
      </c>
      <c r="AE68" s="3">
        <f t="shared" ref="AE68" si="861">K68*100/SUM($F68:$O68)</f>
        <v>13.782302270947532</v>
      </c>
      <c r="AF68" s="3">
        <f t="shared" ref="AF68" si="862">L68*100/SUM($F68:$O68)</f>
        <v>12.685982772122161</v>
      </c>
      <c r="AG68" s="3">
        <f t="shared" ref="AG68" si="863">M68*100/SUM($F68:$O68)</f>
        <v>8.7923083616114148</v>
      </c>
      <c r="AH68" s="3">
        <f t="shared" ref="AH68" si="864">N68*100/SUM($F68:$O68)</f>
        <v>9.3448185852257897</v>
      </c>
      <c r="AI68" s="3">
        <f t="shared" ref="AI68" si="865">O68*100/SUM($F68:$O68)</f>
        <v>26.716262072565911</v>
      </c>
      <c r="AJ68" s="3">
        <f t="shared" ref="AJ68" si="866">P68*100/SUM($P68:$Y68)</f>
        <v>1.5643202606997171</v>
      </c>
      <c r="AK68" s="3">
        <f t="shared" ref="AK68" si="867">Q68*100/SUM($P68:$Y68)</f>
        <v>1.4580016946532552</v>
      </c>
      <c r="AL68" s="3">
        <f t="shared" ref="AL68" si="868">R68*100/SUM($P68:$Y68)</f>
        <v>2.8631840592377618</v>
      </c>
      <c r="AM68" s="3">
        <f t="shared" ref="AM68" si="869">S68*100/SUM($P68:$Y68)</f>
        <v>6.2111791595807144</v>
      </c>
      <c r="AN68" s="3">
        <f t="shared" ref="AN68" si="870">T68*100/SUM($P68:$Y68)</f>
        <v>6.9102911772035354</v>
      </c>
      <c r="AO68" s="3">
        <f t="shared" ref="AO68" si="871">U68*100/SUM($P68:$Y68)</f>
        <v>8.9795323397950515</v>
      </c>
      <c r="AP68" s="3">
        <f t="shared" ref="AP68" si="872">V68*100/SUM($P68:$Y68)</f>
        <v>8.1247700217601064</v>
      </c>
      <c r="AQ68" s="3">
        <f t="shared" ref="AQ68" si="873">W68*100/SUM($P68:$Y68)</f>
        <v>7.1107519499312639</v>
      </c>
      <c r="AR68" s="3">
        <f t="shared" ref="AR68" si="874">X68*100/SUM($P68:$Y68)</f>
        <v>11.947442366825825</v>
      </c>
      <c r="AS68" s="3">
        <f t="shared" ref="AS68" si="875">Y68*100/SUM($P68:$Y68)</f>
        <v>44.830526970312761</v>
      </c>
    </row>
    <row r="69" spans="1:45" x14ac:dyDescent="0.35">
      <c r="A69" s="19">
        <v>43972</v>
      </c>
      <c r="B69" s="17">
        <f>mtl_newcases!C70</f>
        <v>23490</v>
      </c>
      <c r="C69" s="17">
        <f t="shared" ref="C69" si="876">B69-B68</f>
        <v>388</v>
      </c>
      <c r="D69">
        <v>2454</v>
      </c>
      <c r="E69">
        <f t="shared" ref="E69" si="877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18">
        <f>F69/(age_distribution_2016!$B$2/100000)</f>
        <v>217.78749772188812</v>
      </c>
      <c r="Q69" s="18">
        <f>G69/(age_distribution_2016!$B$3/100000)</f>
        <v>206.92628251185516</v>
      </c>
      <c r="R69" s="18">
        <f>H69/(age_distribution_2016!$B$4/100000)</f>
        <v>405.98347370938171</v>
      </c>
      <c r="S69" s="18">
        <f>I69/(age_distribution_2016!$B$5/100000)</f>
        <v>873.73177593997787</v>
      </c>
      <c r="T69" s="18">
        <f>J69/(age_distribution_2016!$B$6/100000)</f>
        <v>971.05197297071823</v>
      </c>
      <c r="U69" s="18">
        <f>K69/(age_distribution_2016!$B$7/100000)</f>
        <v>1266.9220945083014</v>
      </c>
      <c r="V69" s="18">
        <f>L69/(age_distribution_2016!$B$8/100000)</f>
        <v>1141.4775470787058</v>
      </c>
      <c r="W69" s="18">
        <f>M69/(age_distribution_2016!$B$9/100000)</f>
        <v>1001.438989292944</v>
      </c>
      <c r="X69" s="18">
        <f>N69/(age_distribution_2016!$B$10/100000)</f>
        <v>1671.8075262183838</v>
      </c>
      <c r="Y69" s="18">
        <f>O69/(age_distribution_2016!$B$11/100000)</f>
        <v>6318.5061484742673</v>
      </c>
      <c r="Z69" s="3">
        <f t="shared" ref="Z69" si="878">F69*100/SUM($F69:$O69)</f>
        <v>1.0242564498157196</v>
      </c>
      <c r="AA69" s="3">
        <f t="shared" ref="AA69" si="879">G69*100/SUM($F69:$O69)</f>
        <v>0.92568783749035743</v>
      </c>
      <c r="AB69" s="3">
        <f t="shared" ref="AB69" si="880">H69*100/SUM($F69:$O69)</f>
        <v>3.2741921659381159</v>
      </c>
      <c r="AC69" s="3">
        <f t="shared" ref="AC69" si="881">I69*100/SUM($F69:$O69)</f>
        <v>10.979686294677295</v>
      </c>
      <c r="AD69" s="3">
        <f t="shared" ref="AD69" si="882">J69*100/SUM($F69:$O69)</f>
        <v>12.471072255078427</v>
      </c>
      <c r="AE69" s="3">
        <f t="shared" ref="AE69" si="883">K69*100/SUM($F69:$O69)</f>
        <v>13.816748092911631</v>
      </c>
      <c r="AF69" s="3">
        <f t="shared" ref="AF69" si="884">L69*100/SUM($F69:$O69)</f>
        <v>12.663923887888917</v>
      </c>
      <c r="AG69" s="3">
        <f t="shared" ref="AG69" si="885">M69*100/SUM($F69:$O69)</f>
        <v>8.7983200479986294</v>
      </c>
      <c r="AH69" s="3">
        <f t="shared" ref="AH69" si="886">N69*100/SUM($F69:$O69)</f>
        <v>9.2911631096254386</v>
      </c>
      <c r="AI69" s="3">
        <f t="shared" ref="AI69" si="887">O69*100/SUM($F69:$O69)</f>
        <v>26.754949858575468</v>
      </c>
      <c r="AJ69" s="3">
        <f t="shared" ref="AJ69" si="888">P69*100/SUM($P69:$Y69)</f>
        <v>1.5472660657585395</v>
      </c>
      <c r="AK69" s="3">
        <f t="shared" ref="AK69" si="889">Q69*100/SUM($P69:$Y69)</f>
        <v>1.4701028222153107</v>
      </c>
      <c r="AL69" s="3">
        <f t="shared" ref="AL69" si="890">R69*100/SUM($P69:$Y69)</f>
        <v>2.8842998735008134</v>
      </c>
      <c r="AM69" s="3">
        <f t="shared" ref="AM69" si="891">S69*100/SUM($P69:$Y69)</f>
        <v>6.2074064931551991</v>
      </c>
      <c r="AN69" s="3">
        <f t="shared" ref="AN69" si="892">T69*100/SUM($P69:$Y69)</f>
        <v>6.8988155040199484</v>
      </c>
      <c r="AO69" s="3">
        <f t="shared" ref="AO69" si="893">U69*100/SUM($P69:$Y69)</f>
        <v>9.0008177021054845</v>
      </c>
      <c r="AP69" s="3">
        <f t="shared" ref="AP69" si="894">V69*100/SUM($P69:$Y69)</f>
        <v>8.1095999168673742</v>
      </c>
      <c r="AQ69" s="3">
        <f t="shared" ref="AQ69" si="895">W69*100/SUM($P69:$Y69)</f>
        <v>7.1146993342987219</v>
      </c>
      <c r="AR69" s="3">
        <f t="shared" ref="AR69" si="896">X69*100/SUM($P69:$Y69)</f>
        <v>11.877316562499185</v>
      </c>
      <c r="AS69" s="3">
        <f t="shared" ref="AS69" si="897">Y69*100/SUM($P69:$Y69)</f>
        <v>44.889675725579416</v>
      </c>
    </row>
    <row r="70" spans="1:45" x14ac:dyDescent="0.35">
      <c r="A70" s="19">
        <v>43973</v>
      </c>
      <c r="B70" s="17">
        <f>mtl_newcases!C71</f>
        <v>23744</v>
      </c>
      <c r="C70" s="17">
        <f t="shared" ref="C70" si="898">B70-B69</f>
        <v>254</v>
      </c>
      <c r="D70">
        <v>2508</v>
      </c>
      <c r="E70">
        <f t="shared" ref="E70" si="899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18">
        <f>F70/(age_distribution_2016!$B$2/100000)</f>
        <v>221.43247676325862</v>
      </c>
      <c r="Q70" s="18">
        <f>G70/(age_distribution_2016!$B$3/100000)</f>
        <v>208.84226660918716</v>
      </c>
      <c r="R70" s="18">
        <f>H70/(age_distribution_2016!$B$4/100000)</f>
        <v>411.82878550362676</v>
      </c>
      <c r="S70" s="18">
        <f>I70/(age_distribution_2016!$B$5/100000)</f>
        <v>891.12456304885336</v>
      </c>
      <c r="T70" s="18">
        <f>J70/(age_distribution_2016!$B$6/100000)</f>
        <v>984.39976641361477</v>
      </c>
      <c r="U70" s="18">
        <f>K70/(age_distribution_2016!$B$7/100000)</f>
        <v>1279.4970036349346</v>
      </c>
      <c r="V70" s="18">
        <f>L70/(age_distribution_2016!$B$8/100000)</f>
        <v>1162.337035248672</v>
      </c>
      <c r="W70" s="18">
        <f>M70/(age_distribution_2016!$B$9/100000)</f>
        <v>1010.2192629448061</v>
      </c>
      <c r="X70" s="18">
        <f>N70/(age_distribution_2016!$B$10/100000)</f>
        <v>1679.5188155459593</v>
      </c>
      <c r="Y70" s="18">
        <f>O70/(age_distribution_2016!$B$11/100000)</f>
        <v>6377.2076311927531</v>
      </c>
      <c r="Z70" s="3">
        <f>F70*100/SUM($F70:$O70)</f>
        <v>1.0290505632252054</v>
      </c>
      <c r="AA70" s="3">
        <f t="shared" ref="AA70" si="900">G70*100/SUM($F70:$O70)</f>
        <v>0.92318116371643943</v>
      </c>
      <c r="AB70" s="3">
        <f t="shared" ref="AB70" si="901">H70*100/SUM($F70:$O70)</f>
        <v>3.2819513847717454</v>
      </c>
      <c r="AC70" s="3">
        <f t="shared" ref="AC70" si="902">I70*100/SUM($F70:$O70)</f>
        <v>11.065469636656221</v>
      </c>
      <c r="AD70" s="3">
        <f t="shared" ref="AD70" si="903">J70*100/SUM($F70:$O70)</f>
        <v>12.492589142034387</v>
      </c>
      <c r="AE70" s="3">
        <f t="shared" ref="AE70" si="904">K70*100/SUM($F70:$O70)</f>
        <v>13.788430592021681</v>
      </c>
      <c r="AF70" s="3">
        <f t="shared" ref="AF70" si="905">L70*100/SUM($F70:$O70)</f>
        <v>12.742440924875075</v>
      </c>
      <c r="AG70" s="3">
        <f t="shared" ref="AG70" si="906">M70*100/SUM($F70:$O70)</f>
        <v>8.770221055306175</v>
      </c>
      <c r="AH70" s="3">
        <f t="shared" ref="AH70" si="907">N70*100/SUM($F70:$O70)</f>
        <v>9.2233420852036936</v>
      </c>
      <c r="AI70" s="3">
        <f t="shared" ref="AI70" si="908">O70*100/SUM($F70:$O70)</f>
        <v>26.683323452189381</v>
      </c>
      <c r="AJ70" s="3">
        <f t="shared" ref="AJ70" si="909">P70*100/SUM($P70:$Y70)</f>
        <v>1.5564890510783111</v>
      </c>
      <c r="AK70" s="3">
        <f t="shared" ref="AK70" si="910">Q70*100/SUM($P70:$Y70)</f>
        <v>1.4679901798104864</v>
      </c>
      <c r="AL70" s="3">
        <f t="shared" ref="AL70" si="911">R70*100/SUM($P70:$Y70)</f>
        <v>2.8948192465940612</v>
      </c>
      <c r="AM70" s="3">
        <f t="shared" ref="AM70" si="912">S70*100/SUM($P70:$Y70)</f>
        <v>6.263876219997317</v>
      </c>
      <c r="AN70" s="3">
        <f t="shared" ref="AN70" si="913">T70*100/SUM($P70:$Y70)</f>
        <v>6.919524546279523</v>
      </c>
      <c r="AO70" s="3">
        <f t="shared" ref="AO70" si="914">U70*100/SUM($P70:$Y70)</f>
        <v>8.993816562755109</v>
      </c>
      <c r="AP70" s="3">
        <f t="shared" ref="AP70" si="915">V70*100/SUM($P70:$Y70)</f>
        <v>8.1702778900026747</v>
      </c>
      <c r="AQ70" s="3">
        <f t="shared" ref="AQ70" si="916">W70*100/SUM($P70:$Y70)</f>
        <v>7.1010144715271188</v>
      </c>
      <c r="AR70" s="3">
        <f t="shared" ref="AR70" si="917">X70*100/SUM($P70:$Y70)</f>
        <v>11.805642449965381</v>
      </c>
      <c r="AS70" s="3">
        <f t="shared" ref="AS70" si="918">Y70*100/SUM($P70:$Y70)</f>
        <v>44.826549381990027</v>
      </c>
    </row>
    <row r="71" spans="1:45" x14ac:dyDescent="0.35">
      <c r="A71" s="19">
        <v>43974</v>
      </c>
      <c r="B71" s="17">
        <f>mtl_newcases!C72</f>
        <v>23968</v>
      </c>
      <c r="C71" s="17">
        <f t="shared" ref="C71" si="919">B71-B70</f>
        <v>224</v>
      </c>
      <c r="D71">
        <v>2538</v>
      </c>
      <c r="E71">
        <f t="shared" ref="E71" si="920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18">
        <f>F71/(age_distribution_2016!$B$2/100000)</f>
        <v>221.43247676325862</v>
      </c>
      <c r="Q71" s="18">
        <f>G71/(age_distribution_2016!$B$3/100000)</f>
        <v>209.80025865785316</v>
      </c>
      <c r="R71" s="18">
        <f>H71/(age_distribution_2016!$B$4/100000)</f>
        <v>418.73688126046176</v>
      </c>
      <c r="S71" s="18">
        <f>I71/(age_distribution_2016!$B$5/100000)</f>
        <v>902.37871941341984</v>
      </c>
      <c r="T71" s="18">
        <f>J71/(age_distribution_2016!$B$6/100000)</f>
        <v>995.74539084007677</v>
      </c>
      <c r="U71" s="18">
        <f>K71/(age_distribution_2016!$B$7/100000)</f>
        <v>1293.643776402397</v>
      </c>
      <c r="V71" s="18">
        <f>L71/(age_distribution_2016!$B$8/100000)</f>
        <v>1172.7667793336552</v>
      </c>
      <c r="W71" s="18">
        <f>M71/(age_distribution_2016!$B$9/100000)</f>
        <v>1018.9995365966683</v>
      </c>
      <c r="X71" s="18">
        <f>N71/(age_distribution_2016!$B$10/100000)</f>
        <v>1693.3991363355954</v>
      </c>
      <c r="Y71" s="18">
        <f>O71/(age_distribution_2016!$B$11/100000)</f>
        <v>6419.715601437174</v>
      </c>
      <c r="Z71" s="3">
        <f>F71*100/SUM($F71:$O71)</f>
        <v>1.0194663534150026</v>
      </c>
      <c r="AA71" s="3">
        <f t="shared" ref="AA71" si="921">G71*100/SUM($F71:$O71)</f>
        <v>0.91877831850981706</v>
      </c>
      <c r="AB71" s="3">
        <f t="shared" ref="AB71" si="922">H71*100/SUM($F71:$O71)</f>
        <v>3.305923812720255</v>
      </c>
      <c r="AC71" s="3">
        <f t="shared" ref="AC71" si="923">I71*100/SUM($F71:$O71)</f>
        <v>11.100855848296694</v>
      </c>
      <c r="AD71" s="3">
        <f t="shared" ref="AD71" si="924">J71*100/SUM($F71:$O71)</f>
        <v>12.518879006544722</v>
      </c>
      <c r="AE71" s="3">
        <f t="shared" ref="AE71" si="925">K71*100/SUM($F71:$O71)</f>
        <v>13.811042121161268</v>
      </c>
      <c r="AF71" s="3">
        <f t="shared" ref="AF71" si="926">L71*100/SUM($F71:$O71)</f>
        <v>12.737036415505957</v>
      </c>
      <c r="AG71" s="3">
        <f t="shared" ref="AG71" si="927">M71*100/SUM($F71:$O71)</f>
        <v>8.7640543715388493</v>
      </c>
      <c r="AH71" s="3">
        <f t="shared" ref="AH71" si="928">N71*100/SUM($F71:$O71)</f>
        <v>9.2129551938244667</v>
      </c>
      <c r="AI71" s="3">
        <f t="shared" ref="AI71" si="929">O71*100/SUM($F71:$O71)</f>
        <v>26.611008558482968</v>
      </c>
      <c r="AJ71" s="3">
        <f t="shared" ref="AJ71" si="930">P71*100/SUM($P71:$Y71)</f>
        <v>1.5434471606174494</v>
      </c>
      <c r="AK71" s="3">
        <f t="shared" ref="AK71" si="931">Q71*100/SUM($P71:$Y71)</f>
        <v>1.4623673015610656</v>
      </c>
      <c r="AL71" s="3">
        <f t="shared" ref="AL71" si="932">R71*100/SUM($P71:$Y71)</f>
        <v>2.9187148148925157</v>
      </c>
      <c r="AM71" s="3">
        <f t="shared" ref="AM71" si="933">S71*100/SUM($P71:$Y71)</f>
        <v>6.2898355861742781</v>
      </c>
      <c r="AN71" s="3">
        <f t="shared" ref="AN71" si="934">T71*100/SUM($P71:$Y71)</f>
        <v>6.9406277645223762</v>
      </c>
      <c r="AO71" s="3">
        <f t="shared" ref="AO71" si="935">U71*100/SUM($P71:$Y71)</f>
        <v>9.0170639949686606</v>
      </c>
      <c r="AP71" s="3">
        <f t="shared" ref="AP71" si="936">V71*100/SUM($P71:$Y71)</f>
        <v>8.1745170450504752</v>
      </c>
      <c r="AQ71" s="3">
        <f t="shared" ref="AQ71" si="937">W71*100/SUM($P71:$Y71)</f>
        <v>7.1027157552508937</v>
      </c>
      <c r="AR71" s="3">
        <f t="shared" ref="AR71" si="938">X71*100/SUM($P71:$Y71)</f>
        <v>11.803472223108383</v>
      </c>
      <c r="AS71" s="3">
        <f t="shared" ref="AS71" si="939">Y71*100/SUM($P71:$Y71)</f>
        <v>44.747238353853895</v>
      </c>
    </row>
    <row r="72" spans="1:45" x14ac:dyDescent="0.35">
      <c r="A72" s="19">
        <v>43975</v>
      </c>
      <c r="B72" s="17">
        <f>mtl_newcases!C73</f>
        <v>24190</v>
      </c>
      <c r="C72" s="17">
        <f t="shared" ref="C72" si="940">B72-B71</f>
        <v>222</v>
      </c>
      <c r="D72">
        <v>2558</v>
      </c>
      <c r="E72">
        <f t="shared" ref="E72" si="941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18">
        <f>F72/(age_distribution_2016!$B$2/100000)</f>
        <v>222.34372152360126</v>
      </c>
      <c r="Q72" s="18">
        <f>G72/(age_distribution_2016!$B$3/100000)</f>
        <v>211.71624275518514</v>
      </c>
      <c r="R72" s="18">
        <f>H72/(age_distribution_2016!$B$4/100000)</f>
        <v>424.05080107341178</v>
      </c>
      <c r="S72" s="18">
        <f>I72/(age_distribution_2016!$B$5/100000)</f>
        <v>914.99701594338819</v>
      </c>
      <c r="T72" s="18">
        <f>J72/(age_distribution_2016!$B$6/100000)</f>
        <v>1006.0899307583215</v>
      </c>
      <c r="U72" s="18">
        <f>K72/(age_distribution_2016!$B$7/100000)</f>
        <v>1301.8960605167501</v>
      </c>
      <c r="V72" s="18">
        <f>L72/(age_distribution_2016!$B$8/100000)</f>
        <v>1181.2650893288267</v>
      </c>
      <c r="W72" s="18">
        <f>M72/(age_distribution_2016!$B$9/100000)</f>
        <v>1026.8042242872125</v>
      </c>
      <c r="X72" s="18">
        <f>N72/(age_distribution_2016!$B$10/100000)</f>
        <v>1699.5681677976559</v>
      </c>
      <c r="Y72" s="18">
        <f>O72/(age_distribution_2016!$B$11/100000)</f>
        <v>6470.3203279186273</v>
      </c>
      <c r="Z72" s="3">
        <f>F72*100/SUM($F72:$O72)</f>
        <v>1.015228426395939</v>
      </c>
      <c r="AA72" s="3">
        <f t="shared" ref="AA72" si="942">G72*100/SUM($F72:$O72)</f>
        <v>0.91953066489140389</v>
      </c>
      <c r="AB72" s="3">
        <f t="shared" ref="AB72" si="943">H72*100/SUM($F72:$O72)</f>
        <v>3.3202962469834403</v>
      </c>
      <c r="AC72" s="3">
        <f t="shared" ref="AC72" si="944">I72*100/SUM($F72:$O72)</f>
        <v>11.163351918116001</v>
      </c>
      <c r="AD72" s="3">
        <f t="shared" ref="AD72" si="945">J72*100/SUM($F72:$O72)</f>
        <v>12.544728301572771</v>
      </c>
      <c r="AE72" s="3">
        <f t="shared" ref="AE72" si="946">K72*100/SUM($F72:$O72)</f>
        <v>13.784638428892402</v>
      </c>
      <c r="AF72" s="3">
        <f t="shared" ref="AF72" si="947">L72*100/SUM($F72:$O72)</f>
        <v>12.72364150786386</v>
      </c>
      <c r="AG72" s="3">
        <f t="shared" ref="AG72" si="948">M72*100/SUM($F72:$O72)</f>
        <v>8.7584255637846375</v>
      </c>
      <c r="AH72" s="3">
        <f t="shared" ref="AH72" si="949">N72*100/SUM($F72:$O72)</f>
        <v>9.1703420154780719</v>
      </c>
      <c r="AI72" s="3">
        <f t="shared" ref="AI72" si="950">O72*100/SUM($F72:$O72)</f>
        <v>26.599816926021468</v>
      </c>
      <c r="AJ72" s="3">
        <f t="shared" ref="AJ72" si="951">P72*100/SUM($P72:$Y72)</f>
        <v>1.5377476196425481</v>
      </c>
      <c r="AK72" s="3">
        <f t="shared" ref="AK72" si="952">Q72*100/SUM($P72:$Y72)</f>
        <v>1.4642470950181146</v>
      </c>
      <c r="AL72" s="3">
        <f t="shared" ref="AL72" si="953">R72*100/SUM($P72:$Y72)</f>
        <v>2.9327705117544212</v>
      </c>
      <c r="AM72" s="3">
        <f t="shared" ref="AM72" si="954">S72*100/SUM($P72:$Y72)</f>
        <v>6.3281952537509651</v>
      </c>
      <c r="AN72" s="3">
        <f t="shared" ref="AN72" si="955">T72*100/SUM($P72:$Y72)</f>
        <v>6.9582014080200709</v>
      </c>
      <c r="AO72" s="3">
        <f t="shared" ref="AO72" si="956">U72*100/SUM($P72:$Y72)</f>
        <v>9.0040211361180127</v>
      </c>
      <c r="AP72" s="3">
        <f t="shared" ref="AP72" si="957">V72*100/SUM($P72:$Y72)</f>
        <v>8.1697273340341621</v>
      </c>
      <c r="AQ72" s="3">
        <f t="shared" ref="AQ72" si="958">W72*100/SUM($P72:$Y72)</f>
        <v>7.1014631801463768</v>
      </c>
      <c r="AR72" s="3">
        <f t="shared" ref="AR72" si="959">X72*100/SUM($P72:$Y72)</f>
        <v>11.754354413707492</v>
      </c>
      <c r="AS72" s="3">
        <f t="shared" ref="AS72" si="960">Y72*100/SUM($P72:$Y72)</f>
        <v>44.749272047807835</v>
      </c>
    </row>
    <row r="73" spans="1:45" x14ac:dyDescent="0.35">
      <c r="A73" s="19">
        <v>43976</v>
      </c>
      <c r="B73" s="17">
        <f>mtl_newcases!C74</f>
        <v>24398</v>
      </c>
      <c r="C73" s="17">
        <f t="shared" ref="C73" si="961">B73-B72</f>
        <v>208</v>
      </c>
      <c r="D73">
        <v>2584</v>
      </c>
      <c r="E73">
        <f t="shared" ref="E73" si="962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18">
        <f>F73/(age_distribution_2016!$B$2/100000)</f>
        <v>230.54492436668491</v>
      </c>
      <c r="Q73" s="18">
        <f>G73/(age_distribution_2016!$B$3/100000)</f>
        <v>218.42218709584711</v>
      </c>
      <c r="R73" s="18">
        <f>H73/(age_distribution_2016!$B$4/100000)</f>
        <v>434.67864069931187</v>
      </c>
      <c r="S73" s="18">
        <f>I73/(age_distribution_2016!$B$5/100000)</f>
        <v>933.41290817631523</v>
      </c>
      <c r="T73" s="18">
        <f>J73/(age_distribution_2016!$B$6/100000)</f>
        <v>1015.433386168349</v>
      </c>
      <c r="U73" s="18">
        <f>K73/(age_distribution_2016!$B$7/100000)</f>
        <v>1321.5443560271146</v>
      </c>
      <c r="V73" s="18">
        <f>L73/(age_distribution_2016!$B$8/100000)</f>
        <v>1194.7851279575084</v>
      </c>
      <c r="W73" s="18">
        <f>M73/(age_distribution_2016!$B$9/100000)</f>
        <v>1038.0234628423696</v>
      </c>
      <c r="X73" s="18">
        <f>N73/(age_distribution_2016!$B$10/100000)</f>
        <v>1711.1351017890192</v>
      </c>
      <c r="Y73" s="18">
        <f>O73/(age_distribution_2016!$B$11/100000)</f>
        <v>6501.6952583371285</v>
      </c>
      <c r="Z73" s="3">
        <f>F73*100/SUM($F73:$O73)</f>
        <v>1.0408952522011026</v>
      </c>
      <c r="AA73" s="3">
        <f t="shared" ref="AA73" si="963">G73*100/SUM($F73:$O73)</f>
        <v>0.9380399901258949</v>
      </c>
      <c r="AB73" s="3">
        <f t="shared" ref="AB73" si="964">H73*100/SUM($F73:$O73)</f>
        <v>3.3654241751007983</v>
      </c>
      <c r="AC73" s="3">
        <f t="shared" ref="AC73" si="965">I73*100/SUM($F73:$O73)</f>
        <v>11.260594091993747</v>
      </c>
      <c r="AD73" s="3">
        <f t="shared" ref="AD73" si="966">J73*100/SUM($F73:$O73)</f>
        <v>12.519542499794289</v>
      </c>
      <c r="AE73" s="3">
        <f t="shared" ref="AE73" si="967">K73*100/SUM($F73:$O73)</f>
        <v>13.836089854356949</v>
      </c>
      <c r="AF73" s="3">
        <f t="shared" ref="AF73" si="968">L73*100/SUM($F73:$O73)</f>
        <v>12.725253023944704</v>
      </c>
      <c r="AG73" s="3">
        <f t="shared" ref="AG73" si="969">M73*100/SUM($F73:$O73)</f>
        <v>8.7550399078416845</v>
      </c>
      <c r="AH73" s="3">
        <f t="shared" ref="AH73" si="970">N73*100/SUM($F73:$O73)</f>
        <v>9.1294330617954422</v>
      </c>
      <c r="AI73" s="3">
        <f t="shared" ref="AI73" si="971">O73*100/SUM($F73:$O73)</f>
        <v>26.429688142845389</v>
      </c>
      <c r="AJ73" s="3">
        <f t="shared" ref="AJ73" si="972">P73*100/SUM($P73:$Y73)</f>
        <v>1.5791099376196285</v>
      </c>
      <c r="AK73" s="3">
        <f t="shared" ref="AK73" si="973">Q73*100/SUM($P73:$Y73)</f>
        <v>1.4960756442031993</v>
      </c>
      <c r="AL73" s="3">
        <f t="shared" ref="AL73" si="974">R73*100/SUM($P73:$Y73)</f>
        <v>2.9773171675102161</v>
      </c>
      <c r="AM73" s="3">
        <f t="shared" ref="AM73" si="975">S73*100/SUM($P73:$Y73)</f>
        <v>6.3933812607355467</v>
      </c>
      <c r="AN73" s="3">
        <f t="shared" ref="AN73" si="976">T73*100/SUM($P73:$Y73)</f>
        <v>6.9551778487165086</v>
      </c>
      <c r="AO73" s="3">
        <f t="shared" ref="AO73" si="977">U73*100/SUM($P73:$Y73)</f>
        <v>9.0518749494929818</v>
      </c>
      <c r="AP73" s="3">
        <f t="shared" ref="AP73" si="978">V73*100/SUM($P73:$Y73)</f>
        <v>8.1836417525159781</v>
      </c>
      <c r="AQ73" s="3">
        <f t="shared" ref="AQ73" si="979">W73*100/SUM($P73:$Y73)</f>
        <v>7.1099078418643877</v>
      </c>
      <c r="AR73" s="3">
        <f t="shared" ref="AR73" si="980">X73*100/SUM($P73:$Y73)</f>
        <v>11.720364051681026</v>
      </c>
      <c r="AS73" s="3">
        <f t="shared" ref="AS73" si="981">Y73*100/SUM($P73:$Y73)</f>
        <v>44.533149545660542</v>
      </c>
    </row>
    <row r="74" spans="1:45" x14ac:dyDescent="0.35">
      <c r="A74" s="19">
        <v>43977</v>
      </c>
      <c r="B74" s="17">
        <f>mtl_newcases!C75</f>
        <v>24638</v>
      </c>
      <c r="C74" s="17">
        <f t="shared" ref="C74" si="982">B74-B73</f>
        <v>240</v>
      </c>
      <c r="D74">
        <v>2624</v>
      </c>
      <c r="E74">
        <f t="shared" ref="E74" si="983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18">
        <f>F74/(age_distribution_2016!$B$2/100000)</f>
        <v>235.10114816839805</v>
      </c>
      <c r="Q74" s="18">
        <f>G74/(age_distribution_2016!$B$3/100000)</f>
        <v>221.29616324184511</v>
      </c>
      <c r="R74" s="18">
        <f>H74/(age_distribution_2016!$B$4/100000)</f>
        <v>442.64952041873687</v>
      </c>
      <c r="S74" s="18">
        <f>I74/(age_distribution_2016!$B$5/100000)</f>
        <v>948.07741495438665</v>
      </c>
      <c r="T74" s="18">
        <f>J74/(age_distribution_2016!$B$6/100000)</f>
        <v>1025.7779260865939</v>
      </c>
      <c r="U74" s="18">
        <f>K74/(age_distribution_2016!$B$7/100000)</f>
        <v>1332.940367423126</v>
      </c>
      <c r="V74" s="18">
        <f>L74/(age_distribution_2016!$B$8/100000)</f>
        <v>1207.1463061323032</v>
      </c>
      <c r="W74" s="18">
        <f>M74/(age_distribution_2016!$B$9/100000)</f>
        <v>1050.2182873588449</v>
      </c>
      <c r="X74" s="18">
        <f>N74/(age_distribution_2016!$B$10/100000)</f>
        <v>1718.0752621838371</v>
      </c>
      <c r="Y74" s="18">
        <f>O74/(age_distribution_2016!$B$11/100000)</f>
        <v>6532.0580942260012</v>
      </c>
      <c r="Z74" s="3">
        <f>F74*100/SUM($F74:$O74)</f>
        <v>1.0518590998043054</v>
      </c>
      <c r="AA74" s="3">
        <f t="shared" ref="AA74" si="984">G74*100/SUM($F74:$O74)</f>
        <v>0.94178082191780821</v>
      </c>
      <c r="AB74" s="3">
        <f t="shared" ref="AB74" si="985">H74*100/SUM($F74:$O74)</f>
        <v>3.3961187214611872</v>
      </c>
      <c r="AC74" s="3">
        <f t="shared" ref="AC74" si="986">I74*100/SUM($F74:$O74)</f>
        <v>11.333985649054142</v>
      </c>
      <c r="AD74" s="3">
        <f t="shared" ref="AD74" si="987">J74*100/SUM($F74:$O74)</f>
        <v>12.532615786040443</v>
      </c>
      <c r="AE74" s="3">
        <f t="shared" ref="AE74" si="988">K74*100/SUM($F74:$O74)</f>
        <v>13.829093281148076</v>
      </c>
      <c r="AF74" s="3">
        <f t="shared" ref="AF74" si="989">L74*100/SUM($F74:$O74)</f>
        <v>12.740541422048272</v>
      </c>
      <c r="AG74" s="3">
        <f t="shared" ref="AG74" si="990">M74*100/SUM($F74:$O74)</f>
        <v>8.7777234181343768</v>
      </c>
      <c r="AH74" s="3">
        <f t="shared" ref="AH74" si="991">N74*100/SUM($F74:$O74)</f>
        <v>9.0834964122635355</v>
      </c>
      <c r="AI74" s="3">
        <f t="shared" ref="AI74" si="992">O74*100/SUM($F74:$O74)</f>
        <v>26.312785388127853</v>
      </c>
      <c r="AJ74" s="3">
        <f t="shared" ref="AJ74" si="993">P74*100/SUM($P74:$Y74)</f>
        <v>1.5978774386760419</v>
      </c>
      <c r="AK74" s="3">
        <f t="shared" ref="AK74" si="994">Q74*100/SUM($P74:$Y74)</f>
        <v>1.5040511255029492</v>
      </c>
      <c r="AL74" s="3">
        <f t="shared" ref="AL74" si="995">R74*100/SUM($P74:$Y74)</f>
        <v>3.0084909726227518</v>
      </c>
      <c r="AM74" s="3">
        <f t="shared" ref="AM74" si="996">S74*100/SUM($P74:$Y74)</f>
        <v>6.4436584988041767</v>
      </c>
      <c r="AN74" s="3">
        <f t="shared" ref="AN74" si="997">T74*100/SUM($P74:$Y74)</f>
        <v>6.9717541490339263</v>
      </c>
      <c r="AO74" s="3">
        <f t="shared" ref="AO74" si="998">U74*100/SUM($P74:$Y74)</f>
        <v>9.0593999935737504</v>
      </c>
      <c r="AP74" s="3">
        <f t="shared" ref="AP74" si="999">V74*100/SUM($P74:$Y74)</f>
        <v>8.2044339756619102</v>
      </c>
      <c r="AQ74" s="3">
        <f t="shared" ref="AQ74" si="1000">W74*100/SUM($P74:$Y74)</f>
        <v>7.1378643623368783</v>
      </c>
      <c r="AR74" s="3">
        <f t="shared" ref="AR74" si="1001">X74*100/SUM($P74:$Y74)</f>
        <v>11.676989758572326</v>
      </c>
      <c r="AS74" s="3">
        <f t="shared" ref="AS74" si="1002">Y74*100/SUM($P74:$Y74)</f>
        <v>44.395479725215282</v>
      </c>
    </row>
    <row r="75" spans="1:45" x14ac:dyDescent="0.35">
      <c r="A75" s="19">
        <v>43978</v>
      </c>
      <c r="B75" s="17">
        <f>mtl_newcases!C76</f>
        <v>24838</v>
      </c>
      <c r="C75" s="17">
        <f t="shared" ref="C75" si="1003">B75-B74</f>
        <v>200</v>
      </c>
      <c r="D75">
        <v>2666</v>
      </c>
      <c r="E75">
        <f t="shared" ref="E75" si="1004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18">
        <f>F75/(age_distribution_2016!$B$2/100000)</f>
        <v>230.54492436668491</v>
      </c>
      <c r="Q75" s="18">
        <f>G75/(age_distribution_2016!$B$3/100000)</f>
        <v>218.42218709584711</v>
      </c>
      <c r="R75" s="18">
        <f>H75/(age_distribution_2016!$B$4/100000)</f>
        <v>434.67864069931187</v>
      </c>
      <c r="S75" s="18">
        <f>I75/(age_distribution_2016!$B$5/100000)</f>
        <v>933.41290817631523</v>
      </c>
      <c r="T75" s="18">
        <f>J75/(age_distribution_2016!$B$6/100000)</f>
        <v>1015.433386168349</v>
      </c>
      <c r="U75" s="18">
        <f>K75/(age_distribution_2016!$B$7/100000)</f>
        <v>1321.5443560271146</v>
      </c>
      <c r="V75" s="18">
        <f>L75/(age_distribution_2016!$B$8/100000)</f>
        <v>1194.7851279575084</v>
      </c>
      <c r="W75" s="18">
        <f>M75/(age_distribution_2016!$B$9/100000)</f>
        <v>1038.0234628423696</v>
      </c>
      <c r="X75" s="18">
        <f>N75/(age_distribution_2016!$B$10/100000)</f>
        <v>1711.1351017890192</v>
      </c>
      <c r="Y75" s="18">
        <f>O75/(age_distribution_2016!$B$11/100000)</f>
        <v>6501.6952583371285</v>
      </c>
      <c r="Z75" s="3">
        <f>F75*100/SUM($F75:$O75)</f>
        <v>1.0408952522011026</v>
      </c>
      <c r="AA75" s="3">
        <f t="shared" ref="AA75" si="1005">G75*100/SUM($F75:$O75)</f>
        <v>0.9380399901258949</v>
      </c>
      <c r="AB75" s="3">
        <f t="shared" ref="AB75" si="1006">H75*100/SUM($F75:$O75)</f>
        <v>3.3654241751007983</v>
      </c>
      <c r="AC75" s="3">
        <f t="shared" ref="AC75" si="1007">I75*100/SUM($F75:$O75)</f>
        <v>11.260594091993747</v>
      </c>
      <c r="AD75" s="3">
        <f t="shared" ref="AD75" si="1008">J75*100/SUM($F75:$O75)</f>
        <v>12.519542499794289</v>
      </c>
      <c r="AE75" s="3">
        <f t="shared" ref="AE75" si="1009">K75*100/SUM($F75:$O75)</f>
        <v>13.836089854356949</v>
      </c>
      <c r="AF75" s="3">
        <f t="shared" ref="AF75" si="1010">L75*100/SUM($F75:$O75)</f>
        <v>12.725253023944704</v>
      </c>
      <c r="AG75" s="3">
        <f t="shared" ref="AG75" si="1011">M75*100/SUM($F75:$O75)</f>
        <v>8.7550399078416845</v>
      </c>
      <c r="AH75" s="3">
        <f t="shared" ref="AH75" si="1012">N75*100/SUM($F75:$O75)</f>
        <v>9.1294330617954422</v>
      </c>
      <c r="AI75" s="3">
        <f t="shared" ref="AI75" si="1013">O75*100/SUM($F75:$O75)</f>
        <v>26.429688142845389</v>
      </c>
      <c r="AJ75" s="3">
        <f t="shared" ref="AJ75" si="1014">P75*100/SUM($P75:$Y75)</f>
        <v>1.5791099376196285</v>
      </c>
      <c r="AK75" s="3">
        <f t="shared" ref="AK75" si="1015">Q75*100/SUM($P75:$Y75)</f>
        <v>1.4960756442031993</v>
      </c>
      <c r="AL75" s="3">
        <f t="shared" ref="AL75" si="1016">R75*100/SUM($P75:$Y75)</f>
        <v>2.9773171675102161</v>
      </c>
      <c r="AM75" s="3">
        <f t="shared" ref="AM75" si="1017">S75*100/SUM($P75:$Y75)</f>
        <v>6.3933812607355467</v>
      </c>
      <c r="AN75" s="3">
        <f t="shared" ref="AN75" si="1018">T75*100/SUM($P75:$Y75)</f>
        <v>6.9551778487165086</v>
      </c>
      <c r="AO75" s="3">
        <f t="shared" ref="AO75" si="1019">U75*100/SUM($P75:$Y75)</f>
        <v>9.0518749494929818</v>
      </c>
      <c r="AP75" s="3">
        <f t="shared" ref="AP75" si="1020">V75*100/SUM($P75:$Y75)</f>
        <v>8.1836417525159781</v>
      </c>
      <c r="AQ75" s="3">
        <f t="shared" ref="AQ75" si="1021">W75*100/SUM($P75:$Y75)</f>
        <v>7.1099078418643877</v>
      </c>
      <c r="AR75" s="3">
        <f t="shared" ref="AR75" si="1022">X75*100/SUM($P75:$Y75)</f>
        <v>11.720364051681026</v>
      </c>
      <c r="AS75" s="3">
        <f t="shared" ref="AS75" si="1023">Y75*100/SUM($P75:$Y75)</f>
        <v>44.533149545660542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7"/>
  <sheetViews>
    <sheetView workbookViewId="0">
      <pane ySplit="1" topLeftCell="A71" activePane="bottomLeft" state="frozen"/>
      <selection pane="bottomLeft" activeCell="K87" sqref="K87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76"/>
  <sheetViews>
    <sheetView zoomScale="85" zoomScaleNormal="85" workbookViewId="0">
      <pane ySplit="1" topLeftCell="A42" activePane="bottomLeft" state="frozen"/>
      <selection pane="bottomLeft" activeCell="B77" sqref="B7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622</v>
      </c>
      <c r="C34">
        <f t="shared" si="4"/>
        <v>8059</v>
      </c>
      <c r="E34" s="19">
        <v>43936</v>
      </c>
      <c r="F34">
        <v>7281</v>
      </c>
      <c r="G34">
        <f t="shared" ref="G34:G36" si="6">C34-F34</f>
        <v>778</v>
      </c>
    </row>
    <row r="35" spans="1:7" x14ac:dyDescent="0.35">
      <c r="A35" s="19">
        <v>43937</v>
      </c>
      <c r="B35">
        <v>496</v>
      </c>
      <c r="C35">
        <f t="shared" si="4"/>
        <v>8555</v>
      </c>
      <c r="E35" s="19">
        <v>43937</v>
      </c>
      <c r="F35">
        <v>7760</v>
      </c>
      <c r="G35">
        <f t="shared" si="6"/>
        <v>795</v>
      </c>
    </row>
    <row r="36" spans="1:7" x14ac:dyDescent="0.35">
      <c r="A36" s="19">
        <v>43938</v>
      </c>
      <c r="B36">
        <v>578</v>
      </c>
      <c r="C36">
        <f t="shared" si="4"/>
        <v>9133</v>
      </c>
      <c r="E36" s="19">
        <v>43938</v>
      </c>
      <c r="F36">
        <v>8052</v>
      </c>
      <c r="G36">
        <f t="shared" si="6"/>
        <v>1081</v>
      </c>
    </row>
    <row r="37" spans="1:7" x14ac:dyDescent="0.35">
      <c r="A37" s="19">
        <v>43939</v>
      </c>
      <c r="B37" s="23">
        <v>327</v>
      </c>
      <c r="C37">
        <f t="shared" si="4"/>
        <v>9460</v>
      </c>
      <c r="E37" s="19">
        <v>43939</v>
      </c>
      <c r="F37">
        <v>8457</v>
      </c>
      <c r="G37">
        <f t="shared" ref="G37" si="7">C37-F37</f>
        <v>1003</v>
      </c>
    </row>
    <row r="38" spans="1:7" x14ac:dyDescent="0.35">
      <c r="A38" s="19">
        <v>43940</v>
      </c>
      <c r="B38" s="23">
        <v>434</v>
      </c>
      <c r="C38">
        <f t="shared" ref="C38:C39" si="8">C37+B38</f>
        <v>9894</v>
      </c>
      <c r="E38" s="19">
        <v>43940</v>
      </c>
      <c r="F38">
        <v>8964</v>
      </c>
      <c r="G38">
        <f t="shared" ref="G38" si="9">C38-F38</f>
        <v>930</v>
      </c>
    </row>
    <row r="39" spans="1:7" x14ac:dyDescent="0.35">
      <c r="A39" s="19">
        <v>43941</v>
      </c>
      <c r="B39">
        <v>486</v>
      </c>
      <c r="C39">
        <f t="shared" si="8"/>
        <v>10380</v>
      </c>
      <c r="E39" s="19">
        <v>43941</v>
      </c>
      <c r="F39">
        <v>9348</v>
      </c>
      <c r="G39">
        <f t="shared" ref="G39" si="10">C39-F39</f>
        <v>1032</v>
      </c>
    </row>
    <row r="40" spans="1:7" x14ac:dyDescent="0.35">
      <c r="A40" s="19">
        <v>43942</v>
      </c>
      <c r="B40">
        <v>458</v>
      </c>
      <c r="C40">
        <f t="shared" ref="C40" si="11">C39+B40</f>
        <v>10838</v>
      </c>
      <c r="E40" s="19">
        <v>43942</v>
      </c>
      <c r="F40">
        <v>9856</v>
      </c>
      <c r="G40">
        <f t="shared" ref="G40" si="12">C40-F40</f>
        <v>982</v>
      </c>
    </row>
    <row r="41" spans="1:7" x14ac:dyDescent="0.35">
      <c r="A41" s="19">
        <v>43943</v>
      </c>
      <c r="B41">
        <v>536</v>
      </c>
      <c r="C41">
        <f t="shared" ref="C41:C52" si="13">C40+B41</f>
        <v>11374</v>
      </c>
      <c r="E41" s="19">
        <v>43943</v>
      </c>
      <c r="F41">
        <v>10375</v>
      </c>
      <c r="G41">
        <f t="shared" ref="G41" si="14">C41-F41</f>
        <v>999</v>
      </c>
    </row>
    <row r="42" spans="1:7" x14ac:dyDescent="0.35">
      <c r="A42" s="19">
        <v>43944</v>
      </c>
      <c r="B42" s="23">
        <v>528</v>
      </c>
      <c r="C42">
        <f t="shared" si="13"/>
        <v>11902</v>
      </c>
      <c r="E42" s="19">
        <v>43944</v>
      </c>
      <c r="F42">
        <v>10897</v>
      </c>
      <c r="G42">
        <f t="shared" ref="G42:G44" si="15">C42-F42</f>
        <v>1005</v>
      </c>
    </row>
    <row r="43" spans="1:7" x14ac:dyDescent="0.35">
      <c r="A43" s="19">
        <v>43945</v>
      </c>
      <c r="B43" s="23">
        <v>498</v>
      </c>
      <c r="C43">
        <f t="shared" si="13"/>
        <v>12400</v>
      </c>
      <c r="E43" s="19">
        <v>43945</v>
      </c>
      <c r="F43">
        <v>11161</v>
      </c>
      <c r="G43">
        <f t="shared" si="15"/>
        <v>1239</v>
      </c>
    </row>
    <row r="44" spans="1:7" x14ac:dyDescent="0.35">
      <c r="A44" s="19">
        <v>43946</v>
      </c>
      <c r="B44" s="23">
        <v>320</v>
      </c>
      <c r="C44">
        <f t="shared" si="13"/>
        <v>12720</v>
      </c>
      <c r="E44" s="19">
        <v>43946</v>
      </c>
      <c r="F44">
        <v>11621</v>
      </c>
      <c r="G44">
        <f t="shared" si="15"/>
        <v>1099</v>
      </c>
    </row>
    <row r="45" spans="1:7" x14ac:dyDescent="0.35">
      <c r="A45" s="19">
        <v>43947</v>
      </c>
      <c r="B45" s="23">
        <v>289</v>
      </c>
      <c r="C45">
        <f t="shared" si="13"/>
        <v>13009</v>
      </c>
      <c r="E45" s="19">
        <v>43947</v>
      </c>
      <c r="F45">
        <v>12034</v>
      </c>
      <c r="G45">
        <f>C45-F45</f>
        <v>975</v>
      </c>
    </row>
    <row r="46" spans="1:7" x14ac:dyDescent="0.35">
      <c r="A46" s="19">
        <v>43948</v>
      </c>
      <c r="B46" s="23">
        <v>463</v>
      </c>
      <c r="C46">
        <f t="shared" si="13"/>
        <v>13472</v>
      </c>
      <c r="E46" s="19">
        <v>43948</v>
      </c>
      <c r="F46">
        <v>12487</v>
      </c>
      <c r="G46">
        <f>C46-F46</f>
        <v>985</v>
      </c>
    </row>
    <row r="47" spans="1:7" x14ac:dyDescent="0.35">
      <c r="A47" s="19">
        <v>43949</v>
      </c>
      <c r="B47" s="23">
        <v>478</v>
      </c>
      <c r="C47">
        <f t="shared" si="13"/>
        <v>13950</v>
      </c>
      <c r="E47" s="19">
        <v>43949</v>
      </c>
      <c r="F47">
        <v>12811</v>
      </c>
      <c r="G47">
        <f t="shared" ref="G47:G52" si="16">C47-F47</f>
        <v>1139</v>
      </c>
    </row>
    <row r="48" spans="1:7" x14ac:dyDescent="0.35">
      <c r="A48" s="19">
        <v>43950</v>
      </c>
      <c r="B48" s="23">
        <v>519</v>
      </c>
      <c r="C48">
        <f t="shared" si="13"/>
        <v>14469</v>
      </c>
      <c r="E48" s="19">
        <v>43950</v>
      </c>
      <c r="F48">
        <v>13324</v>
      </c>
      <c r="G48">
        <f t="shared" si="16"/>
        <v>1145</v>
      </c>
    </row>
    <row r="49" spans="1:7" x14ac:dyDescent="0.35">
      <c r="A49" s="19">
        <v>43951</v>
      </c>
      <c r="B49" s="23">
        <v>599</v>
      </c>
      <c r="C49">
        <f t="shared" si="13"/>
        <v>15068</v>
      </c>
      <c r="E49" s="19">
        <v>43951</v>
      </c>
      <c r="F49">
        <v>13979</v>
      </c>
      <c r="G49">
        <f t="shared" si="16"/>
        <v>1089</v>
      </c>
    </row>
    <row r="50" spans="1:7" x14ac:dyDescent="0.35">
      <c r="A50" s="19">
        <v>43952</v>
      </c>
      <c r="B50" s="23">
        <v>622</v>
      </c>
      <c r="C50">
        <f t="shared" si="13"/>
        <v>15690</v>
      </c>
      <c r="E50" s="19">
        <v>43952</v>
      </c>
      <c r="F50">
        <v>14599</v>
      </c>
      <c r="G50">
        <f t="shared" si="16"/>
        <v>1091</v>
      </c>
    </row>
    <row r="51" spans="1:7" x14ac:dyDescent="0.35">
      <c r="A51" s="19">
        <v>43953</v>
      </c>
      <c r="B51" s="23">
        <v>521</v>
      </c>
      <c r="C51">
        <f t="shared" si="13"/>
        <v>16211</v>
      </c>
      <c r="E51" s="19">
        <v>43953</v>
      </c>
      <c r="F51">
        <v>16251</v>
      </c>
      <c r="G51">
        <f t="shared" si="16"/>
        <v>-40</v>
      </c>
    </row>
    <row r="52" spans="1:7" x14ac:dyDescent="0.35">
      <c r="A52" s="19">
        <v>43954</v>
      </c>
      <c r="B52" s="23">
        <v>346</v>
      </c>
      <c r="C52">
        <f t="shared" si="13"/>
        <v>16557</v>
      </c>
      <c r="E52" s="19">
        <v>43954</v>
      </c>
      <c r="F52">
        <v>16606</v>
      </c>
      <c r="G52">
        <f t="shared" si="16"/>
        <v>-49</v>
      </c>
    </row>
    <row r="53" spans="1:7" x14ac:dyDescent="0.35">
      <c r="A53" s="19">
        <v>43955</v>
      </c>
      <c r="B53" s="23">
        <v>417</v>
      </c>
      <c r="C53">
        <f t="shared" ref="C53" si="17">C52+B53</f>
        <v>16974</v>
      </c>
      <c r="E53" s="19">
        <v>43955</v>
      </c>
      <c r="F53">
        <v>16991</v>
      </c>
      <c r="G53">
        <f t="shared" ref="G53" si="18">C53-F53</f>
        <v>-17</v>
      </c>
    </row>
    <row r="54" spans="1:7" x14ac:dyDescent="0.35">
      <c r="A54" s="19">
        <v>43956</v>
      </c>
      <c r="B54" s="23">
        <v>477</v>
      </c>
      <c r="C54">
        <f t="shared" ref="C54:C61" si="19">C53+B54</f>
        <v>17451</v>
      </c>
      <c r="E54" s="19">
        <v>43956</v>
      </c>
      <c r="F54">
        <v>17442</v>
      </c>
      <c r="G54">
        <f t="shared" ref="G54" si="20">C54-F54</f>
        <v>9</v>
      </c>
    </row>
    <row r="55" spans="1:7" x14ac:dyDescent="0.35">
      <c r="A55" s="19">
        <v>43957</v>
      </c>
      <c r="B55" s="23">
        <v>573</v>
      </c>
      <c r="C55">
        <f t="shared" si="19"/>
        <v>18024</v>
      </c>
      <c r="E55" s="19">
        <v>43957</v>
      </c>
      <c r="F55">
        <v>17918</v>
      </c>
      <c r="G55">
        <f t="shared" ref="G55:G58" si="21">C55-F55</f>
        <v>106</v>
      </c>
    </row>
    <row r="56" spans="1:7" x14ac:dyDescent="0.35">
      <c r="A56" s="19">
        <v>43958</v>
      </c>
      <c r="B56" s="23">
        <v>432</v>
      </c>
      <c r="C56">
        <f t="shared" si="19"/>
        <v>18456</v>
      </c>
      <c r="E56" s="19">
        <v>43958</v>
      </c>
      <c r="F56">
        <v>18435</v>
      </c>
      <c r="G56">
        <f t="shared" si="21"/>
        <v>21</v>
      </c>
    </row>
    <row r="57" spans="1:7" x14ac:dyDescent="0.35">
      <c r="A57" s="19">
        <v>43959</v>
      </c>
      <c r="B57" s="23">
        <v>435</v>
      </c>
      <c r="C57">
        <f t="shared" si="19"/>
        <v>18891</v>
      </c>
      <c r="E57" s="19">
        <v>43959</v>
      </c>
      <c r="F57">
        <v>18855</v>
      </c>
      <c r="G57">
        <f t="shared" si="21"/>
        <v>36</v>
      </c>
    </row>
    <row r="58" spans="1:7" x14ac:dyDescent="0.35">
      <c r="A58" s="19">
        <v>43960</v>
      </c>
      <c r="B58" s="23">
        <v>312</v>
      </c>
      <c r="C58">
        <f t="shared" si="19"/>
        <v>19203</v>
      </c>
      <c r="E58" s="19">
        <v>43960</v>
      </c>
      <c r="F58">
        <v>19197</v>
      </c>
      <c r="G58">
        <f t="shared" si="21"/>
        <v>6</v>
      </c>
    </row>
    <row r="59" spans="1:7" x14ac:dyDescent="0.35">
      <c r="A59" s="19">
        <v>43961</v>
      </c>
      <c r="B59" s="23">
        <v>305</v>
      </c>
      <c r="C59">
        <f t="shared" si="19"/>
        <v>19508</v>
      </c>
      <c r="E59" s="19">
        <v>43961</v>
      </c>
      <c r="F59">
        <v>19492</v>
      </c>
      <c r="G59">
        <f t="shared" ref="G59" si="22">C59-F59</f>
        <v>16</v>
      </c>
    </row>
    <row r="60" spans="1:7" x14ac:dyDescent="0.35">
      <c r="A60" s="19">
        <v>43962</v>
      </c>
      <c r="B60" s="23">
        <v>364</v>
      </c>
      <c r="C60">
        <f t="shared" si="19"/>
        <v>19872</v>
      </c>
      <c r="E60" s="19">
        <v>43962</v>
      </c>
      <c r="F60">
        <v>19878</v>
      </c>
      <c r="G60">
        <f t="shared" ref="G60:G64" si="23">C60-F60</f>
        <v>-6</v>
      </c>
    </row>
    <row r="61" spans="1:7" x14ac:dyDescent="0.35">
      <c r="A61" s="19">
        <v>43963</v>
      </c>
      <c r="B61" s="23">
        <v>436</v>
      </c>
      <c r="C61">
        <f t="shared" si="19"/>
        <v>20308</v>
      </c>
      <c r="E61" s="19">
        <v>43963</v>
      </c>
      <c r="F61">
        <v>20232</v>
      </c>
      <c r="G61">
        <f t="shared" si="23"/>
        <v>76</v>
      </c>
    </row>
    <row r="62" spans="1:7" x14ac:dyDescent="0.35">
      <c r="A62" s="19">
        <v>43964</v>
      </c>
      <c r="B62" s="23">
        <v>393</v>
      </c>
      <c r="C62">
        <f t="shared" ref="C62:C64" si="24">C61+B62</f>
        <v>20701</v>
      </c>
      <c r="E62" s="19">
        <v>43964</v>
      </c>
      <c r="F62">
        <v>20633</v>
      </c>
      <c r="G62">
        <f t="shared" si="23"/>
        <v>68</v>
      </c>
    </row>
    <row r="63" spans="1:7" x14ac:dyDescent="0.35">
      <c r="A63" s="19">
        <v>43965</v>
      </c>
      <c r="B63" s="23">
        <v>363</v>
      </c>
      <c r="C63">
        <f t="shared" si="24"/>
        <v>21064</v>
      </c>
      <c r="E63" s="19">
        <v>43965</v>
      </c>
      <c r="F63" s="17">
        <v>21036</v>
      </c>
      <c r="G63">
        <f t="shared" si="23"/>
        <v>28</v>
      </c>
    </row>
    <row r="64" spans="1:7" x14ac:dyDescent="0.35">
      <c r="A64" s="19">
        <v>43966</v>
      </c>
      <c r="B64" s="23">
        <v>358</v>
      </c>
      <c r="C64">
        <f t="shared" si="24"/>
        <v>21422</v>
      </c>
      <c r="E64" s="19">
        <v>43966</v>
      </c>
      <c r="F64">
        <v>21410</v>
      </c>
      <c r="G64">
        <f t="shared" si="23"/>
        <v>12</v>
      </c>
    </row>
    <row r="65" spans="1:7" x14ac:dyDescent="0.35">
      <c r="A65" s="19">
        <v>43967</v>
      </c>
      <c r="B65" s="23">
        <v>274</v>
      </c>
      <c r="C65">
        <f t="shared" ref="C65:C68" si="25">C64+B65</f>
        <v>21696</v>
      </c>
      <c r="E65" s="19">
        <v>43967</v>
      </c>
      <c r="F65">
        <v>21717</v>
      </c>
      <c r="G65">
        <f t="shared" ref="G65" si="26">C65-F65</f>
        <v>-21</v>
      </c>
    </row>
    <row r="66" spans="1:7" x14ac:dyDescent="0.35">
      <c r="A66" s="19">
        <v>43968</v>
      </c>
      <c r="B66" s="23">
        <v>346</v>
      </c>
      <c r="C66">
        <f t="shared" si="25"/>
        <v>22042</v>
      </c>
      <c r="E66" s="19">
        <v>43968</v>
      </c>
      <c r="F66">
        <v>22028</v>
      </c>
      <c r="G66">
        <f t="shared" ref="G66:G67" si="27">C66-F66</f>
        <v>14</v>
      </c>
    </row>
    <row r="67" spans="1:7" x14ac:dyDescent="0.35">
      <c r="A67" s="19">
        <v>43969</v>
      </c>
      <c r="B67" s="23">
        <v>330</v>
      </c>
      <c r="C67">
        <f t="shared" si="25"/>
        <v>22372</v>
      </c>
      <c r="E67" s="19">
        <v>43969</v>
      </c>
      <c r="F67">
        <v>22317</v>
      </c>
      <c r="G67">
        <f t="shared" si="27"/>
        <v>55</v>
      </c>
    </row>
    <row r="68" spans="1:7" x14ac:dyDescent="0.35">
      <c r="A68" s="19">
        <v>43970</v>
      </c>
      <c r="B68" s="23">
        <v>317</v>
      </c>
      <c r="C68">
        <f t="shared" si="25"/>
        <v>22689</v>
      </c>
      <c r="E68" s="19">
        <v>43970</v>
      </c>
      <c r="F68">
        <v>22636</v>
      </c>
      <c r="G68">
        <f t="shared" ref="G68" si="28">C68-F68</f>
        <v>53</v>
      </c>
    </row>
    <row r="69" spans="1:7" x14ac:dyDescent="0.35">
      <c r="A69" s="19">
        <v>43971</v>
      </c>
      <c r="B69" s="23">
        <v>413</v>
      </c>
      <c r="C69">
        <f t="shared" ref="C69" si="29">C68+B69</f>
        <v>23102</v>
      </c>
      <c r="E69" s="19">
        <v>43971</v>
      </c>
      <c r="F69">
        <v>23064</v>
      </c>
      <c r="G69">
        <f t="shared" ref="G69:G74" si="30">C69-F69</f>
        <v>38</v>
      </c>
    </row>
    <row r="70" spans="1:7" x14ac:dyDescent="0.35">
      <c r="A70" s="19">
        <v>43972</v>
      </c>
      <c r="B70" s="23">
        <v>388</v>
      </c>
      <c r="C70">
        <f t="shared" ref="C70" si="31">C69+B70</f>
        <v>23490</v>
      </c>
      <c r="E70" s="19">
        <v>43972</v>
      </c>
      <c r="F70">
        <v>23413</v>
      </c>
      <c r="G70">
        <f t="shared" si="30"/>
        <v>77</v>
      </c>
    </row>
    <row r="71" spans="1:7" x14ac:dyDescent="0.35">
      <c r="A71" s="19">
        <v>43973</v>
      </c>
      <c r="B71" s="23">
        <v>254</v>
      </c>
      <c r="C71">
        <f t="shared" ref="C71" si="32">C70+B71</f>
        <v>23744</v>
      </c>
      <c r="E71" s="19">
        <v>43973</v>
      </c>
      <c r="F71">
        <v>23696</v>
      </c>
      <c r="G71">
        <f t="shared" si="30"/>
        <v>48</v>
      </c>
    </row>
    <row r="72" spans="1:7" x14ac:dyDescent="0.35">
      <c r="A72" s="19">
        <v>43974</v>
      </c>
      <c r="B72" s="23">
        <v>224</v>
      </c>
      <c r="C72">
        <f t="shared" ref="C72" si="33">C71+B72</f>
        <v>23968</v>
      </c>
      <c r="E72" s="19">
        <v>43974</v>
      </c>
      <c r="F72">
        <v>23918</v>
      </c>
      <c r="G72">
        <f t="shared" si="30"/>
        <v>50</v>
      </c>
    </row>
    <row r="73" spans="1:7" x14ac:dyDescent="0.35">
      <c r="A73" s="19">
        <v>43975</v>
      </c>
      <c r="B73" s="23">
        <v>222</v>
      </c>
      <c r="C73">
        <f t="shared" ref="C73" si="34">C72+B73</f>
        <v>24190</v>
      </c>
      <c r="E73" s="19">
        <v>43975</v>
      </c>
      <c r="F73">
        <v>24116</v>
      </c>
      <c r="G73">
        <f t="shared" si="30"/>
        <v>74</v>
      </c>
    </row>
    <row r="74" spans="1:7" x14ac:dyDescent="0.35">
      <c r="A74" s="19">
        <v>43976</v>
      </c>
      <c r="B74" s="23">
        <v>208</v>
      </c>
      <c r="C74">
        <f t="shared" ref="C74" si="35">C73+B74</f>
        <v>24398</v>
      </c>
      <c r="E74" s="19">
        <v>43976</v>
      </c>
      <c r="F74">
        <v>24388</v>
      </c>
      <c r="G74">
        <f t="shared" si="30"/>
        <v>10</v>
      </c>
    </row>
    <row r="75" spans="1:7" x14ac:dyDescent="0.35">
      <c r="A75" s="19">
        <v>43977</v>
      </c>
      <c r="B75" s="23">
        <v>240</v>
      </c>
      <c r="C75">
        <f t="shared" ref="C75" si="36">C74+B75</f>
        <v>24638</v>
      </c>
      <c r="E75" s="19">
        <v>43977</v>
      </c>
      <c r="F75">
        <v>24611</v>
      </c>
      <c r="G75">
        <f t="shared" ref="G75" si="37">C75-F75</f>
        <v>27</v>
      </c>
    </row>
    <row r="76" spans="1:7" x14ac:dyDescent="0.35">
      <c r="A76" s="19">
        <v>43978</v>
      </c>
      <c r="B76" s="23">
        <v>200</v>
      </c>
      <c r="C76">
        <f t="shared" ref="C76" si="38">C75+B76</f>
        <v>24838</v>
      </c>
      <c r="E76" s="19">
        <v>43978</v>
      </c>
      <c r="F76">
        <v>24838</v>
      </c>
      <c r="G76">
        <f t="shared" ref="G76" si="39">C76-F76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workbookViewId="0">
      <pane xSplit="1" topLeftCell="AX1" activePane="topRight" state="frozen"/>
      <selection pane="topRight" activeCell="BH35" sqref="BH2:BH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304</v>
      </c>
      <c r="AV1" s="5" t="s">
        <v>305</v>
      </c>
      <c r="AW1" s="5" t="s">
        <v>308</v>
      </c>
      <c r="AX1" s="5" t="s">
        <v>309</v>
      </c>
      <c r="AY1" s="5" t="s">
        <v>312</v>
      </c>
      <c r="AZ1" s="5" t="s">
        <v>324</v>
      </c>
      <c r="BA1" s="5" t="s">
        <v>327</v>
      </c>
      <c r="BB1" s="5" t="s">
        <v>328</v>
      </c>
      <c r="BC1" s="5" t="s">
        <v>329</v>
      </c>
      <c r="BD1" s="5" t="s">
        <v>330</v>
      </c>
      <c r="BE1" s="5" t="s">
        <v>331</v>
      </c>
      <c r="BF1" s="5" t="s">
        <v>332</v>
      </c>
      <c r="BG1" s="5" t="s">
        <v>335</v>
      </c>
      <c r="BH1" s="5" t="s">
        <v>346</v>
      </c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>
        <v>1898</v>
      </c>
      <c r="BB2" s="7">
        <v>1925</v>
      </c>
      <c r="BC2" s="7">
        <v>1964</v>
      </c>
      <c r="BD2" s="7">
        <v>1975</v>
      </c>
      <c r="BE2" s="7">
        <v>1998</v>
      </c>
      <c r="BF2" s="7">
        <v>2031</v>
      </c>
      <c r="BG2" s="7">
        <v>2055</v>
      </c>
      <c r="BH2" s="7">
        <v>2084</v>
      </c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>
        <v>562</v>
      </c>
      <c r="BB3" s="9">
        <v>569</v>
      </c>
      <c r="BC3" s="9">
        <v>576</v>
      </c>
      <c r="BD3" s="9">
        <v>589</v>
      </c>
      <c r="BE3" s="9">
        <v>594</v>
      </c>
      <c r="BF3" s="9">
        <v>606</v>
      </c>
      <c r="BG3" s="9">
        <v>610</v>
      </c>
      <c r="BH3" s="9">
        <v>613</v>
      </c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>
        <v>19</v>
      </c>
      <c r="BB4" s="7">
        <v>19</v>
      </c>
      <c r="BC4" s="7">
        <v>22</v>
      </c>
      <c r="BD4" s="7">
        <v>23</v>
      </c>
      <c r="BE4" s="7">
        <v>25</v>
      </c>
      <c r="BF4" s="7">
        <v>26</v>
      </c>
      <c r="BG4" s="7">
        <v>26</v>
      </c>
      <c r="BH4" s="7">
        <v>27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>
        <v>54</v>
      </c>
      <c r="BB5" s="9">
        <v>54</v>
      </c>
      <c r="BC5" s="9">
        <v>55</v>
      </c>
      <c r="BD5" s="9">
        <v>55</v>
      </c>
      <c r="BE5" s="9">
        <v>55</v>
      </c>
      <c r="BF5" s="9">
        <v>56</v>
      </c>
      <c r="BG5" s="9">
        <v>56</v>
      </c>
      <c r="BH5" s="9">
        <v>57</v>
      </c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>
        <v>1851</v>
      </c>
      <c r="BB6" s="7">
        <v>1862</v>
      </c>
      <c r="BC6" s="7">
        <v>1879</v>
      </c>
      <c r="BD6" s="7">
        <v>1901</v>
      </c>
      <c r="BE6" s="7">
        <v>1924</v>
      </c>
      <c r="BF6" s="7">
        <v>1935</v>
      </c>
      <c r="BG6" s="7">
        <v>1954</v>
      </c>
      <c r="BH6" s="7">
        <v>1972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>
        <v>461</v>
      </c>
      <c r="BB7" s="9">
        <v>469</v>
      </c>
      <c r="BC7" s="9">
        <v>473</v>
      </c>
      <c r="BD7" s="9">
        <v>478</v>
      </c>
      <c r="BE7" s="9">
        <v>480</v>
      </c>
      <c r="BF7" s="9">
        <v>481</v>
      </c>
      <c r="BG7" s="9">
        <v>483</v>
      </c>
      <c r="BH7" s="9">
        <v>484</v>
      </c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>
        <v>342</v>
      </c>
      <c r="BB8" s="7">
        <v>344</v>
      </c>
      <c r="BC8" s="7">
        <v>363</v>
      </c>
      <c r="BD8" s="7">
        <v>369</v>
      </c>
      <c r="BE8" s="7">
        <v>370</v>
      </c>
      <c r="BF8" s="7">
        <v>376</v>
      </c>
      <c r="BG8" s="7">
        <v>382</v>
      </c>
      <c r="BH8" s="7">
        <v>389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>
        <v>164</v>
      </c>
      <c r="BB9" s="9">
        <v>164</v>
      </c>
      <c r="BC9" s="9">
        <v>163</v>
      </c>
      <c r="BD9" s="9">
        <v>164</v>
      </c>
      <c r="BE9" s="9">
        <v>166</v>
      </c>
      <c r="BF9" s="9">
        <v>168</v>
      </c>
      <c r="BG9" s="9">
        <v>172</v>
      </c>
      <c r="BH9" s="9">
        <v>173</v>
      </c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>
        <v>54</v>
      </c>
      <c r="BB10" s="7">
        <v>54</v>
      </c>
      <c r="BC10" s="7">
        <v>53</v>
      </c>
      <c r="BD10" s="7">
        <v>52</v>
      </c>
      <c r="BE10" s="7">
        <v>52</v>
      </c>
      <c r="BF10" s="7">
        <v>52</v>
      </c>
      <c r="BG10" s="7">
        <v>52</v>
      </c>
      <c r="BH10" s="7">
        <v>52</v>
      </c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>
        <v>95</v>
      </c>
      <c r="BB11" s="9">
        <v>95</v>
      </c>
      <c r="BC11" s="9">
        <v>96</v>
      </c>
      <c r="BD11" s="9">
        <v>96</v>
      </c>
      <c r="BE11" s="9">
        <v>97</v>
      </c>
      <c r="BF11" s="9">
        <v>96</v>
      </c>
      <c r="BG11" s="9">
        <v>97</v>
      </c>
      <c r="BH11" s="9">
        <v>97</v>
      </c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>
        <v>483</v>
      </c>
      <c r="BB12" s="7">
        <v>505</v>
      </c>
      <c r="BC12" s="7">
        <v>510</v>
      </c>
      <c r="BD12" s="7">
        <v>515</v>
      </c>
      <c r="BE12" s="7">
        <v>519</v>
      </c>
      <c r="BF12" s="7">
        <v>527</v>
      </c>
      <c r="BG12" s="7">
        <v>530</v>
      </c>
      <c r="BH12" s="7">
        <v>533</v>
      </c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>
        <v>1011</v>
      </c>
      <c r="BB13" s="9">
        <v>1024</v>
      </c>
      <c r="BC13" s="9">
        <v>1029</v>
      </c>
      <c r="BD13" s="9">
        <v>1036</v>
      </c>
      <c r="BE13" s="9">
        <v>1043</v>
      </c>
      <c r="BF13" s="9">
        <v>1054</v>
      </c>
      <c r="BG13" s="9">
        <v>1058</v>
      </c>
      <c r="BH13" s="9">
        <v>1061</v>
      </c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>
        <v>177</v>
      </c>
      <c r="BB14" s="7">
        <v>179</v>
      </c>
      <c r="BC14" s="7">
        <v>178</v>
      </c>
      <c r="BD14" s="7">
        <v>179</v>
      </c>
      <c r="BE14" s="7">
        <v>180</v>
      </c>
      <c r="BF14" s="7">
        <v>180</v>
      </c>
      <c r="BG14" s="7">
        <v>182</v>
      </c>
      <c r="BH14" s="7">
        <v>183</v>
      </c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>
        <v>1924</v>
      </c>
      <c r="BB15" s="9">
        <v>1945</v>
      </c>
      <c r="BC15" s="9">
        <v>1971</v>
      </c>
      <c r="BD15" s="9">
        <v>1991</v>
      </c>
      <c r="BE15" s="9">
        <v>2014</v>
      </c>
      <c r="BF15" s="9">
        <v>2039</v>
      </c>
      <c r="BG15" s="9">
        <v>2057</v>
      </c>
      <c r="BH15" s="9">
        <v>2073</v>
      </c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>
        <v>33</v>
      </c>
      <c r="BB16" s="7">
        <v>34</v>
      </c>
      <c r="BC16" s="7">
        <v>34</v>
      </c>
      <c r="BD16" s="7">
        <v>35</v>
      </c>
      <c r="BE16" s="7">
        <v>35</v>
      </c>
      <c r="BF16" s="7">
        <v>35</v>
      </c>
      <c r="BG16" s="7">
        <v>36</v>
      </c>
      <c r="BH16" s="7">
        <v>37</v>
      </c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>
        <v>2139</v>
      </c>
      <c r="BB17" s="9">
        <v>2184</v>
      </c>
      <c r="BC17" s="9">
        <v>2212</v>
      </c>
      <c r="BD17" s="9">
        <v>2227</v>
      </c>
      <c r="BE17" s="9">
        <v>2243</v>
      </c>
      <c r="BF17" s="9">
        <v>2263</v>
      </c>
      <c r="BG17" s="9">
        <v>2287</v>
      </c>
      <c r="BH17" s="9">
        <v>2319</v>
      </c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>
        <v>17</v>
      </c>
      <c r="BB18" s="7">
        <v>18</v>
      </c>
      <c r="BC18" s="7">
        <v>19</v>
      </c>
      <c r="BD18" s="7">
        <v>18</v>
      </c>
      <c r="BE18" s="7">
        <v>18</v>
      </c>
      <c r="BF18" s="7">
        <v>18</v>
      </c>
      <c r="BG18" s="7">
        <v>18</v>
      </c>
      <c r="BH18" s="7">
        <v>18</v>
      </c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>
        <v>239</v>
      </c>
      <c r="BB19" s="9">
        <v>242</v>
      </c>
      <c r="BC19" s="9">
        <v>242</v>
      </c>
      <c r="BD19" s="9">
        <v>243</v>
      </c>
      <c r="BE19" s="9">
        <v>244</v>
      </c>
      <c r="BF19" s="9">
        <v>245</v>
      </c>
      <c r="BG19" s="9">
        <v>247</v>
      </c>
      <c r="BH19" s="9">
        <v>248</v>
      </c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>
        <v>237</v>
      </c>
      <c r="BB20" s="7">
        <v>238</v>
      </c>
      <c r="BC20" s="7">
        <v>241</v>
      </c>
      <c r="BD20" s="7">
        <v>242</v>
      </c>
      <c r="BE20" s="7">
        <v>243</v>
      </c>
      <c r="BF20" s="7">
        <v>244</v>
      </c>
      <c r="BG20" s="7">
        <v>247</v>
      </c>
      <c r="BH20" s="7">
        <v>246</v>
      </c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>
        <v>461</v>
      </c>
      <c r="BB21" s="9">
        <v>474</v>
      </c>
      <c r="BC21" s="9">
        <v>474</v>
      </c>
      <c r="BD21" s="9">
        <v>478</v>
      </c>
      <c r="BE21" s="9">
        <v>483</v>
      </c>
      <c r="BF21" s="9">
        <v>488</v>
      </c>
      <c r="BG21" s="9">
        <v>493</v>
      </c>
      <c r="BH21" s="9">
        <v>500</v>
      </c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>
        <v>783</v>
      </c>
      <c r="BB22" s="7">
        <v>794</v>
      </c>
      <c r="BC22" s="7">
        <v>798</v>
      </c>
      <c r="BD22" s="7">
        <v>805</v>
      </c>
      <c r="BE22" s="7">
        <v>809</v>
      </c>
      <c r="BF22" s="7">
        <v>820</v>
      </c>
      <c r="BG22" s="7">
        <v>823</v>
      </c>
      <c r="BH22" s="7">
        <v>825</v>
      </c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>
        <v>182</v>
      </c>
      <c r="BB23" s="9">
        <v>185</v>
      </c>
      <c r="BC23" s="9">
        <v>184</v>
      </c>
      <c r="BD23" s="9">
        <v>184</v>
      </c>
      <c r="BE23" s="9">
        <v>190</v>
      </c>
      <c r="BF23" s="9">
        <v>196</v>
      </c>
      <c r="BG23" s="9">
        <v>202</v>
      </c>
      <c r="BH23" s="9">
        <v>204</v>
      </c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>
        <v>1811</v>
      </c>
      <c r="BB24" s="7">
        <v>1859</v>
      </c>
      <c r="BC24" s="7">
        <v>1881</v>
      </c>
      <c r="BD24" s="7">
        <v>1902</v>
      </c>
      <c r="BE24" s="7">
        <v>1913</v>
      </c>
      <c r="BF24" s="7">
        <v>1934</v>
      </c>
      <c r="BG24" s="7">
        <v>1949</v>
      </c>
      <c r="BH24" s="7">
        <v>1968</v>
      </c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>
        <v>1308</v>
      </c>
      <c r="BB25" s="9">
        <v>1318</v>
      </c>
      <c r="BC25" s="9">
        <v>1340</v>
      </c>
      <c r="BD25" s="9">
        <v>1356</v>
      </c>
      <c r="BE25" s="9">
        <v>1370</v>
      </c>
      <c r="BF25" s="9">
        <v>1392</v>
      </c>
      <c r="BG25" s="9">
        <v>1409</v>
      </c>
      <c r="BH25" s="9">
        <v>1420</v>
      </c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>
        <v>18</v>
      </c>
      <c r="BB26" s="7">
        <v>18</v>
      </c>
      <c r="BC26" s="7">
        <v>19</v>
      </c>
      <c r="BD26" s="7">
        <v>19</v>
      </c>
      <c r="BE26" s="7">
        <v>19</v>
      </c>
      <c r="BF26" s="7">
        <v>19</v>
      </c>
      <c r="BG26" s="7">
        <v>19</v>
      </c>
      <c r="BH26" s="7">
        <v>19</v>
      </c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>
        <v>875</v>
      </c>
      <c r="BB27" s="9">
        <v>897</v>
      </c>
      <c r="BC27" s="9">
        <v>906</v>
      </c>
      <c r="BD27" s="9">
        <v>916</v>
      </c>
      <c r="BE27" s="9">
        <v>924</v>
      </c>
      <c r="BF27" s="9">
        <v>938</v>
      </c>
      <c r="BG27" s="9">
        <v>950</v>
      </c>
      <c r="BH27" s="9">
        <v>964</v>
      </c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>
        <v>931</v>
      </c>
      <c r="BB28" s="7">
        <v>945</v>
      </c>
      <c r="BC28" s="7">
        <v>964</v>
      </c>
      <c r="BD28" s="7">
        <v>971</v>
      </c>
      <c r="BE28" s="7">
        <v>977</v>
      </c>
      <c r="BF28" s="7">
        <v>990</v>
      </c>
      <c r="BG28" s="7">
        <v>998</v>
      </c>
      <c r="BH28" s="7">
        <v>1005</v>
      </c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0">
        <v>2</v>
      </c>
      <c r="BB29" s="20">
        <v>2</v>
      </c>
      <c r="BC29" s="20">
        <v>2</v>
      </c>
      <c r="BD29" s="20">
        <v>2</v>
      </c>
      <c r="BE29" s="20">
        <v>2</v>
      </c>
      <c r="BF29" s="20">
        <v>2</v>
      </c>
      <c r="BG29" s="20">
        <v>2</v>
      </c>
      <c r="BH29" s="20">
        <v>2</v>
      </c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>
        <v>794</v>
      </c>
      <c r="BB30" s="7">
        <v>802</v>
      </c>
      <c r="BC30" s="7">
        <v>808</v>
      </c>
      <c r="BD30" s="7">
        <v>813</v>
      </c>
      <c r="BE30" s="7">
        <v>818</v>
      </c>
      <c r="BF30" s="7">
        <v>827</v>
      </c>
      <c r="BG30" s="7">
        <v>837</v>
      </c>
      <c r="BH30" s="7">
        <v>842</v>
      </c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>
        <v>851</v>
      </c>
      <c r="BB31" s="9">
        <v>856</v>
      </c>
      <c r="BC31" s="9">
        <v>863</v>
      </c>
      <c r="BD31" s="9">
        <v>864</v>
      </c>
      <c r="BE31" s="9">
        <v>871</v>
      </c>
      <c r="BF31" s="9">
        <v>876</v>
      </c>
      <c r="BG31" s="9">
        <v>877</v>
      </c>
      <c r="BH31" s="9">
        <v>885</v>
      </c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>
        <v>651</v>
      </c>
      <c r="BB32" s="7">
        <v>655</v>
      </c>
      <c r="BC32" s="7">
        <v>662</v>
      </c>
      <c r="BD32" s="7">
        <v>670</v>
      </c>
      <c r="BE32" s="7">
        <v>676</v>
      </c>
      <c r="BF32" s="7">
        <v>680</v>
      </c>
      <c r="BG32" s="7">
        <v>690</v>
      </c>
      <c r="BH32" s="7">
        <v>695</v>
      </c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>
        <v>1642</v>
      </c>
      <c r="BB33" s="9">
        <v>1688</v>
      </c>
      <c r="BC33" s="9">
        <v>1717</v>
      </c>
      <c r="BD33" s="9">
        <v>1741</v>
      </c>
      <c r="BE33" s="9">
        <v>1747</v>
      </c>
      <c r="BF33" s="9">
        <v>1781</v>
      </c>
      <c r="BG33" s="9">
        <v>1799</v>
      </c>
      <c r="BH33" s="9">
        <v>1824</v>
      </c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>
        <v>163</v>
      </c>
      <c r="BB34" s="7">
        <v>163</v>
      </c>
      <c r="BC34" s="7">
        <v>165</v>
      </c>
      <c r="BD34" s="7">
        <v>165</v>
      </c>
      <c r="BE34" s="7">
        <v>165</v>
      </c>
      <c r="BF34" s="7">
        <v>165</v>
      </c>
      <c r="BG34" s="7">
        <v>167</v>
      </c>
      <c r="BH34" s="7">
        <v>168</v>
      </c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>
        <v>833</v>
      </c>
      <c r="BB35" s="9">
        <v>834</v>
      </c>
      <c r="BC35" s="9">
        <v>834</v>
      </c>
      <c r="BD35" s="9">
        <v>845</v>
      </c>
      <c r="BE35" s="9">
        <v>853</v>
      </c>
      <c r="BF35" s="9">
        <v>849</v>
      </c>
      <c r="BG35" s="9">
        <v>848</v>
      </c>
      <c r="BH35" s="9">
        <v>852</v>
      </c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>
        <v>23064</v>
      </c>
      <c r="BB36" s="11">
        <v>23413</v>
      </c>
      <c r="BC36" s="11">
        <v>23696</v>
      </c>
      <c r="BD36" s="11">
        <v>23918</v>
      </c>
      <c r="BE36" s="11">
        <v>24116</v>
      </c>
      <c r="BF36" s="11">
        <v>24388</v>
      </c>
      <c r="BG36" s="11">
        <v>24611</v>
      </c>
      <c r="BH36" s="11">
        <v>24838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>
        <v>238</v>
      </c>
      <c r="BB57" s="7">
        <v>239</v>
      </c>
      <c r="BC57" s="7">
        <v>243</v>
      </c>
      <c r="BD57" s="7">
        <v>243</v>
      </c>
      <c r="BE57" s="7">
        <v>244</v>
      </c>
      <c r="BF57" s="7">
        <v>253</v>
      </c>
      <c r="BG57" s="7">
        <v>258</v>
      </c>
      <c r="BH57" s="7">
        <v>264</v>
      </c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>
        <v>211</v>
      </c>
      <c r="BB58" s="9">
        <v>216</v>
      </c>
      <c r="BC58" s="9">
        <v>218</v>
      </c>
      <c r="BD58" s="9">
        <v>219</v>
      </c>
      <c r="BE58" s="9">
        <v>221</v>
      </c>
      <c r="BF58" s="9">
        <v>228</v>
      </c>
      <c r="BG58" s="9">
        <v>231</v>
      </c>
      <c r="BH58" s="9">
        <v>237</v>
      </c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>
        <v>747</v>
      </c>
      <c r="BB59" s="7">
        <v>764</v>
      </c>
      <c r="BC59" s="7">
        <v>775</v>
      </c>
      <c r="BD59" s="7">
        <v>788</v>
      </c>
      <c r="BE59" s="7">
        <v>798</v>
      </c>
      <c r="BF59" s="7">
        <v>818</v>
      </c>
      <c r="BG59" s="7">
        <v>833</v>
      </c>
      <c r="BH59" s="7">
        <v>851</v>
      </c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>
        <v>2525</v>
      </c>
      <c r="BB60" s="9">
        <v>2562</v>
      </c>
      <c r="BC60" s="9">
        <v>2613</v>
      </c>
      <c r="BD60" s="9">
        <v>2646</v>
      </c>
      <c r="BE60" s="9">
        <v>2683</v>
      </c>
      <c r="BF60" s="9">
        <v>2737</v>
      </c>
      <c r="BG60" s="9">
        <v>2780</v>
      </c>
      <c r="BH60" s="9">
        <v>2815</v>
      </c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>
        <v>2871</v>
      </c>
      <c r="BB61" s="7">
        <v>2910</v>
      </c>
      <c r="BC61" s="7">
        <v>2950</v>
      </c>
      <c r="BD61" s="7">
        <v>2984</v>
      </c>
      <c r="BE61" s="7">
        <v>3015</v>
      </c>
      <c r="BF61" s="7">
        <v>3043</v>
      </c>
      <c r="BG61" s="7">
        <v>3074</v>
      </c>
      <c r="BH61" s="7">
        <v>3104</v>
      </c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>
        <v>3168</v>
      </c>
      <c r="BB62" s="9">
        <v>3224</v>
      </c>
      <c r="BC62" s="9">
        <v>3256</v>
      </c>
      <c r="BD62" s="9">
        <v>3292</v>
      </c>
      <c r="BE62" s="9">
        <v>3313</v>
      </c>
      <c r="BF62" s="9">
        <v>3363</v>
      </c>
      <c r="BG62" s="9">
        <v>3392</v>
      </c>
      <c r="BH62" s="9">
        <v>3426</v>
      </c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>
        <v>2916</v>
      </c>
      <c r="BB63" s="7">
        <v>2955</v>
      </c>
      <c r="BC63" s="7">
        <v>3009</v>
      </c>
      <c r="BD63" s="7">
        <v>3036</v>
      </c>
      <c r="BE63" s="7">
        <v>3058</v>
      </c>
      <c r="BF63" s="7">
        <v>3093</v>
      </c>
      <c r="BG63" s="7">
        <v>3125</v>
      </c>
      <c r="BH63" s="7">
        <v>3154</v>
      </c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>
        <v>2021</v>
      </c>
      <c r="BB64" s="9">
        <v>2053</v>
      </c>
      <c r="BC64" s="9">
        <v>2071</v>
      </c>
      <c r="BD64" s="9">
        <v>2089</v>
      </c>
      <c r="BE64" s="9">
        <v>2105</v>
      </c>
      <c r="BF64" s="9">
        <v>2128</v>
      </c>
      <c r="BG64" s="9">
        <v>2153</v>
      </c>
      <c r="BH64" s="9">
        <v>2170</v>
      </c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>
        <v>2148</v>
      </c>
      <c r="BB65" s="7">
        <v>2168</v>
      </c>
      <c r="BC65" s="7">
        <v>2178</v>
      </c>
      <c r="BD65" s="7">
        <v>2196</v>
      </c>
      <c r="BE65" s="7">
        <v>2204</v>
      </c>
      <c r="BF65" s="7">
        <v>2219</v>
      </c>
      <c r="BG65" s="7">
        <v>2228</v>
      </c>
      <c r="BH65" s="7">
        <v>2244</v>
      </c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>
        <v>6141</v>
      </c>
      <c r="BB66" s="9">
        <v>6243</v>
      </c>
      <c r="BC66" s="9">
        <v>6301</v>
      </c>
      <c r="BD66" s="9">
        <v>6343</v>
      </c>
      <c r="BE66" s="9">
        <v>6393</v>
      </c>
      <c r="BF66" s="9">
        <v>6424</v>
      </c>
      <c r="BG66" s="9">
        <v>6454</v>
      </c>
      <c r="BH66" s="9">
        <v>6488</v>
      </c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>
        <v>78</v>
      </c>
      <c r="BB67" s="7">
        <v>79</v>
      </c>
      <c r="BC67" s="7">
        <v>82</v>
      </c>
      <c r="BD67" s="7">
        <v>82</v>
      </c>
      <c r="BE67" s="7">
        <v>82</v>
      </c>
      <c r="BF67" s="7">
        <v>82</v>
      </c>
      <c r="BG67" s="7">
        <v>83</v>
      </c>
      <c r="BH67" s="7">
        <v>85</v>
      </c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>
        <v>23064</v>
      </c>
      <c r="BB68" s="15">
        <v>23413</v>
      </c>
      <c r="BC68" s="15">
        <v>23696</v>
      </c>
      <c r="BD68" s="15">
        <v>23918</v>
      </c>
      <c r="BE68" s="15">
        <v>24116</v>
      </c>
      <c r="BF68" s="15">
        <v>24388</v>
      </c>
      <c r="BG68" s="15">
        <v>24611</v>
      </c>
      <c r="BH68" s="15">
        <v>24838</v>
      </c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  <c r="BA71">
        <v>258</v>
      </c>
      <c r="BB71">
        <v>262</v>
      </c>
      <c r="BC71">
        <v>265</v>
      </c>
      <c r="BD71">
        <v>267</v>
      </c>
      <c r="BE71">
        <v>272</v>
      </c>
      <c r="BF71">
        <v>274</v>
      </c>
      <c r="BG71">
        <v>277</v>
      </c>
      <c r="BH71">
        <v>278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  <c r="BA72">
        <v>39</v>
      </c>
      <c r="BB72">
        <v>39</v>
      </c>
      <c r="BC72">
        <v>41</v>
      </c>
      <c r="BD72">
        <v>41</v>
      </c>
      <c r="BE72">
        <v>41</v>
      </c>
      <c r="BF72">
        <v>41</v>
      </c>
      <c r="BG72">
        <v>44</v>
      </c>
      <c r="BH72">
        <v>44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  <c r="BA73" s="24" t="s">
        <v>292</v>
      </c>
      <c r="BB73" s="24" t="s">
        <v>292</v>
      </c>
      <c r="BC73" s="24" t="s">
        <v>292</v>
      </c>
      <c r="BD73" s="24" t="s">
        <v>292</v>
      </c>
      <c r="BE73" s="24" t="s">
        <v>292</v>
      </c>
      <c r="BF73" s="24" t="s">
        <v>292</v>
      </c>
      <c r="BG73" s="24" t="s">
        <v>292</v>
      </c>
      <c r="BH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  <c r="BB74">
        <v>7</v>
      </c>
      <c r="BC74">
        <v>7</v>
      </c>
      <c r="BD74">
        <v>7</v>
      </c>
      <c r="BE74">
        <v>7</v>
      </c>
      <c r="BF74">
        <v>7</v>
      </c>
      <c r="BG74">
        <v>7</v>
      </c>
      <c r="BH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  <c r="BA75">
        <v>198</v>
      </c>
      <c r="BB75">
        <v>200</v>
      </c>
      <c r="BC75">
        <v>200</v>
      </c>
      <c r="BD75">
        <v>202</v>
      </c>
      <c r="BE75">
        <v>202</v>
      </c>
      <c r="BF75">
        <v>203</v>
      </c>
      <c r="BG75">
        <v>204</v>
      </c>
      <c r="BH75">
        <v>208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  <c r="BB76">
        <v>24</v>
      </c>
      <c r="BC76">
        <v>25</v>
      </c>
      <c r="BD76">
        <v>25</v>
      </c>
      <c r="BE76">
        <v>25</v>
      </c>
      <c r="BF76">
        <v>25</v>
      </c>
      <c r="BG76">
        <v>26</v>
      </c>
      <c r="BH76">
        <v>26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  <c r="BA77">
        <v>43</v>
      </c>
      <c r="BB77">
        <v>44</v>
      </c>
      <c r="BC77">
        <v>62</v>
      </c>
      <c r="BD77">
        <v>65</v>
      </c>
      <c r="BE77">
        <v>65</v>
      </c>
      <c r="BF77">
        <v>68</v>
      </c>
      <c r="BG77">
        <v>71</v>
      </c>
      <c r="BH77">
        <v>73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32</v>
      </c>
      <c r="BE78">
        <v>32</v>
      </c>
      <c r="BF78">
        <v>32</v>
      </c>
      <c r="BG78">
        <v>32</v>
      </c>
      <c r="BH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  <c r="BA79" s="24" t="s">
        <v>292</v>
      </c>
      <c r="BB79" s="24" t="s">
        <v>292</v>
      </c>
      <c r="BC79" s="24" t="s">
        <v>292</v>
      </c>
      <c r="BD79" s="24" t="s">
        <v>292</v>
      </c>
      <c r="BE79" s="24" t="s">
        <v>292</v>
      </c>
      <c r="BF79" s="24" t="s">
        <v>292</v>
      </c>
      <c r="BG79" s="24" t="s">
        <v>292</v>
      </c>
      <c r="BH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11</v>
      </c>
      <c r="BC80">
        <v>12</v>
      </c>
      <c r="BD80">
        <v>12</v>
      </c>
      <c r="BE80">
        <v>12</v>
      </c>
      <c r="BF80">
        <v>12</v>
      </c>
      <c r="BG80">
        <v>13</v>
      </c>
      <c r="BH80">
        <v>13</v>
      </c>
    </row>
    <row r="81" spans="1:60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  <c r="BA81">
        <v>61</v>
      </c>
      <c r="BB81">
        <v>62</v>
      </c>
      <c r="BC81">
        <v>64</v>
      </c>
      <c r="BD81">
        <v>64</v>
      </c>
      <c r="BE81">
        <v>64</v>
      </c>
      <c r="BF81">
        <v>64</v>
      </c>
      <c r="BG81">
        <v>65</v>
      </c>
      <c r="BH81">
        <v>65</v>
      </c>
    </row>
    <row r="82" spans="1:60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  <c r="BA82">
        <v>135</v>
      </c>
      <c r="BB82">
        <v>136</v>
      </c>
      <c r="BC82">
        <v>136</v>
      </c>
      <c r="BD82">
        <v>136</v>
      </c>
      <c r="BE82">
        <v>136</v>
      </c>
      <c r="BF82">
        <v>136</v>
      </c>
      <c r="BG82">
        <v>137</v>
      </c>
      <c r="BH82">
        <v>138</v>
      </c>
    </row>
    <row r="83" spans="1:60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  <c r="BA83">
        <v>23</v>
      </c>
      <c r="BB83">
        <v>25</v>
      </c>
      <c r="BC83">
        <v>25</v>
      </c>
      <c r="BD83">
        <v>25</v>
      </c>
      <c r="BE83">
        <v>26</v>
      </c>
      <c r="BF83">
        <v>26</v>
      </c>
      <c r="BG83">
        <v>26</v>
      </c>
      <c r="BH83">
        <v>26</v>
      </c>
    </row>
    <row r="84" spans="1:60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  <c r="BA84">
        <v>274</v>
      </c>
      <c r="BB84">
        <v>282</v>
      </c>
      <c r="BC84">
        <v>292</v>
      </c>
      <c r="BD84">
        <v>294</v>
      </c>
      <c r="BE84">
        <v>296</v>
      </c>
      <c r="BF84">
        <v>298</v>
      </c>
      <c r="BG84">
        <v>304</v>
      </c>
      <c r="BH84">
        <v>313</v>
      </c>
    </row>
    <row r="85" spans="1:60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  <c r="BA85" s="24" t="s">
        <v>292</v>
      </c>
      <c r="BB85" s="24" t="s">
        <v>292</v>
      </c>
      <c r="BC85" s="24" t="s">
        <v>292</v>
      </c>
      <c r="BD85" s="24" t="s">
        <v>292</v>
      </c>
      <c r="BE85" s="24" t="s">
        <v>292</v>
      </c>
      <c r="BF85" s="24" t="s">
        <v>292</v>
      </c>
      <c r="BG85" s="24" t="s">
        <v>292</v>
      </c>
      <c r="BH85" s="24" t="s">
        <v>292</v>
      </c>
    </row>
    <row r="86" spans="1:60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  <c r="BA86">
        <v>159</v>
      </c>
      <c r="BB86">
        <v>164</v>
      </c>
      <c r="BC86">
        <v>165</v>
      </c>
      <c r="BD86">
        <v>167</v>
      </c>
      <c r="BE86">
        <v>167</v>
      </c>
      <c r="BF86">
        <v>169</v>
      </c>
      <c r="BG86">
        <v>170</v>
      </c>
      <c r="BH86">
        <v>177</v>
      </c>
    </row>
    <row r="87" spans="1:60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  <c r="BA87" s="24" t="s">
        <v>292</v>
      </c>
      <c r="BB87" s="24" t="s">
        <v>292</v>
      </c>
      <c r="BC87" s="24" t="s">
        <v>292</v>
      </c>
      <c r="BD87" s="24" t="s">
        <v>292</v>
      </c>
      <c r="BE87" s="24" t="s">
        <v>292</v>
      </c>
      <c r="BF87" s="24" t="s">
        <v>292</v>
      </c>
      <c r="BG87" s="24" t="s">
        <v>292</v>
      </c>
      <c r="BH87" s="24" t="s">
        <v>292</v>
      </c>
    </row>
    <row r="88" spans="1:60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  <c r="BA88">
        <v>62</v>
      </c>
      <c r="BB88">
        <v>62</v>
      </c>
      <c r="BC88">
        <v>62</v>
      </c>
      <c r="BD88">
        <v>62</v>
      </c>
      <c r="BE88">
        <v>62</v>
      </c>
      <c r="BF88">
        <v>62</v>
      </c>
      <c r="BG88">
        <v>62</v>
      </c>
      <c r="BH88">
        <v>62</v>
      </c>
    </row>
    <row r="89" spans="1:60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</row>
    <row r="90" spans="1:60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  <c r="BA90">
        <v>23</v>
      </c>
      <c r="BB90">
        <v>23</v>
      </c>
      <c r="BC90">
        <v>23</v>
      </c>
      <c r="BD90">
        <v>24</v>
      </c>
      <c r="BE90">
        <v>24</v>
      </c>
      <c r="BF90">
        <v>24</v>
      </c>
      <c r="BG90">
        <v>24</v>
      </c>
      <c r="BH90">
        <v>24</v>
      </c>
    </row>
    <row r="91" spans="1:60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  <c r="BA91">
        <v>99</v>
      </c>
      <c r="BB91">
        <v>105</v>
      </c>
      <c r="BC91">
        <v>106</v>
      </c>
      <c r="BD91">
        <v>106</v>
      </c>
      <c r="BE91">
        <v>106</v>
      </c>
      <c r="BF91">
        <v>107</v>
      </c>
      <c r="BG91">
        <v>107</v>
      </c>
      <c r="BH91">
        <v>107</v>
      </c>
    </row>
    <row r="92" spans="1:60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  <c r="BA92">
        <v>24</v>
      </c>
      <c r="BB92">
        <v>24</v>
      </c>
      <c r="BC92">
        <v>24</v>
      </c>
      <c r="BD92">
        <v>24</v>
      </c>
      <c r="BE92">
        <v>24</v>
      </c>
      <c r="BF92">
        <v>26</v>
      </c>
      <c r="BG92">
        <v>26</v>
      </c>
      <c r="BH92">
        <v>26</v>
      </c>
    </row>
    <row r="93" spans="1:60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  <c r="BA93">
        <v>153</v>
      </c>
      <c r="BB93">
        <v>153</v>
      </c>
      <c r="BC93">
        <v>159</v>
      </c>
      <c r="BD93">
        <v>163</v>
      </c>
      <c r="BE93">
        <v>169</v>
      </c>
      <c r="BF93">
        <v>170</v>
      </c>
      <c r="BG93">
        <v>174</v>
      </c>
      <c r="BH93">
        <v>179</v>
      </c>
    </row>
    <row r="94" spans="1:60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  <c r="BA94">
        <v>151</v>
      </c>
      <c r="BB94">
        <v>155</v>
      </c>
      <c r="BC94">
        <v>156</v>
      </c>
      <c r="BD94">
        <v>160</v>
      </c>
      <c r="BE94">
        <v>165</v>
      </c>
      <c r="BF94">
        <v>168</v>
      </c>
      <c r="BG94">
        <v>174</v>
      </c>
      <c r="BH94">
        <v>185</v>
      </c>
    </row>
    <row r="95" spans="1:60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  <c r="BA95" s="24" t="s">
        <v>292</v>
      </c>
      <c r="BB95" s="24" t="s">
        <v>292</v>
      </c>
      <c r="BC95" s="24" t="s">
        <v>292</v>
      </c>
      <c r="BD95" s="24" t="s">
        <v>292</v>
      </c>
      <c r="BE95" s="24" t="s">
        <v>292</v>
      </c>
      <c r="BF95" s="24" t="s">
        <v>292</v>
      </c>
      <c r="BG95" s="24" t="s">
        <v>292</v>
      </c>
      <c r="BH95" s="24" t="s">
        <v>292</v>
      </c>
    </row>
    <row r="96" spans="1:60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  <c r="BA96">
        <v>90</v>
      </c>
      <c r="BB96">
        <v>91</v>
      </c>
      <c r="BC96">
        <v>90</v>
      </c>
      <c r="BD96">
        <v>92</v>
      </c>
      <c r="BE96">
        <v>92</v>
      </c>
      <c r="BF96">
        <v>93</v>
      </c>
      <c r="BG96">
        <v>95</v>
      </c>
      <c r="BH96">
        <v>95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  <c r="BA97">
        <v>46</v>
      </c>
      <c r="BB97">
        <v>46</v>
      </c>
      <c r="BC97">
        <v>46</v>
      </c>
      <c r="BD97">
        <v>48</v>
      </c>
      <c r="BE97">
        <v>48</v>
      </c>
      <c r="BF97">
        <v>48</v>
      </c>
      <c r="BG97">
        <v>48</v>
      </c>
      <c r="BH97">
        <v>48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145</v>
      </c>
      <c r="BC99">
        <v>147</v>
      </c>
      <c r="BD99">
        <v>149</v>
      </c>
      <c r="BE99">
        <v>150</v>
      </c>
      <c r="BF99">
        <v>150</v>
      </c>
      <c r="BG99">
        <v>151</v>
      </c>
      <c r="BH99">
        <v>151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  <c r="BA100">
        <v>115</v>
      </c>
      <c r="BB100">
        <v>115</v>
      </c>
      <c r="BC100">
        <v>117</v>
      </c>
      <c r="BD100">
        <v>118</v>
      </c>
      <c r="BE100">
        <v>118</v>
      </c>
      <c r="BF100">
        <v>120</v>
      </c>
      <c r="BG100">
        <v>121</v>
      </c>
      <c r="BH100">
        <v>121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  <c r="BA101">
        <v>49</v>
      </c>
      <c r="BB101">
        <v>54</v>
      </c>
      <c r="BC101">
        <v>55</v>
      </c>
      <c r="BD101">
        <v>55</v>
      </c>
      <c r="BE101">
        <v>55</v>
      </c>
      <c r="BF101">
        <v>57</v>
      </c>
      <c r="BG101">
        <v>59</v>
      </c>
      <c r="BH101">
        <v>59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  <c r="BA102">
        <v>104</v>
      </c>
      <c r="BB102">
        <v>105</v>
      </c>
      <c r="BC102">
        <v>108</v>
      </c>
      <c r="BD102">
        <v>111</v>
      </c>
      <c r="BE102">
        <v>111</v>
      </c>
      <c r="BF102">
        <v>114</v>
      </c>
      <c r="BG102">
        <v>116</v>
      </c>
      <c r="BH102">
        <v>116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  <c r="BA103">
        <v>19</v>
      </c>
      <c r="BB103">
        <v>19</v>
      </c>
      <c r="BC103">
        <v>19</v>
      </c>
      <c r="BD103">
        <v>19</v>
      </c>
      <c r="BE103">
        <v>19</v>
      </c>
      <c r="BF103">
        <v>19</v>
      </c>
      <c r="BG103">
        <v>19</v>
      </c>
      <c r="BH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  <c r="BA104">
        <v>51</v>
      </c>
      <c r="BB104">
        <v>51</v>
      </c>
      <c r="BC104">
        <v>52</v>
      </c>
      <c r="BD104">
        <v>52</v>
      </c>
      <c r="BE104">
        <v>52</v>
      </c>
      <c r="BF104">
        <v>53</v>
      </c>
      <c r="BG104">
        <v>54</v>
      </c>
      <c r="BH104">
        <v>56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  <c r="BA105">
        <v>2411</v>
      </c>
      <c r="BB105">
        <v>2454</v>
      </c>
      <c r="BC105">
        <v>2508</v>
      </c>
      <c r="BD105">
        <v>2538</v>
      </c>
      <c r="BE105">
        <v>2558</v>
      </c>
      <c r="BF105">
        <v>2584</v>
      </c>
      <c r="BG105">
        <v>2624</v>
      </c>
      <c r="BH105">
        <v>2666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  <c r="BA110" s="24">
        <v>2</v>
      </c>
      <c r="BB110" s="24">
        <v>2</v>
      </c>
      <c r="BC110" s="24">
        <v>2</v>
      </c>
      <c r="BD110" s="24">
        <v>2</v>
      </c>
      <c r="BE110" s="24">
        <v>2</v>
      </c>
      <c r="BF110" s="24">
        <v>2</v>
      </c>
      <c r="BG110" s="24">
        <v>2</v>
      </c>
      <c r="BH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  <c r="BA111" s="24">
        <v>4</v>
      </c>
      <c r="BB111" s="24">
        <v>4</v>
      </c>
      <c r="BC111" s="24">
        <v>4</v>
      </c>
      <c r="BD111" s="24">
        <v>4</v>
      </c>
      <c r="BE111" s="24">
        <v>4</v>
      </c>
      <c r="BF111" s="24">
        <v>4</v>
      </c>
      <c r="BG111" s="24">
        <v>4</v>
      </c>
      <c r="BH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  <c r="BC112">
        <v>12</v>
      </c>
      <c r="BD112">
        <v>12</v>
      </c>
      <c r="BE112">
        <v>12</v>
      </c>
      <c r="BF112">
        <v>12</v>
      </c>
      <c r="BG112">
        <v>12</v>
      </c>
      <c r="BH112">
        <v>12</v>
      </c>
    </row>
    <row r="113" spans="1:60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  <c r="BA113">
        <v>42</v>
      </c>
      <c r="BB113">
        <v>44</v>
      </c>
      <c r="BC113">
        <v>49</v>
      </c>
      <c r="BD113">
        <v>51</v>
      </c>
      <c r="BE113">
        <v>51</v>
      </c>
      <c r="BF113">
        <v>51</v>
      </c>
      <c r="BG113">
        <v>52</v>
      </c>
      <c r="BH113">
        <v>52</v>
      </c>
    </row>
    <row r="114" spans="1:60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  <c r="BA114">
        <v>159</v>
      </c>
      <c r="BB114">
        <v>159</v>
      </c>
      <c r="BC114">
        <v>160</v>
      </c>
      <c r="BD114">
        <v>162</v>
      </c>
      <c r="BE114">
        <v>164</v>
      </c>
      <c r="BF114">
        <v>164</v>
      </c>
      <c r="BG114">
        <v>169</v>
      </c>
      <c r="BH114">
        <v>170</v>
      </c>
    </row>
    <row r="115" spans="1:60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  <c r="BA115">
        <v>422</v>
      </c>
      <c r="BB115">
        <v>430</v>
      </c>
      <c r="BC115">
        <v>440</v>
      </c>
      <c r="BD115">
        <v>444</v>
      </c>
      <c r="BE115">
        <v>446</v>
      </c>
      <c r="BF115">
        <v>453</v>
      </c>
      <c r="BG115">
        <v>462</v>
      </c>
      <c r="BH115">
        <v>469</v>
      </c>
    </row>
    <row r="116" spans="1:60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  <c r="BA116">
        <v>1770</v>
      </c>
      <c r="BB116">
        <v>1803</v>
      </c>
      <c r="BC116">
        <v>1841</v>
      </c>
      <c r="BD116">
        <v>1863</v>
      </c>
      <c r="BE116">
        <v>1879</v>
      </c>
      <c r="BF116">
        <v>1898</v>
      </c>
      <c r="BG116">
        <v>1923</v>
      </c>
      <c r="BH116">
        <v>1957</v>
      </c>
    </row>
    <row r="117" spans="1:60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  <c r="BF117" s="24">
        <v>0</v>
      </c>
      <c r="BG117" s="24">
        <v>0</v>
      </c>
      <c r="BH117" s="24">
        <v>0</v>
      </c>
    </row>
    <row r="118" spans="1:60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  <c r="BA118">
        <v>2411</v>
      </c>
      <c r="BB118">
        <v>2454</v>
      </c>
      <c r="BC118">
        <v>2508</v>
      </c>
      <c r="BD118">
        <v>2538</v>
      </c>
      <c r="BE118">
        <v>2558</v>
      </c>
      <c r="BF118">
        <v>2584</v>
      </c>
      <c r="BG118">
        <v>2624</v>
      </c>
      <c r="BH118">
        <v>2666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356</v>
      </c>
      <c r="B1" t="s">
        <v>341</v>
      </c>
      <c r="C1" t="s">
        <v>342</v>
      </c>
      <c r="D1" t="s">
        <v>357</v>
      </c>
      <c r="E1" t="s">
        <v>343</v>
      </c>
      <c r="F1" t="s">
        <v>344</v>
      </c>
    </row>
    <row r="2" spans="1:6" x14ac:dyDescent="0.35">
      <c r="D2">
        <v>100000</v>
      </c>
      <c r="F2">
        <v>100000</v>
      </c>
    </row>
    <row r="3" spans="1:6" x14ac:dyDescent="0.35">
      <c r="D3" t="s">
        <v>338</v>
      </c>
      <c r="F3" t="s">
        <v>338</v>
      </c>
    </row>
    <row r="4" spans="1:6" x14ac:dyDescent="0.35">
      <c r="A4" t="s">
        <v>313</v>
      </c>
      <c r="B4">
        <v>264</v>
      </c>
      <c r="C4" t="s">
        <v>336</v>
      </c>
      <c r="D4" t="s">
        <v>347</v>
      </c>
      <c r="E4">
        <v>0</v>
      </c>
      <c r="F4" t="s">
        <v>228</v>
      </c>
    </row>
    <row r="5" spans="1:6" x14ac:dyDescent="0.35">
      <c r="A5" t="s">
        <v>314</v>
      </c>
      <c r="B5">
        <v>237</v>
      </c>
      <c r="C5" t="s">
        <v>339</v>
      </c>
      <c r="D5" t="s">
        <v>348</v>
      </c>
      <c r="E5">
        <v>0</v>
      </c>
      <c r="F5" t="s">
        <v>228</v>
      </c>
    </row>
    <row r="6" spans="1:6" x14ac:dyDescent="0.35">
      <c r="A6" t="s">
        <v>315</v>
      </c>
      <c r="B6">
        <v>851</v>
      </c>
      <c r="C6" t="s">
        <v>333</v>
      </c>
      <c r="D6" t="s">
        <v>349</v>
      </c>
      <c r="E6">
        <v>0</v>
      </c>
      <c r="F6" t="s">
        <v>228</v>
      </c>
    </row>
    <row r="7" spans="1:6" x14ac:dyDescent="0.35">
      <c r="A7" t="s">
        <v>316</v>
      </c>
      <c r="B7">
        <v>2815</v>
      </c>
      <c r="C7" t="s">
        <v>350</v>
      </c>
      <c r="D7" t="s">
        <v>351</v>
      </c>
      <c r="E7" t="s">
        <v>311</v>
      </c>
      <c r="F7" t="s">
        <v>306</v>
      </c>
    </row>
    <row r="8" spans="1:6" x14ac:dyDescent="0.35">
      <c r="A8" t="s">
        <v>317</v>
      </c>
      <c r="B8">
        <v>3104</v>
      </c>
      <c r="C8" t="s">
        <v>325</v>
      </c>
      <c r="D8" t="s">
        <v>352</v>
      </c>
      <c r="E8" t="s">
        <v>311</v>
      </c>
      <c r="F8" t="s">
        <v>306</v>
      </c>
    </row>
    <row r="9" spans="1:6" x14ac:dyDescent="0.35">
      <c r="A9" t="s">
        <v>318</v>
      </c>
      <c r="B9" s="2">
        <v>3426</v>
      </c>
      <c r="C9" t="s">
        <v>307</v>
      </c>
      <c r="D9" t="s">
        <v>358</v>
      </c>
      <c r="E9">
        <v>12</v>
      </c>
      <c r="F9" t="s">
        <v>319</v>
      </c>
    </row>
    <row r="10" spans="1:6" x14ac:dyDescent="0.35">
      <c r="A10" t="s">
        <v>320</v>
      </c>
      <c r="B10">
        <v>3154</v>
      </c>
      <c r="C10" t="s">
        <v>310</v>
      </c>
      <c r="D10" t="s">
        <v>359</v>
      </c>
      <c r="E10">
        <v>52</v>
      </c>
      <c r="F10" t="s">
        <v>337</v>
      </c>
    </row>
    <row r="11" spans="1:6" x14ac:dyDescent="0.35">
      <c r="A11" t="s">
        <v>321</v>
      </c>
      <c r="B11">
        <v>2170</v>
      </c>
      <c r="C11" t="s">
        <v>326</v>
      </c>
      <c r="D11" t="s">
        <v>360</v>
      </c>
      <c r="E11">
        <v>170</v>
      </c>
      <c r="F11" t="s">
        <v>353</v>
      </c>
    </row>
    <row r="12" spans="1:6" x14ac:dyDescent="0.35">
      <c r="A12" t="s">
        <v>322</v>
      </c>
      <c r="B12">
        <v>2244</v>
      </c>
      <c r="C12" t="s">
        <v>334</v>
      </c>
      <c r="D12" t="s">
        <v>361</v>
      </c>
      <c r="E12">
        <v>469</v>
      </c>
      <c r="F12" t="s">
        <v>354</v>
      </c>
    </row>
    <row r="13" spans="1:6" x14ac:dyDescent="0.35">
      <c r="A13" t="s">
        <v>323</v>
      </c>
      <c r="B13">
        <v>6488</v>
      </c>
      <c r="C13" t="s">
        <v>355</v>
      </c>
      <c r="D13" t="s">
        <v>362</v>
      </c>
      <c r="E13">
        <v>1957</v>
      </c>
      <c r="F13" t="s">
        <v>363</v>
      </c>
    </row>
    <row r="14" spans="1:6" x14ac:dyDescent="0.35">
      <c r="A14" t="s">
        <v>96</v>
      </c>
      <c r="B14">
        <v>85</v>
      </c>
      <c r="C14" t="s">
        <v>228</v>
      </c>
      <c r="D14" t="s">
        <v>228</v>
      </c>
      <c r="E14" t="s">
        <v>228</v>
      </c>
      <c r="F14" t="s">
        <v>228</v>
      </c>
    </row>
    <row r="15" spans="1:6" x14ac:dyDescent="0.35">
      <c r="A15" t="s">
        <v>97</v>
      </c>
      <c r="B15">
        <v>24838</v>
      </c>
      <c r="C15" t="s">
        <v>228</v>
      </c>
      <c r="D15" t="s">
        <v>345</v>
      </c>
      <c r="E15">
        <v>2666</v>
      </c>
      <c r="F15" t="s">
        <v>340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2020-05-28T19:01:46Z</dcterms:modified>
</cp:coreProperties>
</file>