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data\"/>
    </mc:Choice>
  </mc:AlternateContent>
  <xr:revisionPtr revIDLastSave="0" documentId="13_ncr:1_{873218FA-2B6A-481C-9FBA-41D80C2E4A8B}" xr6:coauthVersionLast="45" xr6:coauthVersionMax="45" xr10:uidLastSave="{00000000-0000-0000-0000-000000000000}"/>
  <bookViews>
    <workbookView xWindow="19190" yWindow="3690" windowWidth="30500" windowHeight="16770" tabRatio="512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1" i="9" l="1"/>
  <c r="F61" i="9"/>
  <c r="C61" i="9"/>
  <c r="P49" i="8"/>
  <c r="Q49" i="8"/>
  <c r="R49" i="8"/>
  <c r="S49" i="8"/>
  <c r="AJ49" i="8" s="1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M49" i="8"/>
  <c r="AQ49" i="8"/>
  <c r="F49" i="8" a="1"/>
  <c r="F49" i="8" s="1"/>
  <c r="B49" i="8"/>
  <c r="C49" i="8"/>
  <c r="E49" i="8"/>
  <c r="C50" i="5"/>
  <c r="G50" i="5" s="1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P49" i="8" l="1"/>
  <c r="AS49" i="8"/>
  <c r="AO49" i="8"/>
  <c r="AK49" i="8"/>
  <c r="AL49" i="8"/>
  <c r="AR49" i="8"/>
  <c r="AN49" i="8"/>
  <c r="AI48" i="8"/>
  <c r="AH48" i="8"/>
  <c r="AG48" i="8"/>
  <c r="AF48" i="8"/>
  <c r="AE48" i="8"/>
  <c r="AD48" i="8"/>
  <c r="AC48" i="8"/>
  <c r="AB48" i="8"/>
  <c r="AA48" i="8"/>
  <c r="Z48" i="8"/>
  <c r="Y48" i="8"/>
  <c r="AS48" i="8" s="1"/>
  <c r="X48" i="8"/>
  <c r="AR48" i="8" s="1"/>
  <c r="W48" i="8"/>
  <c r="AQ48" i="8" s="1"/>
  <c r="V48" i="8"/>
  <c r="AP48" i="8" s="1"/>
  <c r="U48" i="8"/>
  <c r="AO48" i="8" s="1"/>
  <c r="T48" i="8"/>
  <c r="AN48" i="8" s="1"/>
  <c r="S48" i="8"/>
  <c r="AM48" i="8" s="1"/>
  <c r="R48" i="8"/>
  <c r="AL48" i="8" s="1"/>
  <c r="Q48" i="8"/>
  <c r="AK48" i="8" s="1"/>
  <c r="P48" i="8"/>
  <c r="AJ48" i="8" s="1"/>
  <c r="F48" i="8" a="1"/>
  <c r="F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J60" i="9" l="1"/>
  <c r="F60" i="9"/>
  <c r="C60" i="9"/>
  <c r="E48" i="8"/>
  <c r="E46" i="8" l="1"/>
  <c r="E47" i="8"/>
  <c r="C3" i="8" l="1"/>
  <c r="C4" i="8"/>
  <c r="C5" i="8"/>
  <c r="C6" i="8"/>
  <c r="C7" i="8"/>
  <c r="C8" i="8"/>
  <c r="C9" i="8"/>
  <c r="J59" i="9"/>
  <c r="F59" i="9"/>
  <c r="C59" i="9"/>
  <c r="J58" i="9" l="1"/>
  <c r="F58" i="9"/>
  <c r="C58" i="9"/>
  <c r="J57" i="9" l="1"/>
  <c r="F57" i="9"/>
  <c r="C57" i="9"/>
  <c r="F45" i="8" a="1"/>
  <c r="F45" i="8" s="1"/>
  <c r="E45" i="8"/>
  <c r="Q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S45" i="8" l="1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P44" i="8"/>
  <c r="Q44" i="8"/>
  <c r="AJ44" i="8" s="1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K44" i="8"/>
  <c r="AM44" i="8"/>
  <c r="AO44" i="8"/>
  <c r="AQ44" i="8"/>
  <c r="AS44" i="8"/>
  <c r="F44" i="8" a="1"/>
  <c r="F44" i="8" s="1"/>
  <c r="E44" i="8"/>
  <c r="Z45" i="8" l="1"/>
  <c r="P45" i="8"/>
  <c r="AN45" i="8" s="1"/>
  <c r="AO45" i="8"/>
  <c r="AR45" i="8"/>
  <c r="AM45" i="8"/>
  <c r="AP44" i="8"/>
  <c r="AL44" i="8"/>
  <c r="AR44" i="8"/>
  <c r="AN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P43" i="8"/>
  <c r="Q43" i="8"/>
  <c r="R43" i="8"/>
  <c r="S43" i="8"/>
  <c r="AJ43" i="8" s="1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K43" i="8"/>
  <c r="AM43" i="8"/>
  <c r="AO43" i="8"/>
  <c r="AQ43" i="8"/>
  <c r="AS43" i="8"/>
  <c r="F43" i="8" a="1"/>
  <c r="F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5" i="8" l="1"/>
  <c r="AQ45" i="8"/>
  <c r="AJ45" i="8"/>
  <c r="AK45" i="8"/>
  <c r="AL45" i="8"/>
  <c r="AS45" i="8"/>
  <c r="AP43" i="8"/>
  <c r="AL43" i="8"/>
  <c r="AR43" i="8"/>
  <c r="AN43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B2" i="2" l="1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R42" i="8"/>
  <c r="V42" i="8"/>
  <c r="Z42" i="8"/>
  <c r="AD42" i="8"/>
  <c r="AH42" i="8"/>
  <c r="F42" i="8" a="1"/>
  <c r="F42" i="8" s="1"/>
  <c r="P42" i="8" s="1"/>
  <c r="AG42" i="8" l="1"/>
  <c r="AC42" i="8"/>
  <c r="Y42" i="8"/>
  <c r="AS42" i="8" s="1"/>
  <c r="U42" i="8"/>
  <c r="Q42" i="8"/>
  <c r="AJ42" i="8" s="1"/>
  <c r="AF42" i="8"/>
  <c r="AB42" i="8"/>
  <c r="X42" i="8"/>
  <c r="T42" i="8"/>
  <c r="AI42" i="8"/>
  <c r="AE42" i="8"/>
  <c r="AA42" i="8"/>
  <c r="W42" i="8"/>
  <c r="S42" i="8"/>
  <c r="AP42" i="8"/>
  <c r="P40" i="8"/>
  <c r="S40" i="8"/>
  <c r="T40" i="8"/>
  <c r="W40" i="8"/>
  <c r="X40" i="8"/>
  <c r="AA40" i="8"/>
  <c r="AB40" i="8"/>
  <c r="AE40" i="8"/>
  <c r="AF40" i="8"/>
  <c r="AI40" i="8"/>
  <c r="P41" i="8"/>
  <c r="Q41" i="8"/>
  <c r="R41" i="8"/>
  <c r="T41" i="8"/>
  <c r="U41" i="8"/>
  <c r="V41" i="8"/>
  <c r="X41" i="8"/>
  <c r="Y41" i="8"/>
  <c r="Z41" i="8"/>
  <c r="AB41" i="8"/>
  <c r="AC41" i="8"/>
  <c r="AD41" i="8"/>
  <c r="AF41" i="8"/>
  <c r="AG41" i="8"/>
  <c r="AH41" i="8"/>
  <c r="F41" i="8" a="1"/>
  <c r="F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O42" i="8" l="1"/>
  <c r="AK42" i="8"/>
  <c r="AM42" i="8"/>
  <c r="AH40" i="8"/>
  <c r="AD40" i="8"/>
  <c r="V40" i="8"/>
  <c r="AP40" i="8" s="1"/>
  <c r="R40" i="8"/>
  <c r="AQ42" i="8"/>
  <c r="AN42" i="8"/>
  <c r="AI41" i="8"/>
  <c r="AE41" i="8"/>
  <c r="AA41" i="8"/>
  <c r="W41" i="8"/>
  <c r="S41" i="8"/>
  <c r="AS41" i="8" s="1"/>
  <c r="AG40" i="8"/>
  <c r="AC40" i="8"/>
  <c r="Y40" i="8"/>
  <c r="AS40" i="8" s="1"/>
  <c r="U40" i="8"/>
  <c r="AN40" i="8" s="1"/>
  <c r="Q40" i="8"/>
  <c r="AL42" i="8"/>
  <c r="AR42" i="8"/>
  <c r="AR41" i="8"/>
  <c r="AM41" i="8"/>
  <c r="AR40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K41" i="8" l="1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AR39" i="8" s="1"/>
  <c r="T39" i="8"/>
  <c r="P39" i="8"/>
  <c r="AI39" i="8"/>
  <c r="AE39" i="8"/>
  <c r="AA39" i="8"/>
  <c r="W39" i="8"/>
  <c r="S39" i="8"/>
  <c r="AH39" i="8"/>
  <c r="AD39" i="8"/>
  <c r="V39" i="8"/>
  <c r="R39" i="8"/>
  <c r="AL39" i="8" s="1"/>
  <c r="AP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P38" i="8"/>
  <c r="S38" i="8"/>
  <c r="T38" i="8"/>
  <c r="W38" i="8"/>
  <c r="X38" i="8"/>
  <c r="AA38" i="8"/>
  <c r="AB38" i="8"/>
  <c r="AE38" i="8"/>
  <c r="AF38" i="8"/>
  <c r="AI38" i="8"/>
  <c r="F38" i="8" a="1"/>
  <c r="F38" i="8" s="1"/>
  <c r="Z38" i="8" s="1"/>
  <c r="AO39" i="8" l="1"/>
  <c r="AN39" i="8"/>
  <c r="AM39" i="8"/>
  <c r="AS39" i="8"/>
  <c r="AH38" i="8"/>
  <c r="AD38" i="8"/>
  <c r="V38" i="8"/>
  <c r="R38" i="8"/>
  <c r="AL38" i="8" s="1"/>
  <c r="AQ39" i="8"/>
  <c r="AG38" i="8"/>
  <c r="AC38" i="8"/>
  <c r="Y38" i="8"/>
  <c r="AS38" i="8" s="1"/>
  <c r="U38" i="8"/>
  <c r="AO38" i="8" s="1"/>
  <c r="Q38" i="8"/>
  <c r="AJ39" i="8"/>
  <c r="AK39" i="8"/>
  <c r="AP38" i="8"/>
  <c r="AR38" i="8"/>
  <c r="AJ38" i="8" l="1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P36" i="8"/>
  <c r="S36" i="8"/>
  <c r="T36" i="8"/>
  <c r="W36" i="8"/>
  <c r="X36" i="8"/>
  <c r="AA36" i="8"/>
  <c r="AB36" i="8"/>
  <c r="AE36" i="8"/>
  <c r="AF36" i="8"/>
  <c r="AI36" i="8"/>
  <c r="F36" i="8" a="1"/>
  <c r="F36" i="8" s="1"/>
  <c r="Z36" i="8" s="1"/>
  <c r="AH36" i="8" l="1"/>
  <c r="AD36" i="8"/>
  <c r="V36" i="8"/>
  <c r="R36" i="8"/>
  <c r="AL36" i="8" s="1"/>
  <c r="AG36" i="8"/>
  <c r="AC36" i="8"/>
  <c r="Y36" i="8"/>
  <c r="U36" i="8"/>
  <c r="Q36" i="8"/>
  <c r="AM36" i="8" s="1"/>
  <c r="AP36" i="8"/>
  <c r="AO36" i="8"/>
  <c r="AK36" i="8"/>
  <c r="Q35" i="8"/>
  <c r="U35" i="8"/>
  <c r="Y35" i="8"/>
  <c r="AC35" i="8"/>
  <c r="AG35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F35" i="8" l="1"/>
  <c r="AB35" i="8"/>
  <c r="X35" i="8"/>
  <c r="T35" i="8"/>
  <c r="AS35" i="8" s="1"/>
  <c r="P35" i="8"/>
  <c r="AI35" i="8"/>
  <c r="AE35" i="8"/>
  <c r="AA35" i="8"/>
  <c r="W35" i="8"/>
  <c r="S35" i="8"/>
  <c r="AM35" i="8" s="1"/>
  <c r="AN36" i="8"/>
  <c r="AS36" i="8"/>
  <c r="AJ36" i="8"/>
  <c r="AH35" i="8"/>
  <c r="AD35" i="8"/>
  <c r="V35" i="8"/>
  <c r="AP35" i="8" s="1"/>
  <c r="R35" i="8"/>
  <c r="AR36" i="8"/>
  <c r="AQ36" i="8"/>
  <c r="AQ35" i="8"/>
  <c r="AK35" i="8"/>
  <c r="AN35" i="8"/>
  <c r="R34" i="8"/>
  <c r="S34" i="8"/>
  <c r="V34" i="8"/>
  <c r="W34" i="8"/>
  <c r="Z34" i="8"/>
  <c r="AA34" i="8"/>
  <c r="AD34" i="8"/>
  <c r="AE34" i="8"/>
  <c r="AH34" i="8"/>
  <c r="AI34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R35" i="8" l="1"/>
  <c r="AO35" i="8"/>
  <c r="AG34" i="8"/>
  <c r="AC34" i="8"/>
  <c r="Y34" i="8"/>
  <c r="AS34" i="8" s="1"/>
  <c r="U34" i="8"/>
  <c r="Q34" i="8"/>
  <c r="AL35" i="8"/>
  <c r="AF34" i="8"/>
  <c r="AB34" i="8"/>
  <c r="X34" i="8"/>
  <c r="T34" i="8"/>
  <c r="AL34" i="8" s="1"/>
  <c r="AJ35" i="8"/>
  <c r="AN34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P33" i="8"/>
  <c r="Q33" i="8"/>
  <c r="S33" i="8"/>
  <c r="T33" i="8"/>
  <c r="U33" i="8"/>
  <c r="W33" i="8"/>
  <c r="X33" i="8"/>
  <c r="Y33" i="8"/>
  <c r="AA33" i="8"/>
  <c r="AB33" i="8"/>
  <c r="AC33" i="8"/>
  <c r="AE33" i="8"/>
  <c r="AF33" i="8"/>
  <c r="AG33" i="8"/>
  <c r="AI33" i="8"/>
  <c r="F33" i="8" a="1"/>
  <c r="F33" i="8" s="1"/>
  <c r="Z33" i="8" s="1"/>
  <c r="AR34" i="8" l="1"/>
  <c r="AK34" i="8"/>
  <c r="AJ34" i="8"/>
  <c r="AH33" i="8"/>
  <c r="AD33" i="8"/>
  <c r="V33" i="8"/>
  <c r="AK33" i="8" s="1"/>
  <c r="R33" i="8"/>
  <c r="AP34" i="8"/>
  <c r="AO34" i="8"/>
  <c r="AM34" i="8"/>
  <c r="AQ34" i="8"/>
  <c r="AO33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H32" i="8" l="1"/>
  <c r="AD32" i="8"/>
  <c r="Z32" i="8"/>
  <c r="V32" i="8"/>
  <c r="R32" i="8"/>
  <c r="AG32" i="8"/>
  <c r="AC32" i="8"/>
  <c r="Y32" i="8"/>
  <c r="AS32" i="8" s="1"/>
  <c r="U32" i="8"/>
  <c r="Q32" i="8"/>
  <c r="AN32" i="8" s="1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AP32" i="8"/>
  <c r="AR32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P31" i="8"/>
  <c r="R31" i="8"/>
  <c r="S31" i="8"/>
  <c r="T31" i="8"/>
  <c r="V31" i="8"/>
  <c r="W31" i="8"/>
  <c r="X31" i="8"/>
  <c r="Z31" i="8"/>
  <c r="AA31" i="8"/>
  <c r="AB31" i="8"/>
  <c r="AD31" i="8"/>
  <c r="AE31" i="8"/>
  <c r="AF31" i="8"/>
  <c r="AH31" i="8"/>
  <c r="AI31" i="8"/>
  <c r="F31" i="8" a="1"/>
  <c r="F31" i="8" s="1"/>
  <c r="AL32" i="8" l="1"/>
  <c r="AM32" i="8"/>
  <c r="AK32" i="8"/>
  <c r="AQ32" i="8"/>
  <c r="AO32" i="8"/>
  <c r="AG31" i="8"/>
  <c r="AC31" i="8"/>
  <c r="Y31" i="8"/>
  <c r="U31" i="8"/>
  <c r="Q31" i="8"/>
  <c r="AJ32" i="8"/>
  <c r="AR31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T30" i="8"/>
  <c r="X30" i="8"/>
  <c r="AJ31" i="8" l="1"/>
  <c r="AK31" i="8"/>
  <c r="W30" i="8"/>
  <c r="S30" i="8"/>
  <c r="AL31" i="8"/>
  <c r="AO31" i="8"/>
  <c r="V30" i="8"/>
  <c r="R30" i="8"/>
  <c r="AL30" i="8" s="1"/>
  <c r="AP31" i="8"/>
  <c r="AS31" i="8"/>
  <c r="AM31" i="8"/>
  <c r="Y30" i="8"/>
  <c r="AS30" i="8" s="1"/>
  <c r="U30" i="8"/>
  <c r="Q30" i="8"/>
  <c r="AN31" i="8"/>
  <c r="AQ31" i="8"/>
  <c r="P30" i="8"/>
  <c r="AJ30" i="8" s="1"/>
  <c r="AB30" i="8"/>
  <c r="AF30" i="8"/>
  <c r="AC30" i="8"/>
  <c r="AG30" i="8"/>
  <c r="Z30" i="8"/>
  <c r="AD30" i="8"/>
  <c r="AH30" i="8"/>
  <c r="AA30" i="8"/>
  <c r="AE30" i="8"/>
  <c r="AI30" i="8"/>
  <c r="AP30" i="8"/>
  <c r="AK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Q29" i="8"/>
  <c r="U29" i="8"/>
  <c r="Y29" i="8"/>
  <c r="AC29" i="8"/>
  <c r="AG29" i="8"/>
  <c r="F29" i="8" a="1"/>
  <c r="F29" i="8" s="1"/>
  <c r="Z29" i="8" s="1"/>
  <c r="AF29" i="8" l="1"/>
  <c r="AB29" i="8"/>
  <c r="X29" i="8"/>
  <c r="T29" i="8"/>
  <c r="AN29" i="8" s="1"/>
  <c r="P29" i="8"/>
  <c r="AO30" i="8"/>
  <c r="AI29" i="8"/>
  <c r="AE29" i="8"/>
  <c r="AA29" i="8"/>
  <c r="W29" i="8"/>
  <c r="S29" i="8"/>
  <c r="AH29" i="8"/>
  <c r="AD29" i="8"/>
  <c r="V29" i="8"/>
  <c r="R29" i="8"/>
  <c r="AS29" i="8" s="1"/>
  <c r="AJ29" i="8"/>
  <c r="AR30" i="8"/>
  <c r="AM30" i="8"/>
  <c r="AN30" i="8"/>
  <c r="AQ30" i="8"/>
  <c r="AP29" i="8"/>
  <c r="AR29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G28" i="8" l="1"/>
  <c r="AC28" i="8"/>
  <c r="Y28" i="8"/>
  <c r="AS28" i="8" s="1"/>
  <c r="U28" i="8"/>
  <c r="Q28" i="8"/>
  <c r="AF28" i="8"/>
  <c r="T28" i="8"/>
  <c r="AN28" i="8" s="1"/>
  <c r="AK29" i="8"/>
  <c r="AI28" i="8"/>
  <c r="AE28" i="8"/>
  <c r="AA28" i="8"/>
  <c r="W28" i="8"/>
  <c r="AQ28" i="8" s="1"/>
  <c r="S28" i="8"/>
  <c r="P28" i="8"/>
  <c r="AO29" i="8"/>
  <c r="AQ29" i="8"/>
  <c r="AB28" i="8"/>
  <c r="X28" i="8"/>
  <c r="AR28" i="8" s="1"/>
  <c r="AM29" i="8"/>
  <c r="AH28" i="8"/>
  <c r="AD28" i="8"/>
  <c r="V28" i="8"/>
  <c r="AP28" i="8" s="1"/>
  <c r="R28" i="8"/>
  <c r="AL28" i="8" s="1"/>
  <c r="AL29" i="8"/>
  <c r="AO28" i="8"/>
  <c r="AM28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J28" i="8" l="1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M26" i="8" s="1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P26" i="8" l="1"/>
  <c r="AI25" i="8"/>
  <c r="AE25" i="8"/>
  <c r="AA25" i="8"/>
  <c r="W25" i="8"/>
  <c r="S25" i="8"/>
  <c r="AQ26" i="8"/>
  <c r="AK27" i="8"/>
  <c r="AH25" i="8"/>
  <c r="AD25" i="8"/>
  <c r="Z25" i="8"/>
  <c r="V25" i="8"/>
  <c r="AP25" i="8" s="1"/>
  <c r="R25" i="8"/>
  <c r="AN26" i="8"/>
  <c r="AO27" i="8"/>
  <c r="AR27" i="8"/>
  <c r="AL26" i="8"/>
  <c r="AJ26" i="8"/>
  <c r="AG25" i="8"/>
  <c r="AC25" i="8"/>
  <c r="Y25" i="8"/>
  <c r="U25" i="8"/>
  <c r="Q25" i="8"/>
  <c r="AO25" i="8" s="1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M25" i="8" l="1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C5" i="5"/>
  <c r="B4" i="8" s="1"/>
  <c r="F19" i="8"/>
  <c r="P19" i="8" s="1"/>
  <c r="AD19" i="8"/>
  <c r="AA19" i="8"/>
  <c r="AE19" i="8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A20" i="8" l="1"/>
  <c r="P20" i="8"/>
  <c r="AD20" i="8"/>
  <c r="AG19" i="8"/>
  <c r="AC19" i="8"/>
  <c r="AE20" i="8"/>
  <c r="AB20" i="8"/>
  <c r="AG18" i="8"/>
  <c r="AF19" i="8"/>
  <c r="AH19" i="8"/>
  <c r="C6" i="5"/>
  <c r="B5" i="8" s="1"/>
  <c r="AP21" i="8"/>
  <c r="AH18" i="8"/>
  <c r="AI20" i="8"/>
  <c r="AE18" i="8"/>
  <c r="AO21" i="8"/>
  <c r="AD18" i="8"/>
  <c r="AA18" i="8"/>
  <c r="AQ21" i="8"/>
  <c r="AN21" i="8"/>
  <c r="AC18" i="8"/>
  <c r="AP20" i="8"/>
  <c r="AO20" i="8"/>
  <c r="AJ20" i="8"/>
  <c r="Z20" i="8"/>
  <c r="AS20" i="8"/>
  <c r="AR20" i="8"/>
  <c r="AG20" i="8"/>
  <c r="AH20" i="8"/>
  <c r="P18" i="8"/>
  <c r="AJ18" i="8" s="1"/>
  <c r="Z18" i="8"/>
  <c r="AR21" i="8"/>
  <c r="AJ19" i="8"/>
  <c r="Z19" i="8"/>
  <c r="AM20" i="8"/>
  <c r="AL20" i="8"/>
  <c r="AQ20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C7" i="5" l="1"/>
  <c r="B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9" i="5" l="1"/>
  <c r="B8" i="8" s="1"/>
  <c r="C10" i="5" l="1"/>
  <c r="B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G49" i="5" l="1"/>
  <c r="B48" i="8"/>
  <c r="C48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<sst xmlns="http://schemas.openxmlformats.org/spreadsheetml/2006/main" count="1759" uniqueCount="329">
  <si>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</si>
  <si>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</si>
  <si>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</si>
  <si>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</si>
  <si>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</si>
  <si>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</si>
  <si>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</si>
  <si>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</si>
  <si>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</si>
  <si>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</si>
  <si>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</si>
  <si>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</si>
  <si>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</si>
  <si>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</si>
  <si>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</si>
  <si>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</si>
  <si>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</si>
  <si>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</si>
  <si>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</si>
  <si>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</si>
  <si>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</si>
  <si>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</si>
  <si>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</si>
  <si>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</si>
  <si>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</si>
  <si>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</si>
  <si>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</si>
  <si>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</si>
  <si>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</si>
  <si>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</si>
  <si>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</si>
  <si>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</si>
  <si>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</si>
  <si>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</si>
  <si>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</si>
  <si>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</si>
  <si>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</si>
  <si>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</si>
  <si>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</si>
  <si>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</si>
  <si>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</si>
  <si>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</si>
  <si>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</si>
  <si>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</si>
  <si>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</si>
  <si>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</si>
  <si>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</si>
  <si>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</si>
  <si>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</si>
  <si>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</si>
  <si>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</si>
  <si>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</si>
  <si>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</si>
  <si>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</si>
  <si>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</si>
  <si>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</si>
  <si>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</si>
  <si>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</si>
  <si>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</si>
  <si>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</si>
  <si>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</si>
  <si>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</si>
  <si>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</si>
  <si>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</si>
  <si>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</si>
  <si>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</si>
  <si>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</si>
  <si>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</si>
  <si>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</si>
  <si>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</si>
  <si>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</si>
  <si>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</si>
  <si>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</si>
  <si>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</si>
  <si>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</si>
  <si>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</si>
  <si>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</si>
  <si>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</si>
  <si>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</si>
  <si>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https://santemontreal.qc.ca/population/coronavirus-covid-19/#c36391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</si>
  <si>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</si>
  <si>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</si>
  <si>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</si>
  <si>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</si>
  <si>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</si>
  <si>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</si>
  <si>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</si>
  <si>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</si>
  <si>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</si>
  <si>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</si>
  <si>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</si>
  <si>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</si>
  <si>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</si>
  <si>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</si>
  <si>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</si>
  <si>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</si>
  <si>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</si>
  <si>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</si>
  <si>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</si>
  <si>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</si>
  <si>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</si>
  <si>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</si>
  <si>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</si>
  <si>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</si>
  <si>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</si>
  <si>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</si>
  <si>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</si>
  <si>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</si>
  <si>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</si>
  <si>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</si>
  <si>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</si>
  <si>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</si>
  <si>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</si>
  <si>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</si>
  <si>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</si>
  <si>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</si>
  <si>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</si>
  <si>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</si>
  <si>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</si>
  <si>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</si>
  <si>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</si>
  <si>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</si>
  <si>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</si>
  <si>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</si>
  <si>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</si>
  <si>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</si>
  <si>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</si>
  <si>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</si>
  <si>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</si>
  <si>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</si>
  <si>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</si>
  <si>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</si>
  <si>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</si>
  <si>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</si>
  <si>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</si>
  <si>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</si>
  <si>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</si>
  <si>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</si>
  <si>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</si>
  <si>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</si>
  <si>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</si>
  <si>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</si>
  <si>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</si>
  <si>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</si>
  <si>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</si>
  <si>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</si>
  <si>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</si>
  <si>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</si>
  <si>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</si>
  <si>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</si>
  <si>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</si>
  <si>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</si>
  <si>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</si>
  <si>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</si>
  <si>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</si>
  <si>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</si>
  <si>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</si>
  <si>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</si>
  <si>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</si>
  <si>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</si>
  <si>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</si>
  <si>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</si>
  <si>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</si>
  <si>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</si>
  <si>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</si>
  <si>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</si>
  <si>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</si>
  <si>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</si>
  <si>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</si>
  <si>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</si>
  <si>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</si>
  <si>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</si>
  <si>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</si>
  <si>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</si>
  <si>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</si>
  <si>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</si>
  <si>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</si>
  <si>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</si>
  <si>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</si>
  <si>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</si>
  <si>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</si>
  <si>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</si>
  <si>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</si>
  <si>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</si>
  <si>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</si>
  <si>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</si>
  <si>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</si>
  <si>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</si>
  <si>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</si>
  <si>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</si>
  <si>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</si>
  <si>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</si>
  <si>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</si>
  <si>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</si>
  <si>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</si>
  <si>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</si>
  <si>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</si>
  <si>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</si>
  <si>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</si>
  <si>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</si>
  <si>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</si>
  <si>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</si>
  <si>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</si>
  <si>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</si>
  <si>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</si>
  <si>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</si>
  <si>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</si>
  <si>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</si>
  <si>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</si>
  <si>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</si>
  <si>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</si>
  <si>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</si>
  <si>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</si>
  <si>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</si>
  <si>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</si>
  <si>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</si>
  <si>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</si>
  <si>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</si>
  <si>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</si>
  <si>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Deaths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</si>
  <si>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</si>
  <si>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</si>
  <si>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</si>
  <si>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</si>
  <si>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</si>
  <si>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</si>
  <si>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</si>
  <si>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</si>
  <si>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</si>
  <si>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</si>
  <si>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</si>
  <si>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</si>
  <si>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</si>
  <si>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</si>
  <si>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</si>
  <si>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</si>
  <si>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</si>
  <si>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</si>
  <si>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</si>
  <si>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</si>
  <si>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</si>
  <si>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</si>
  <si>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</si>
  <si>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</si>
  <si>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</si>
  <si>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</si>
  <si>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</si>
  <si>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</si>
  <si>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</si>
  <si>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</si>
  <si>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</si>
  <si>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</si>
  <si>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</si>
  <si>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</si>
  <si>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</si>
  <si>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</si>
  <si>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</si>
  <si>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</si>
  <si>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</si>
  <si>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</si>
  <si>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</si>
  <si>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</si>
  <si>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</si>
  <si>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</si>
  <si>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</si>
  <si>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</si>
  <si>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</si>
  <si>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</si>
  <si>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</si>
  <si>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</si>
  <si>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</si>
  <si>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</si>
  <si>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</si>
  <si>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</si>
  <si>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</si>
  <si>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</si>
  <si>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</si>
  <si>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</si>
  <si>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</si>
  <si>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</si>
  <si>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</si>
  <si>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</si>
  <si>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</si>
  <si>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</si>
  <si>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</si>
  <si>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</si>
  <si>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</si>
  <si>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</si>
  <si>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</si>
  <si>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</si>
  <si>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</si>
  <si>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n.p.</t>
  </si>
  <si>
    <t>&lt; 5</t>
  </si>
  <si>
    <t>3,1</t>
  </si>
  <si>
    <t>12,7</t>
  </si>
  <si>
    <t>* 3,6</t>
  </si>
  <si>
    <t>9,0</t>
  </si>
  <si>
    <t>0,8</t>
  </si>
  <si>
    <t>706,7</t>
  </si>
  <si>
    <t>1 312</t>
  </si>
  <si>
    <t>63,5</t>
  </si>
  <si>
    <t>1er MAI, 18h00</t>
  </si>
  <si>
    <t>NOMBRE DE CAS CONFIRMÉS¹</t>
  </si>
  <si>
    <t>RÉPARTITION DES CAS (%)</t>
  </si>
  <si>
    <t>TAUX POUR</t>
  </si>
  <si>
    <t>100 000</t>
  </si>
  <si>
    <t>PERSONNES</t>
  </si>
  <si>
    <t>NOMBRE DE DÉCÈS</t>
  </si>
  <si>
    <t>TAUX DE MORTALITÉ POUR</t>
  </si>
  <si>
    <t> 1,0</t>
  </si>
  <si>
    <t>130,8</t>
  </si>
  <si>
    <t>113,9</t>
  </si>
  <si>
    <t>227,3</t>
  </si>
  <si>
    <t>11,1</t>
  </si>
  <si>
    <t>499,2</t>
  </si>
  <si>
    <t>12,6</t>
  </si>
  <si>
    <t>557,0</t>
  </si>
  <si>
    <t>14,4</t>
  </si>
  <si>
    <t>752,7</t>
  </si>
  <si>
    <t>721,2</t>
  </si>
  <si>
    <t>* 9,4</t>
  </si>
  <si>
    <t>601,7</t>
  </si>
  <si>
    <t>43,9</t>
  </si>
  <si>
    <t>9,5</t>
  </si>
  <si>
    <t>950,2</t>
  </si>
  <si>
    <t>145,8</t>
  </si>
  <si>
    <t>25,8</t>
  </si>
  <si>
    <t>3 711,4</t>
  </si>
  <si>
    <t>959,0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</si>
</sst>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AI35"/>
  <sheetViews>
    <sheetView topLeftCell="R1" zoomScale="77" zoomScaleNormal="77" workbookViewId="0">
      <selection activeCell="AI2" sqref="AI2:AI35"/>
    </sheetView>
  </sheetViews>
  <sheetFormatPr defaultRowHeight="14.5" x14ac:dyDescent="0.35"/>
  <cols>
    <col min="1" max="1" width="42.453125" customWidth="1"/>
    <col min="2" max="17" width="10.08984375" bestFit="1" customWidth="1"/>
    <col min="18" max="35" width="10.7265625" bestFit="1" customWidth="1"/>
  </cols>
  <sheetData>
    <row r="1" spans="1:3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</row>
    <row r="2" spans="1:35" x14ac:dyDescent="0.35">
      <c r="A2" t="s">
        <v>1</v>
      </c>
      <c r="B2">
        <v>54</v>
      </c>
      <c r="C2">
        <v>66</v>
      </c>
      <c r="D2" t="s">
        <v>102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102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102</v>
      </c>
      <c r="AG2" t="s">
        <v>102</v>
      </c>
      <c r="AH2">
        <v>1185</v>
      </c>
      <c r="AI2">
        <v>1229</v>
      </c>
    </row>
    <row r="3" spans="1:35" x14ac:dyDescent="0.35">
      <c r="A3" t="s">
        <v>2</v>
      </c>
      <c r="B3">
        <v>9</v>
      </c>
      <c r="C3">
        <v>14</v>
      </c>
      <c r="D3" t="s">
        <v>102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102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102</v>
      </c>
      <c r="AG3" t="s">
        <v>102</v>
      </c>
      <c r="AH3">
        <v>324</v>
      </c>
      <c r="AI3">
        <v>333</v>
      </c>
    </row>
    <row r="4" spans="1:35" x14ac:dyDescent="0.35">
      <c r="A4" t="s">
        <v>103</v>
      </c>
      <c r="B4">
        <v>2</v>
      </c>
      <c r="C4">
        <v>2</v>
      </c>
      <c r="D4" t="s">
        <v>102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102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102</v>
      </c>
      <c r="AG4" t="s">
        <v>102</v>
      </c>
      <c r="AH4">
        <v>6</v>
      </c>
      <c r="AI4">
        <v>6</v>
      </c>
    </row>
    <row r="5" spans="1:35" x14ac:dyDescent="0.35">
      <c r="A5" t="s">
        <v>104</v>
      </c>
      <c r="B5">
        <v>10</v>
      </c>
      <c r="C5">
        <v>9</v>
      </c>
      <c r="D5" t="s">
        <v>102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102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102</v>
      </c>
      <c r="AG5" t="s">
        <v>102</v>
      </c>
      <c r="AH5">
        <v>27</v>
      </c>
      <c r="AI5">
        <v>29</v>
      </c>
    </row>
    <row r="6" spans="1:35" x14ac:dyDescent="0.35">
      <c r="A6" t="s">
        <v>5</v>
      </c>
      <c r="B6">
        <v>161</v>
      </c>
      <c r="C6">
        <v>182</v>
      </c>
      <c r="D6" t="s">
        <v>102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102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102</v>
      </c>
      <c r="AG6" t="s">
        <v>102</v>
      </c>
      <c r="AH6">
        <v>1225</v>
      </c>
      <c r="AI6">
        <v>1258</v>
      </c>
    </row>
    <row r="7" spans="1:35" x14ac:dyDescent="0.35">
      <c r="A7" t="s">
        <v>105</v>
      </c>
      <c r="B7">
        <v>107</v>
      </c>
      <c r="C7">
        <v>120</v>
      </c>
      <c r="D7" t="s">
        <v>102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102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102</v>
      </c>
      <c r="AG7" t="s">
        <v>102</v>
      </c>
      <c r="AH7">
        <v>354</v>
      </c>
      <c r="AI7">
        <v>367</v>
      </c>
    </row>
    <row r="8" spans="1:35" x14ac:dyDescent="0.35">
      <c r="A8" t="s">
        <v>106</v>
      </c>
      <c r="B8">
        <v>17</v>
      </c>
      <c r="C8">
        <v>18</v>
      </c>
      <c r="D8" t="s">
        <v>102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102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102</v>
      </c>
      <c r="AG8" t="s">
        <v>102</v>
      </c>
      <c r="AH8">
        <v>184</v>
      </c>
      <c r="AI8">
        <v>190</v>
      </c>
    </row>
    <row r="9" spans="1:35" x14ac:dyDescent="0.35">
      <c r="A9" t="s">
        <v>116</v>
      </c>
      <c r="B9">
        <v>7</v>
      </c>
      <c r="C9">
        <v>10</v>
      </c>
      <c r="D9" t="s">
        <v>102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102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102</v>
      </c>
      <c r="AG9" t="s">
        <v>102</v>
      </c>
      <c r="AH9">
        <v>95</v>
      </c>
      <c r="AI9">
        <v>103</v>
      </c>
    </row>
    <row r="10" spans="1:35" x14ac:dyDescent="0.35">
      <c r="A10" t="s">
        <v>115</v>
      </c>
      <c r="B10">
        <v>18</v>
      </c>
      <c r="C10">
        <v>20</v>
      </c>
      <c r="D10" t="s">
        <v>102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102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102</v>
      </c>
      <c r="AG10" t="s">
        <v>102</v>
      </c>
      <c r="AH10">
        <v>38</v>
      </c>
      <c r="AI10">
        <v>39</v>
      </c>
    </row>
    <row r="11" spans="1:35" x14ac:dyDescent="0.35">
      <c r="A11" t="s">
        <v>114</v>
      </c>
      <c r="B11">
        <v>7</v>
      </c>
      <c r="C11">
        <v>7</v>
      </c>
      <c r="D11" t="s">
        <v>102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102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102</v>
      </c>
      <c r="AG11" t="s">
        <v>102</v>
      </c>
      <c r="AH11">
        <v>52</v>
      </c>
      <c r="AI11">
        <v>54</v>
      </c>
    </row>
    <row r="12" spans="1:35" x14ac:dyDescent="0.35">
      <c r="A12" t="s">
        <v>11</v>
      </c>
      <c r="B12">
        <v>19</v>
      </c>
      <c r="C12">
        <v>22</v>
      </c>
      <c r="D12" t="s">
        <v>102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102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102</v>
      </c>
      <c r="AG12" t="s">
        <v>102</v>
      </c>
      <c r="AH12">
        <v>186</v>
      </c>
      <c r="AI12">
        <v>209</v>
      </c>
    </row>
    <row r="13" spans="1:35" x14ac:dyDescent="0.35">
      <c r="A13" t="s">
        <v>12</v>
      </c>
      <c r="B13">
        <v>66</v>
      </c>
      <c r="C13">
        <v>78</v>
      </c>
      <c r="D13" t="s">
        <v>102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102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102</v>
      </c>
      <c r="AG13" t="s">
        <v>102</v>
      </c>
      <c r="AH13">
        <v>561</v>
      </c>
      <c r="AI13">
        <v>586</v>
      </c>
    </row>
    <row r="14" spans="1:35" x14ac:dyDescent="0.35">
      <c r="A14" t="s">
        <v>13</v>
      </c>
      <c r="B14">
        <v>5</v>
      </c>
      <c r="C14">
        <v>7</v>
      </c>
      <c r="D14" t="s">
        <v>102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102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102</v>
      </c>
      <c r="AG14" t="s">
        <v>102</v>
      </c>
      <c r="AH14">
        <v>76</v>
      </c>
      <c r="AI14">
        <v>88</v>
      </c>
    </row>
    <row r="15" spans="1:35" x14ac:dyDescent="0.35">
      <c r="A15" t="s">
        <v>14</v>
      </c>
      <c r="B15">
        <v>40</v>
      </c>
      <c r="C15">
        <v>62</v>
      </c>
      <c r="D15" t="s">
        <v>102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102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102</v>
      </c>
      <c r="AG15" t="s">
        <v>102</v>
      </c>
      <c r="AH15">
        <v>1014</v>
      </c>
      <c r="AI15">
        <v>1075</v>
      </c>
    </row>
    <row r="16" spans="1:35" x14ac:dyDescent="0.35">
      <c r="A16" t="s">
        <v>113</v>
      </c>
      <c r="B16">
        <v>1</v>
      </c>
      <c r="C16">
        <v>1</v>
      </c>
      <c r="D16" t="s">
        <v>102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102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102</v>
      </c>
      <c r="AG16" t="s">
        <v>102</v>
      </c>
      <c r="AH16">
        <v>18</v>
      </c>
      <c r="AI16">
        <v>21</v>
      </c>
    </row>
    <row r="17" spans="1:35" x14ac:dyDescent="0.35">
      <c r="A17" t="s">
        <v>16</v>
      </c>
      <c r="B17">
        <v>26</v>
      </c>
      <c r="C17">
        <v>33</v>
      </c>
      <c r="D17" t="s">
        <v>102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102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102</v>
      </c>
      <c r="AG17" t="s">
        <v>102</v>
      </c>
      <c r="AH17">
        <v>1316</v>
      </c>
      <c r="AI17">
        <v>1377</v>
      </c>
    </row>
    <row r="18" spans="1:35" x14ac:dyDescent="0.35">
      <c r="A18" t="s">
        <v>112</v>
      </c>
      <c r="B18">
        <v>3</v>
      </c>
      <c r="C18">
        <v>3</v>
      </c>
      <c r="D18" t="s">
        <v>102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102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102</v>
      </c>
      <c r="AG18" t="s">
        <v>102</v>
      </c>
      <c r="AH18">
        <v>11</v>
      </c>
      <c r="AI18">
        <v>11</v>
      </c>
    </row>
    <row r="19" spans="1:35" x14ac:dyDescent="0.35">
      <c r="A19" t="s">
        <v>111</v>
      </c>
      <c r="B19">
        <v>18</v>
      </c>
      <c r="C19">
        <v>24</v>
      </c>
      <c r="D19" t="s">
        <v>102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102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102</v>
      </c>
      <c r="AG19" t="s">
        <v>102</v>
      </c>
      <c r="AH19">
        <v>125</v>
      </c>
      <c r="AI19">
        <v>133</v>
      </c>
    </row>
    <row r="20" spans="1:35" x14ac:dyDescent="0.35">
      <c r="A20" t="s">
        <v>19</v>
      </c>
      <c r="B20">
        <v>56</v>
      </c>
      <c r="C20">
        <v>61</v>
      </c>
      <c r="D20" t="s">
        <v>102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102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102</v>
      </c>
      <c r="AG20" t="s">
        <v>102</v>
      </c>
      <c r="AH20">
        <v>194</v>
      </c>
      <c r="AI20">
        <v>196</v>
      </c>
    </row>
    <row r="21" spans="1:35" x14ac:dyDescent="0.35">
      <c r="A21" t="s">
        <v>20</v>
      </c>
      <c r="B21">
        <v>26</v>
      </c>
      <c r="C21">
        <v>27</v>
      </c>
      <c r="D21" t="s">
        <v>102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102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102</v>
      </c>
      <c r="AG21" t="s">
        <v>102</v>
      </c>
      <c r="AH21">
        <v>192</v>
      </c>
      <c r="AI21">
        <v>201</v>
      </c>
    </row>
    <row r="22" spans="1:35" x14ac:dyDescent="0.35">
      <c r="A22" t="s">
        <v>21</v>
      </c>
      <c r="B22">
        <v>67</v>
      </c>
      <c r="C22">
        <v>80</v>
      </c>
      <c r="D22" t="s">
        <v>102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102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102</v>
      </c>
      <c r="AG22" t="s">
        <v>102</v>
      </c>
      <c r="AH22">
        <v>566</v>
      </c>
      <c r="AI22">
        <v>579</v>
      </c>
    </row>
    <row r="23" spans="1:35" x14ac:dyDescent="0.35">
      <c r="A23" t="s">
        <v>110</v>
      </c>
      <c r="B23">
        <v>11</v>
      </c>
      <c r="C23">
        <v>11</v>
      </c>
      <c r="D23" t="s">
        <v>102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102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102</v>
      </c>
      <c r="AG23" t="s">
        <v>102</v>
      </c>
      <c r="AH23">
        <v>83</v>
      </c>
      <c r="AI23">
        <v>87</v>
      </c>
    </row>
    <row r="24" spans="1:35" x14ac:dyDescent="0.35">
      <c r="A24" t="s">
        <v>23</v>
      </c>
      <c r="B24">
        <v>41</v>
      </c>
      <c r="C24">
        <v>51</v>
      </c>
      <c r="D24" t="s">
        <v>102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102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102</v>
      </c>
      <c r="AG24" t="s">
        <v>102</v>
      </c>
      <c r="AH24">
        <v>1029</v>
      </c>
      <c r="AI24">
        <v>1079</v>
      </c>
    </row>
    <row r="25" spans="1:35" x14ac:dyDescent="0.35">
      <c r="A25" t="s">
        <v>24</v>
      </c>
      <c r="B25">
        <v>80</v>
      </c>
      <c r="C25">
        <v>97</v>
      </c>
      <c r="D25" t="s">
        <v>102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102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102</v>
      </c>
      <c r="AG25" t="s">
        <v>102</v>
      </c>
      <c r="AH25">
        <v>777</v>
      </c>
      <c r="AI25">
        <v>837</v>
      </c>
    </row>
    <row r="26" spans="1:35" x14ac:dyDescent="0.35">
      <c r="A26" t="s">
        <v>109</v>
      </c>
      <c r="B26">
        <v>2</v>
      </c>
      <c r="C26">
        <v>2</v>
      </c>
      <c r="D26" t="s">
        <v>102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102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102</v>
      </c>
      <c r="AG26" t="s">
        <v>102</v>
      </c>
      <c r="AH26">
        <v>10</v>
      </c>
      <c r="AI26">
        <v>12</v>
      </c>
    </row>
    <row r="27" spans="1:35" x14ac:dyDescent="0.35">
      <c r="A27" t="s">
        <v>26</v>
      </c>
      <c r="B27">
        <v>40</v>
      </c>
      <c r="C27">
        <v>49</v>
      </c>
      <c r="D27" t="s">
        <v>102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102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102</v>
      </c>
      <c r="AG27" t="s">
        <v>102</v>
      </c>
      <c r="AH27">
        <v>518</v>
      </c>
      <c r="AI27">
        <v>534</v>
      </c>
    </row>
    <row r="28" spans="1:35" x14ac:dyDescent="0.35">
      <c r="A28" t="s">
        <v>27</v>
      </c>
      <c r="B28">
        <v>17</v>
      </c>
      <c r="C28">
        <v>20</v>
      </c>
      <c r="D28" t="s">
        <v>102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102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102</v>
      </c>
      <c r="AG28" t="s">
        <v>102</v>
      </c>
      <c r="AH28">
        <v>582</v>
      </c>
      <c r="AI28">
        <v>600</v>
      </c>
    </row>
    <row r="29" spans="1:35" x14ac:dyDescent="0.35">
      <c r="A29" t="s">
        <v>108</v>
      </c>
      <c r="B29">
        <v>0</v>
      </c>
      <c r="C29">
        <v>0</v>
      </c>
      <c r="D29" t="s">
        <v>102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102</v>
      </c>
      <c r="AG29" t="s">
        <v>102</v>
      </c>
      <c r="AH29">
        <v>2</v>
      </c>
      <c r="AI29">
        <v>2</v>
      </c>
    </row>
    <row r="30" spans="1:35" x14ac:dyDescent="0.35">
      <c r="A30" t="s">
        <v>29</v>
      </c>
      <c r="B30">
        <v>46</v>
      </c>
      <c r="C30">
        <v>56</v>
      </c>
      <c r="D30" t="s">
        <v>102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102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102</v>
      </c>
      <c r="AG30" t="s">
        <v>102</v>
      </c>
      <c r="AH30">
        <v>563</v>
      </c>
      <c r="AI30">
        <v>608</v>
      </c>
    </row>
    <row r="31" spans="1:35" x14ac:dyDescent="0.35">
      <c r="A31" t="s">
        <v>30</v>
      </c>
      <c r="B31">
        <v>36</v>
      </c>
      <c r="C31">
        <v>43</v>
      </c>
      <c r="D31" t="s">
        <v>102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102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102</v>
      </c>
      <c r="AG31" t="s">
        <v>102</v>
      </c>
      <c r="AH31">
        <v>620</v>
      </c>
      <c r="AI31">
        <v>635</v>
      </c>
    </row>
    <row r="32" spans="1:35" x14ac:dyDescent="0.35">
      <c r="A32" t="s">
        <v>31</v>
      </c>
      <c r="B32">
        <v>67</v>
      </c>
      <c r="C32">
        <v>78</v>
      </c>
      <c r="D32" t="s">
        <v>102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102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102</v>
      </c>
      <c r="AG32" t="s">
        <v>102</v>
      </c>
      <c r="AH32">
        <v>353</v>
      </c>
      <c r="AI32">
        <v>366</v>
      </c>
    </row>
    <row r="33" spans="1:35" x14ac:dyDescent="0.35">
      <c r="A33" t="s">
        <v>32</v>
      </c>
      <c r="B33">
        <v>41</v>
      </c>
      <c r="C33">
        <v>56</v>
      </c>
      <c r="D33" t="s">
        <v>102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102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102</v>
      </c>
      <c r="AG33" t="s">
        <v>102</v>
      </c>
      <c r="AH33">
        <v>998</v>
      </c>
      <c r="AI33">
        <v>1047</v>
      </c>
    </row>
    <row r="34" spans="1:35" x14ac:dyDescent="0.35">
      <c r="A34" t="s">
        <v>107</v>
      </c>
      <c r="B34">
        <v>25</v>
      </c>
      <c r="C34">
        <v>29</v>
      </c>
      <c r="D34" t="s">
        <v>102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102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102</v>
      </c>
      <c r="AG34" t="s">
        <v>102</v>
      </c>
      <c r="AH34">
        <v>113</v>
      </c>
      <c r="AI34">
        <v>118</v>
      </c>
    </row>
    <row r="35" spans="1:35" x14ac:dyDescent="0.35">
      <c r="A35" t="s">
        <v>34</v>
      </c>
      <c r="B35">
        <v>487</v>
      </c>
      <c r="C35">
        <v>653</v>
      </c>
      <c r="D35" t="s">
        <v>102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102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102</v>
      </c>
      <c r="AG35" t="s">
        <v>102</v>
      </c>
      <c r="AH35">
        <v>583</v>
      </c>
      <c r="AI35">
        <v>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AI34"/>
  <sheetViews>
    <sheetView zoomScale="90" zoomScaleNormal="90" workbookViewId="0">
      <pane xSplit="1" topLeftCell="R1" activePane="topRight" state="frozen"/>
      <selection pane="topRight" activeCell="AK4" sqref="AK4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35" width="10.1796875" bestFit="1" customWidth="1"/>
  </cols>
  <sheetData>
    <row r="1" spans="1:3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</row>
    <row r="2" spans="1:3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102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102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102</v>
      </c>
      <c r="AG2" s="3" t="s">
        <v>102</v>
      </c>
      <c r="AH2" s="3">
        <f>cases!AH2/(population_2016!$B2/1000)</f>
        <v>8.8271444001638795</v>
      </c>
      <c r="AI2" s="3">
        <f>cases!AI2/(population_2016!$B2/1000)</f>
        <v>9.154903348355619</v>
      </c>
    </row>
    <row r="3" spans="1:3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102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102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102</v>
      </c>
      <c r="AG3" s="3" t="s">
        <v>102</v>
      </c>
      <c r="AH3" s="3">
        <f>cases!AH3/(population_2016!$B3/1000)</f>
        <v>7.5708010094401343</v>
      </c>
      <c r="AI3" s="3">
        <f>cases!AI3/(population_2016!$B3/1000)</f>
        <v>7.7811010374801386</v>
      </c>
    </row>
    <row r="4" spans="1:35" x14ac:dyDescent="0.35">
      <c r="A4" t="s">
        <v>103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102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102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102</v>
      </c>
      <c r="AG4" s="3" t="s">
        <v>102</v>
      </c>
      <c r="AH4" s="3">
        <f>cases!AH4/(population_2016!$B4/1000)</f>
        <v>1.5694480774261053</v>
      </c>
      <c r="AI4" s="3">
        <f>cases!AI4/(population_2016!$B4/1000)</f>
        <v>1.5694480774261053</v>
      </c>
    </row>
    <row r="5" spans="1:35" x14ac:dyDescent="0.35">
      <c r="A5" t="s">
        <v>104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102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102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102</v>
      </c>
      <c r="AG5" s="3" t="s">
        <v>102</v>
      </c>
      <c r="AH5" s="3">
        <f>cases!AH5/(population_2016!$B5/1000)</f>
        <v>1.3972262471537982</v>
      </c>
      <c r="AI5" s="3">
        <f>cases!AI5/(population_2016!$B5/1000)</f>
        <v>1.5007244876837091</v>
      </c>
    </row>
    <row r="6" spans="1:3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102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102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102</v>
      </c>
      <c r="AG6" s="3" t="s">
        <v>102</v>
      </c>
      <c r="AH6" s="3">
        <f>cases!AH6/(population_2016!$B6/1000)</f>
        <v>7.3564736968532305</v>
      </c>
      <c r="AI6" s="3">
        <f>cases!AI6/(population_2016!$B6/1000)</f>
        <v>7.554648090319481</v>
      </c>
    </row>
    <row r="7" spans="1:35" x14ac:dyDescent="0.35">
      <c r="A7" t="s">
        <v>105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102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102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102</v>
      </c>
      <c r="AG7" s="3" t="s">
        <v>102</v>
      </c>
      <c r="AH7" s="3">
        <f>cases!AH7/(population_2016!$B7/1000)</f>
        <v>10.909763313609467</v>
      </c>
      <c r="AI7" s="3">
        <f>cases!AI7/(population_2016!$B7/1000)</f>
        <v>11.310404339250493</v>
      </c>
    </row>
    <row r="8" spans="1:35" x14ac:dyDescent="0.35">
      <c r="A8" t="s">
        <v>106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102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102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102</v>
      </c>
      <c r="AG8" s="3" t="s">
        <v>102</v>
      </c>
      <c r="AH8" s="3">
        <f>cases!AH8/(population_2016!$B8/1000)</f>
        <v>3.7628581361582034</v>
      </c>
      <c r="AI8" s="3">
        <f>cases!AI8/(population_2016!$B8/1000)</f>
        <v>3.885560031902493</v>
      </c>
    </row>
    <row r="9" spans="1:35" x14ac:dyDescent="0.35">
      <c r="A9" t="s">
        <v>116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102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102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102</v>
      </c>
      <c r="AG9" s="3" t="s">
        <v>102</v>
      </c>
      <c r="AH9" s="3">
        <f>cases!AH9/(population_2016!$B9/1000)</f>
        <v>5.0052687038988406</v>
      </c>
      <c r="AI9" s="3">
        <f>cases!AI9/(population_2016!$B9/1000)</f>
        <v>5.4267650158061116</v>
      </c>
    </row>
    <row r="10" spans="1:35" x14ac:dyDescent="0.35">
      <c r="A10" t="s">
        <v>115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102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102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102</v>
      </c>
      <c r="AG10" s="3" t="s">
        <v>102</v>
      </c>
      <c r="AH10" s="3">
        <f>cases!AH10/(population_2016!$B10/1000)</f>
        <v>5.4495912806539515</v>
      </c>
      <c r="AI10" s="3">
        <f>cases!AI10/(population_2016!$B10/1000)</f>
        <v>5.5930015775132658</v>
      </c>
    </row>
    <row r="11" spans="1:35" x14ac:dyDescent="0.35">
      <c r="A11" t="s">
        <v>114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102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102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102</v>
      </c>
      <c r="AG11" s="3" t="s">
        <v>102</v>
      </c>
      <c r="AH11" s="3">
        <f>cases!AH11/(population_2016!$B11/1000)</f>
        <v>2.5805170959257606</v>
      </c>
      <c r="AI11" s="3">
        <f>cases!AI11/(population_2016!$B11/1000)</f>
        <v>2.6797677534613666</v>
      </c>
    </row>
    <row r="12" spans="1:3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102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102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102</v>
      </c>
      <c r="AG12" s="3" t="s">
        <v>102</v>
      </c>
      <c r="AH12" s="3">
        <f>cases!AH12/(population_2016!$B12/1000)</f>
        <v>4.1808087392389135</v>
      </c>
      <c r="AI12" s="3">
        <f>cases!AI12/(population_2016!$B12/1000)</f>
        <v>4.6977904650587785</v>
      </c>
    </row>
    <row r="13" spans="1:3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102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102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102</v>
      </c>
      <c r="AG13" s="3" t="s">
        <v>102</v>
      </c>
      <c r="AH13" s="3">
        <f>cases!AH13/(population_2016!$B13/1000)</f>
        <v>7.2996499811328128</v>
      </c>
      <c r="AI13" s="3">
        <f>cases!AI13/(population_2016!$B13/1000)</f>
        <v>7.6249463261030801</v>
      </c>
    </row>
    <row r="14" spans="1:3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102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102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102</v>
      </c>
      <c r="AG14" s="3" t="s">
        <v>102</v>
      </c>
      <c r="AH14" s="3">
        <f>cases!AH14/(population_2016!$B14/1000)</f>
        <v>4.1275186009884317</v>
      </c>
      <c r="AI14" s="3">
        <f>cases!AI14/(population_2016!$B14/1000)</f>
        <v>4.7792320643023949</v>
      </c>
    </row>
    <row r="15" spans="1:3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102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102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102</v>
      </c>
      <c r="AG15" s="3" t="s">
        <v>102</v>
      </c>
      <c r="AH15" s="3">
        <f>cases!AH15/(population_2016!$B15/1000)</f>
        <v>7.45456684114568</v>
      </c>
      <c r="AI15" s="3">
        <f>cases!AI15/(population_2016!$B15/1000)</f>
        <v>7.9030171146268309</v>
      </c>
    </row>
    <row r="16" spans="1:35" x14ac:dyDescent="0.35">
      <c r="A16" t="s">
        <v>113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102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102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102</v>
      </c>
      <c r="AG16" s="3" t="s">
        <v>102</v>
      </c>
      <c r="AH16" s="3">
        <f>cases!AH16/(population_2016!$B16/1000)</f>
        <v>4.6753246753246751</v>
      </c>
      <c r="AI16" s="3">
        <f>cases!AI16/(population_2016!$B16/1000)</f>
        <v>5.4545454545454541</v>
      </c>
    </row>
    <row r="17" spans="1:3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102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102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102</v>
      </c>
      <c r="AG17" s="3" t="s">
        <v>102</v>
      </c>
      <c r="AH17" s="3">
        <f>cases!AH17/(population_2016!$B17/1000)</f>
        <v>15.623145048317783</v>
      </c>
      <c r="AI17" s="3">
        <f>cases!AI17/(population_2016!$B17/1000)</f>
        <v>16.347318185055915</v>
      </c>
    </row>
    <row r="18" spans="1:35" x14ac:dyDescent="0.35">
      <c r="A18" t="s">
        <v>112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102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102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102</v>
      </c>
      <c r="AG18" s="3" t="s">
        <v>102</v>
      </c>
      <c r="AH18" s="3">
        <f>cases!AH18/(population_2016!$B18/1000)</f>
        <v>2.1782178217821784</v>
      </c>
      <c r="AI18" s="3">
        <f>cases!AI18/(population_2016!$B18/1000)</f>
        <v>2.1782178217821784</v>
      </c>
    </row>
    <row r="19" spans="1:35" x14ac:dyDescent="0.35">
      <c r="A19" t="s">
        <v>111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102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102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102</v>
      </c>
      <c r="AG19" s="3" t="s">
        <v>102</v>
      </c>
      <c r="AH19" s="3">
        <f>cases!AH19/(population_2016!$B19/1000)</f>
        <v>6.1649240481357266</v>
      </c>
      <c r="AI19" s="3">
        <f>cases!AI19/(population_2016!$B19/1000)</f>
        <v>6.5594791872164135</v>
      </c>
    </row>
    <row r="20" spans="1:3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102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102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102</v>
      </c>
      <c r="AG20" s="3" t="s">
        <v>102</v>
      </c>
      <c r="AH20" s="3">
        <f>cases!AH20/(population_2016!$B20/1000)</f>
        <v>8.0988561409367961</v>
      </c>
      <c r="AI20" s="3">
        <f>cases!AI20/(population_2016!$B20/1000)</f>
        <v>8.1823495032144944</v>
      </c>
    </row>
    <row r="21" spans="1:3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102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102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102</v>
      </c>
      <c r="AG21" s="3" t="s">
        <v>102</v>
      </c>
      <c r="AH21" s="3">
        <f>cases!AH21/(population_2016!$B21/1000)</f>
        <v>2.7706827135373828</v>
      </c>
      <c r="AI21" s="3">
        <f>cases!AI21/(population_2016!$B21/1000)</f>
        <v>2.9005584657344476</v>
      </c>
    </row>
    <row r="22" spans="1:3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102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102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102</v>
      </c>
      <c r="AG22" s="3" t="s">
        <v>102</v>
      </c>
      <c r="AH22" s="3">
        <f>cases!AH22/(population_2016!$B22/1000)</f>
        <v>5.4423076923076925</v>
      </c>
      <c r="AI22" s="3">
        <f>cases!AI22/(population_2016!$B22/1000)</f>
        <v>5.5673076923076925</v>
      </c>
    </row>
    <row r="23" spans="1:35" x14ac:dyDescent="0.35">
      <c r="A23" t="s">
        <v>110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102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102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102</v>
      </c>
      <c r="AG23" s="3" t="s">
        <v>102</v>
      </c>
      <c r="AH23" s="3">
        <f>cases!AH23/(population_2016!$B23/1000)</f>
        <v>2.6449968132568515</v>
      </c>
      <c r="AI23" s="3">
        <f>cases!AI23/(population_2016!$B23/1000)</f>
        <v>2.772466539196941</v>
      </c>
    </row>
    <row r="24" spans="1:3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102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102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102</v>
      </c>
      <c r="AG24" s="3" t="s">
        <v>102</v>
      </c>
      <c r="AH24" s="3">
        <f>cases!AH24/(population_2016!$B24/1000)</f>
        <v>9.6399763918945514</v>
      </c>
      <c r="AI24" s="3">
        <f>cases!AI24/(population_2016!$B24/1000)</f>
        <v>10.108391182559981</v>
      </c>
    </row>
    <row r="25" spans="1:3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102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102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102</v>
      </c>
      <c r="AG25" s="3" t="s">
        <v>102</v>
      </c>
      <c r="AH25" s="3">
        <f>cases!AH25/(population_2016!$B25/1000)</f>
        <v>5.566301310982162</v>
      </c>
      <c r="AI25" s="3">
        <f>cases!AI25/(population_2016!$B25/1000)</f>
        <v>5.9961315280464218</v>
      </c>
    </row>
    <row r="26" spans="1:35" x14ac:dyDescent="0.35">
      <c r="A26" t="s">
        <v>109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102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102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102</v>
      </c>
      <c r="AG26" s="3" t="s">
        <v>102</v>
      </c>
      <c r="AH26" s="3">
        <f>cases!AH26/(population_2016!$B26/1000)</f>
        <v>2.0169423154497781</v>
      </c>
      <c r="AI26" s="3">
        <f>cases!AI26/(population_2016!$B26/1000)</f>
        <v>2.4203307785397339</v>
      </c>
    </row>
    <row r="27" spans="1:3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102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102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102</v>
      </c>
      <c r="AG27" s="3" t="s">
        <v>102</v>
      </c>
      <c r="AH27" s="3">
        <f>cases!AH27/(population_2016!$B27/1000)</f>
        <v>5.2414295543773015</v>
      </c>
      <c r="AI27" s="3">
        <f>cases!AI27/(population_2016!$B27/1000)</f>
        <v>5.4033269923503457</v>
      </c>
    </row>
    <row r="28" spans="1:3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102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102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102</v>
      </c>
      <c r="AG28" s="3" t="s">
        <v>102</v>
      </c>
      <c r="AH28" s="3">
        <f>cases!AH28/(population_2016!$B28/1000)</f>
        <v>7.4324755762722683</v>
      </c>
      <c r="AI28" s="3">
        <f>cases!AI28/(population_2016!$B28/1000)</f>
        <v>7.6623459549198643</v>
      </c>
    </row>
    <row r="29" spans="1:35" x14ac:dyDescent="0.35">
      <c r="A29" t="s">
        <v>108</v>
      </c>
      <c r="B29" s="3">
        <f>cases!B29/(population_2016!$B29/1000)</f>
        <v>0</v>
      </c>
      <c r="C29" s="3">
        <f>cases!C29/(population_2016!$B29/1000)</f>
        <v>0</v>
      </c>
      <c r="D29" t="s">
        <v>102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102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102</v>
      </c>
      <c r="AG29" s="3" t="s">
        <v>102</v>
      </c>
      <c r="AH29" s="3">
        <f>cases!AH29/(population_2016!$B29/1000)</f>
        <v>2.1715526601520088</v>
      </c>
      <c r="AI29" s="3">
        <f>cases!AI29/(population_2016!$B29/1000)</f>
        <v>2.1715526601520088</v>
      </c>
    </row>
    <row r="30" spans="1:3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102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102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102</v>
      </c>
      <c r="AG30" s="3" t="s">
        <v>102</v>
      </c>
      <c r="AH30" s="3">
        <f>cases!AH30/(population_2016!$B30/1000)</f>
        <v>7.2040025079653498</v>
      </c>
      <c r="AI30" s="3">
        <f>cases!AI30/(population_2016!$B30/1000)</f>
        <v>7.7798108789394895</v>
      </c>
    </row>
    <row r="31" spans="1:3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102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102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102</v>
      </c>
      <c r="AG31" s="3" t="s">
        <v>102</v>
      </c>
      <c r="AH31" s="3">
        <f>cases!AH31/(population_2016!$B31/1000)</f>
        <v>8.955784425601987</v>
      </c>
      <c r="AI31" s="3">
        <f>cases!AI31/(population_2016!$B31/1000)</f>
        <v>9.172456629447197</v>
      </c>
    </row>
    <row r="32" spans="1:3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102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102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102</v>
      </c>
      <c r="AG32" s="3" t="s">
        <v>102</v>
      </c>
      <c r="AH32" s="3">
        <f>cases!AH32/(population_2016!$B32/1000)</f>
        <v>3.9587305147471121</v>
      </c>
      <c r="AI32" s="3">
        <f>cases!AI32/(population_2016!$B32/1000)</f>
        <v>4.1045194572165524</v>
      </c>
    </row>
    <row r="33" spans="1:3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102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102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102</v>
      </c>
      <c r="AG33" s="3" t="s">
        <v>102</v>
      </c>
      <c r="AH33" s="3">
        <f>cases!AH33/(population_2016!$B33/1000)</f>
        <v>6.9376377274022785</v>
      </c>
      <c r="AI33" s="3">
        <f>cases!AI33/(population_2016!$B33/1000)</f>
        <v>7.278263227044274</v>
      </c>
    </row>
    <row r="34" spans="1:35" x14ac:dyDescent="0.35">
      <c r="A34" t="s">
        <v>107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102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102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102</v>
      </c>
      <c r="AG34" s="3" t="s">
        <v>102</v>
      </c>
      <c r="AH34" s="3">
        <f>cases!AH34/(population_2016!$B34/1000)</f>
        <v>5.5632138637258759</v>
      </c>
      <c r="AI34" s="3">
        <f>cases!AI34/(population_2016!$B34/1000)</f>
        <v>5.8093737692004721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49"/>
  <sheetViews>
    <sheetView zoomScale="75" zoomScaleNormal="75" workbookViewId="0">
      <pane xSplit="1" topLeftCell="B1" activePane="topRight" state="frozen"/>
      <selection pane="topRight" activeCell="AS53" sqref="AS5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144</v>
      </c>
      <c r="B1" s="17" t="s">
        <v>143</v>
      </c>
      <c r="C1" s="17" t="s">
        <v>182</v>
      </c>
      <c r="D1" s="17" t="s">
        <v>232</v>
      </c>
      <c r="E1" s="17" t="s">
        <v>282</v>
      </c>
      <c r="F1" s="17" t="s">
        <v>145</v>
      </c>
      <c r="G1" s="17" t="s">
        <v>146</v>
      </c>
      <c r="H1" s="17" t="s">
        <v>147</v>
      </c>
      <c r="I1" s="17" t="s">
        <v>148</v>
      </c>
      <c r="J1" s="17" t="s">
        <v>149</v>
      </c>
      <c r="K1" s="17" t="s">
        <v>150</v>
      </c>
      <c r="L1" s="17" t="s">
        <v>151</v>
      </c>
      <c r="M1" s="17" t="s">
        <v>152</v>
      </c>
      <c r="N1" s="17" t="s">
        <v>169</v>
      </c>
      <c r="O1" s="17" t="s">
        <v>153</v>
      </c>
      <c r="P1" s="17" t="s">
        <v>162</v>
      </c>
      <c r="Q1" s="17" t="s">
        <v>154</v>
      </c>
      <c r="R1" s="17" t="s">
        <v>155</v>
      </c>
      <c r="S1" s="17" t="s">
        <v>156</v>
      </c>
      <c r="T1" s="17" t="s">
        <v>157</v>
      </c>
      <c r="U1" s="17" t="s">
        <v>158</v>
      </c>
      <c r="V1" s="17" t="s">
        <v>159</v>
      </c>
      <c r="W1" s="17" t="s">
        <v>160</v>
      </c>
      <c r="X1" s="17" t="s">
        <v>177</v>
      </c>
      <c r="Y1" s="17" t="s">
        <v>161</v>
      </c>
      <c r="Z1" s="17" t="s">
        <v>190</v>
      </c>
      <c r="AA1" s="17" t="s">
        <v>191</v>
      </c>
      <c r="AB1" s="17" t="s">
        <v>192</v>
      </c>
      <c r="AC1" s="17" t="s">
        <v>193</v>
      </c>
      <c r="AD1" s="17" t="s">
        <v>194</v>
      </c>
      <c r="AE1" s="17" t="s">
        <v>195</v>
      </c>
      <c r="AF1" s="17" t="s">
        <v>196</v>
      </c>
      <c r="AG1" s="17" t="s">
        <v>197</v>
      </c>
      <c r="AH1" s="17" t="s">
        <v>198</v>
      </c>
      <c r="AI1" s="17" t="s">
        <v>199</v>
      </c>
      <c r="AJ1" s="17" t="s">
        <v>200</v>
      </c>
      <c r="AK1" s="17" t="s">
        <v>201</v>
      </c>
      <c r="AL1" s="17" t="s">
        <v>202</v>
      </c>
      <c r="AM1" s="17" t="s">
        <v>203</v>
      </c>
      <c r="AN1" s="17" t="s">
        <v>204</v>
      </c>
      <c r="AO1" s="17" t="s">
        <v>205</v>
      </c>
      <c r="AP1" s="17" t="s">
        <v>206</v>
      </c>
      <c r="AQ1" s="17" t="s">
        <v>207</v>
      </c>
      <c r="AR1" s="17" t="s">
        <v>208</v>
      </c>
      <c r="AS1" s="17" t="s">
        <v>209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102</v>
      </c>
      <c r="E2" s="17" t="s">
        <v>102</v>
      </c>
      <c r="F2" t="s">
        <v>102</v>
      </c>
      <c r="G2" t="s">
        <v>102</v>
      </c>
      <c r="H2" t="s">
        <v>102</v>
      </c>
      <c r="I2" t="s">
        <v>102</v>
      </c>
      <c r="J2" t="s">
        <v>102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102</v>
      </c>
      <c r="E3" s="17" t="s">
        <v>102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102</v>
      </c>
      <c r="E4" s="17" t="s">
        <v>102</v>
      </c>
      <c r="F4" t="s">
        <v>102</v>
      </c>
      <c r="G4" t="s">
        <v>102</v>
      </c>
      <c r="H4" t="s">
        <v>102</v>
      </c>
      <c r="I4" t="s">
        <v>102</v>
      </c>
      <c r="J4" t="s">
        <v>102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102</v>
      </c>
      <c r="E5" s="17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102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102</v>
      </c>
      <c r="E6" s="17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102</v>
      </c>
      <c r="E7" s="1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102</v>
      </c>
      <c r="E8" s="17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102</v>
      </c>
      <c r="E9" s="17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102</v>
      </c>
      <c r="E10" s="17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102</v>
      </c>
      <c r="E11" s="17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102</v>
      </c>
      <c r="E12" s="17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102</v>
      </c>
      <c r="E13" s="17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102</v>
      </c>
      <c r="E14" s="17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102</v>
      </c>
      <c r="E15" s="17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102</v>
      </c>
      <c r="E16" s="17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102</v>
      </c>
      <c r="E17" s="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102</v>
      </c>
      <c r="E18" s="17" t="s">
        <v>102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102</v>
      </c>
      <c r="E19" s="17" t="s">
        <v>102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2951</v>
      </c>
      <c r="C20" s="17">
        <f t="shared" si="0"/>
        <v>391</v>
      </c>
      <c r="D20" s="17" t="s">
        <v>102</v>
      </c>
      <c r="E20" s="17" t="s">
        <v>102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3296</v>
      </c>
      <c r="C21" s="17">
        <f t="shared" si="0"/>
        <v>345</v>
      </c>
      <c r="D21" s="17" t="s">
        <v>102</v>
      </c>
      <c r="E21" s="17" t="s">
        <v>102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3639</v>
      </c>
      <c r="C22" s="17">
        <f t="shared" si="0"/>
        <v>343</v>
      </c>
      <c r="D22" s="17" t="s">
        <v>102</v>
      </c>
      <c r="E22" s="17" t="s">
        <v>102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3890</v>
      </c>
      <c r="C23" s="17">
        <f t="shared" si="0"/>
        <v>251</v>
      </c>
      <c r="D23" s="17" t="s">
        <v>102</v>
      </c>
      <c r="E23" s="17" t="s">
        <v>102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4328</v>
      </c>
      <c r="C24" s="17">
        <f t="shared" si="0"/>
        <v>438</v>
      </c>
      <c r="D24">
        <v>63</v>
      </c>
      <c r="E24" s="17" t="s">
        <v>102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4731</v>
      </c>
      <c r="C25" s="17">
        <f t="shared" si="0"/>
        <v>403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5080</v>
      </c>
      <c r="C26" s="17">
        <f t="shared" si="0"/>
        <v>349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5402</v>
      </c>
      <c r="C27" s="17">
        <f t="shared" si="0"/>
        <v>322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5679</v>
      </c>
      <c r="C28" s="17">
        <f t="shared" si="0"/>
        <v>277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5895</v>
      </c>
      <c r="C29" s="17">
        <f t="shared" si="0"/>
        <v>216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6195</v>
      </c>
      <c r="C30" s="17">
        <f t="shared" si="0"/>
        <v>300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6613</v>
      </c>
      <c r="C31" s="17">
        <f t="shared" si="0"/>
        <v>418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7009</v>
      </c>
      <c r="C32" s="17">
        <f t="shared" si="0"/>
        <v>396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7605</v>
      </c>
      <c r="C33" s="17">
        <f t="shared" si="0"/>
        <v>596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7992</v>
      </c>
      <c r="C34" s="17">
        <f t="shared" si="0"/>
        <v>387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8528</v>
      </c>
      <c r="C35" s="17">
        <f t="shared" si="0"/>
        <v>536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8832</v>
      </c>
      <c r="C36" s="17">
        <f t="shared" si="0"/>
        <v>304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9213</v>
      </c>
      <c r="C37" s="17">
        <f t="shared" si="0"/>
        <v>381</v>
      </c>
      <c r="D37">
        <v>525</v>
      </c>
      <c r="E37">
        <f t="shared" si="81"/>
        <v>12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</row>
    <row r="38" spans="1:45" x14ac:dyDescent="0.35">
      <c r="A38" s="19">
        <v>43941</v>
      </c>
      <c r="B38" s="17">
        <f>mtl_newcases!C39</f>
        <v>9673</v>
      </c>
      <c r="C38" s="17">
        <f t="shared" si="0"/>
        <v>460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10082</v>
      </c>
      <c r="C39" s="17">
        <f t="shared" si="0"/>
        <v>409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10592</v>
      </c>
      <c r="C40" s="17">
        <f t="shared" si="0"/>
        <v>510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11074</v>
      </c>
      <c r="C41" s="17">
        <f t="shared" si="0"/>
        <v>482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11551</v>
      </c>
      <c r="C42" s="17">
        <f t="shared" si="0"/>
        <v>477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11855</v>
      </c>
      <c r="C43" s="17">
        <f t="shared" si="0"/>
        <v>304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12144</v>
      </c>
      <c r="C44" s="17">
        <f>B44-B43</f>
        <v>289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12569</v>
      </c>
      <c r="C45" s="17">
        <f>B45-B44</f>
        <v>425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13049</v>
      </c>
      <c r="C46" s="17">
        <f t="shared" ref="C46:C47" si="438">B46-B45</f>
        <v>480</v>
      </c>
      <c r="D46">
        <v>1078</v>
      </c>
      <c r="E46">
        <f t="shared" si="417"/>
        <v>39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</row>
    <row r="47" spans="1:45" x14ac:dyDescent="0.35">
      <c r="A47" s="19">
        <v>43950</v>
      </c>
      <c r="B47" s="17">
        <f>mtl_newcases!C48</f>
        <v>13579</v>
      </c>
      <c r="C47" s="17">
        <f t="shared" si="438"/>
        <v>530</v>
      </c>
      <c r="D47">
        <v>1146</v>
      </c>
      <c r="E47">
        <f t="shared" si="417"/>
        <v>68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</row>
    <row r="48" spans="1:45" x14ac:dyDescent="0.35">
      <c r="A48" s="19">
        <v>43951</v>
      </c>
      <c r="B48" s="17">
        <f>mtl_newcases!C49</f>
        <v>14198</v>
      </c>
      <c r="C48" s="17">
        <f t="shared" ref="C48" si="439">B48-B47</f>
        <v>619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14599</v>
      </c>
      <c r="C49" s="17">
        <f t="shared" ref="C49" si="461">B49-B48</f>
        <v>401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61"/>
  <sheetViews>
    <sheetView tabSelected="1" workbookViewId="0">
      <pane ySplit="1" topLeftCell="A29" activePane="bottomLeft" state="frozen"/>
      <selection pane="bottomLeft" activeCell="C63" sqref="C63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144</v>
      </c>
      <c r="B1" t="s">
        <v>163</v>
      </c>
      <c r="C1" t="s">
        <v>280</v>
      </c>
      <c r="D1" t="s">
        <v>284</v>
      </c>
      <c r="E1" t="s">
        <v>164</v>
      </c>
      <c r="F1" t="s">
        <v>281</v>
      </c>
      <c r="G1" t="s">
        <v>166</v>
      </c>
      <c r="H1" t="s">
        <v>167</v>
      </c>
      <c r="I1" t="s">
        <v>168</v>
      </c>
      <c r="J1" t="s">
        <v>285</v>
      </c>
      <c r="K1" t="s">
        <v>165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102</v>
      </c>
      <c r="K2" t="s">
        <v>102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102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61" si="1">E4-E3</f>
        <v>0</v>
      </c>
      <c r="G4">
        <v>0</v>
      </c>
      <c r="H4">
        <v>0</v>
      </c>
      <c r="I4">
        <v>260</v>
      </c>
      <c r="J4">
        <f t="shared" ref="J4:J61" si="2">I4-I3</f>
        <v>18</v>
      </c>
      <c r="K4" t="s">
        <v>102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102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102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102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102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102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102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102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102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102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102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102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102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102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102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102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102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102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102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102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102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102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102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102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102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>B59-B58</f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>B60-B59</f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>B61-B60</f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50"/>
  <sheetViews>
    <sheetView workbookViewId="0">
      <pane ySplit="1" topLeftCell="A12" activePane="bottomLeft" state="frozen"/>
      <selection pane="bottomLeft" activeCell="C51" sqref="C51"/>
    </sheetView>
  </sheetViews>
  <sheetFormatPr defaultRowHeight="14.5" x14ac:dyDescent="0.35"/>
  <cols>
    <col min="1" max="1" width="10.08984375" bestFit="1" customWidth="1"/>
    <col min="3" max="3" width="14.90625" bestFit="1" customWidth="1"/>
    <col min="5" max="5" width="10.0898437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144</v>
      </c>
      <c r="B1" t="s">
        <v>178</v>
      </c>
      <c r="C1" t="s">
        <v>179</v>
      </c>
      <c r="F1" t="s">
        <v>180</v>
      </c>
      <c r="G1" t="s">
        <v>181</v>
      </c>
    </row>
    <row r="2" spans="1:7" x14ac:dyDescent="0.35">
      <c r="A2" s="19">
        <v>43904</v>
      </c>
      <c r="B2" t="s">
        <v>102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391</v>
      </c>
      <c r="C21">
        <f t="shared" si="0"/>
        <v>2951</v>
      </c>
      <c r="E21" s="19">
        <v>43923</v>
      </c>
      <c r="F21">
        <v>2837</v>
      </c>
      <c r="G21">
        <f t="shared" ref="G21:G26" si="2">C21-F21</f>
        <v>114</v>
      </c>
    </row>
    <row r="22" spans="1:7" x14ac:dyDescent="0.35">
      <c r="A22" s="19">
        <v>43924</v>
      </c>
      <c r="B22">
        <v>345</v>
      </c>
      <c r="C22">
        <f t="shared" si="0"/>
        <v>3296</v>
      </c>
      <c r="E22" s="19">
        <v>43924</v>
      </c>
      <c r="F22">
        <v>3261</v>
      </c>
      <c r="G22">
        <f t="shared" si="2"/>
        <v>35</v>
      </c>
    </row>
    <row r="23" spans="1:7" x14ac:dyDescent="0.35">
      <c r="A23" s="19">
        <v>43925</v>
      </c>
      <c r="B23">
        <v>343</v>
      </c>
      <c r="C23">
        <f t="shared" si="0"/>
        <v>3639</v>
      </c>
      <c r="E23" s="19">
        <v>43925</v>
      </c>
      <c r="F23">
        <v>3713</v>
      </c>
      <c r="G23">
        <f t="shared" si="2"/>
        <v>-74</v>
      </c>
    </row>
    <row r="24" spans="1:7" x14ac:dyDescent="0.35">
      <c r="A24" s="19">
        <v>43926</v>
      </c>
      <c r="B24">
        <v>251</v>
      </c>
      <c r="C24">
        <f t="shared" si="0"/>
        <v>3890</v>
      </c>
      <c r="E24" s="19">
        <v>43926</v>
      </c>
      <c r="F24">
        <v>3977</v>
      </c>
      <c r="G24">
        <f t="shared" si="2"/>
        <v>-87</v>
      </c>
    </row>
    <row r="25" spans="1:7" x14ac:dyDescent="0.35">
      <c r="A25" s="19">
        <v>43927</v>
      </c>
      <c r="B25">
        <v>438</v>
      </c>
      <c r="C25">
        <f t="shared" si="0"/>
        <v>4328</v>
      </c>
      <c r="E25" s="19">
        <v>43927</v>
      </c>
      <c r="F25">
        <v>4407</v>
      </c>
      <c r="G25">
        <f t="shared" si="2"/>
        <v>-79</v>
      </c>
    </row>
    <row r="26" spans="1:7" x14ac:dyDescent="0.35">
      <c r="A26" s="19">
        <v>43928</v>
      </c>
      <c r="B26">
        <v>403</v>
      </c>
      <c r="C26">
        <f t="shared" si="0"/>
        <v>4731</v>
      </c>
      <c r="E26" s="19">
        <v>43928</v>
      </c>
      <c r="F26">
        <v>4775</v>
      </c>
      <c r="G26">
        <f t="shared" si="2"/>
        <v>-44</v>
      </c>
    </row>
    <row r="27" spans="1:7" x14ac:dyDescent="0.35">
      <c r="A27" s="19">
        <v>43929</v>
      </c>
      <c r="B27">
        <v>349</v>
      </c>
      <c r="C27">
        <f t="shared" si="0"/>
        <v>5080</v>
      </c>
      <c r="E27" s="19">
        <v>43929</v>
      </c>
      <c r="F27">
        <v>5262</v>
      </c>
      <c r="G27">
        <f t="shared" ref="G27" si="3">C27-F27</f>
        <v>-182</v>
      </c>
    </row>
    <row r="28" spans="1:7" x14ac:dyDescent="0.35">
      <c r="A28" s="19">
        <v>43930</v>
      </c>
      <c r="B28">
        <v>322</v>
      </c>
      <c r="C28">
        <f t="shared" ref="C28:C37" si="4">C27+B28</f>
        <v>5402</v>
      </c>
      <c r="E28" s="19">
        <v>43930</v>
      </c>
      <c r="F28">
        <v>5617</v>
      </c>
      <c r="G28">
        <f t="shared" ref="G28:G33" si="5">C28-F28</f>
        <v>-215</v>
      </c>
    </row>
    <row r="29" spans="1:7" x14ac:dyDescent="0.35">
      <c r="A29" s="19">
        <v>43931</v>
      </c>
      <c r="B29">
        <v>277</v>
      </c>
      <c r="C29">
        <f t="shared" si="4"/>
        <v>5679</v>
      </c>
      <c r="E29" s="19">
        <v>43931</v>
      </c>
      <c r="F29">
        <v>5861</v>
      </c>
      <c r="G29">
        <f t="shared" si="5"/>
        <v>-182</v>
      </c>
    </row>
    <row r="30" spans="1:7" x14ac:dyDescent="0.35">
      <c r="A30" s="19">
        <v>43932</v>
      </c>
      <c r="B30">
        <v>216</v>
      </c>
      <c r="C30">
        <f t="shared" si="4"/>
        <v>5895</v>
      </c>
      <c r="E30" s="19">
        <v>43932</v>
      </c>
      <c r="F30">
        <v>6088</v>
      </c>
      <c r="G30">
        <f t="shared" si="5"/>
        <v>-193</v>
      </c>
    </row>
    <row r="31" spans="1:7" x14ac:dyDescent="0.35">
      <c r="A31" s="19">
        <v>43933</v>
      </c>
      <c r="B31">
        <v>300</v>
      </c>
      <c r="C31">
        <f t="shared" si="4"/>
        <v>6195</v>
      </c>
      <c r="E31" s="19">
        <v>43933</v>
      </c>
      <c r="F31">
        <v>6393</v>
      </c>
      <c r="G31">
        <f t="shared" si="5"/>
        <v>-198</v>
      </c>
    </row>
    <row r="32" spans="1:7" x14ac:dyDescent="0.35">
      <c r="A32" s="19">
        <v>43934</v>
      </c>
      <c r="B32">
        <v>418</v>
      </c>
      <c r="C32">
        <f t="shared" si="4"/>
        <v>6613</v>
      </c>
      <c r="E32" s="19">
        <v>43934</v>
      </c>
      <c r="F32">
        <v>6628</v>
      </c>
      <c r="G32">
        <f t="shared" si="5"/>
        <v>-15</v>
      </c>
    </row>
    <row r="33" spans="1:7" x14ac:dyDescent="0.35">
      <c r="A33" s="19">
        <v>43935</v>
      </c>
      <c r="B33">
        <v>396</v>
      </c>
      <c r="C33">
        <f t="shared" si="4"/>
        <v>7009</v>
      </c>
      <c r="E33" s="19">
        <v>43935</v>
      </c>
      <c r="F33">
        <v>6830</v>
      </c>
      <c r="G33">
        <f t="shared" si="5"/>
        <v>179</v>
      </c>
    </row>
    <row r="34" spans="1:7" x14ac:dyDescent="0.35">
      <c r="A34" s="19">
        <v>43936</v>
      </c>
      <c r="B34">
        <v>596</v>
      </c>
      <c r="C34">
        <f t="shared" si="4"/>
        <v>7605</v>
      </c>
      <c r="E34" s="19">
        <v>43936</v>
      </c>
      <c r="F34">
        <v>7281</v>
      </c>
      <c r="G34">
        <f t="shared" ref="G34:G36" si="6">C34-F34</f>
        <v>324</v>
      </c>
    </row>
    <row r="35" spans="1:7" x14ac:dyDescent="0.35">
      <c r="A35" s="19">
        <v>43937</v>
      </c>
      <c r="B35">
        <v>387</v>
      </c>
      <c r="C35">
        <f t="shared" si="4"/>
        <v>7992</v>
      </c>
      <c r="E35" s="19">
        <v>43937</v>
      </c>
      <c r="F35">
        <v>7760</v>
      </c>
      <c r="G35">
        <f t="shared" si="6"/>
        <v>232</v>
      </c>
    </row>
    <row r="36" spans="1:7" x14ac:dyDescent="0.35">
      <c r="A36" s="19">
        <v>43938</v>
      </c>
      <c r="B36">
        <v>536</v>
      </c>
      <c r="C36">
        <f t="shared" si="4"/>
        <v>8528</v>
      </c>
      <c r="E36" s="19">
        <v>43938</v>
      </c>
      <c r="F36">
        <v>8052</v>
      </c>
      <c r="G36">
        <f t="shared" si="6"/>
        <v>476</v>
      </c>
    </row>
    <row r="37" spans="1:7" x14ac:dyDescent="0.35">
      <c r="A37" s="19">
        <v>43939</v>
      </c>
      <c r="B37" s="23">
        <v>304</v>
      </c>
      <c r="C37">
        <f t="shared" si="4"/>
        <v>8832</v>
      </c>
      <c r="E37" s="19">
        <v>43939</v>
      </c>
      <c r="F37">
        <v>8457</v>
      </c>
      <c r="G37">
        <f t="shared" ref="G37" si="7">C37-F37</f>
        <v>375</v>
      </c>
    </row>
    <row r="38" spans="1:7" x14ac:dyDescent="0.35">
      <c r="A38" s="19">
        <v>43940</v>
      </c>
      <c r="B38" s="23">
        <v>381</v>
      </c>
      <c r="C38">
        <f t="shared" ref="C38:C39" si="8">C37+B38</f>
        <v>9213</v>
      </c>
      <c r="E38" s="19">
        <v>43940</v>
      </c>
      <c r="F38">
        <v>8964</v>
      </c>
      <c r="G38">
        <f t="shared" ref="G38" si="9">C38-F38</f>
        <v>249</v>
      </c>
    </row>
    <row r="39" spans="1:7" x14ac:dyDescent="0.35">
      <c r="A39" s="19">
        <v>43941</v>
      </c>
      <c r="B39">
        <v>460</v>
      </c>
      <c r="C39">
        <f t="shared" si="8"/>
        <v>9673</v>
      </c>
      <c r="E39" s="19">
        <v>43941</v>
      </c>
      <c r="F39">
        <v>9348</v>
      </c>
      <c r="G39">
        <f t="shared" ref="G39" si="10">C39-F39</f>
        <v>325</v>
      </c>
    </row>
    <row r="40" spans="1:7" x14ac:dyDescent="0.35">
      <c r="A40" s="19">
        <v>43942</v>
      </c>
      <c r="B40">
        <v>409</v>
      </c>
      <c r="C40">
        <f t="shared" ref="C40" si="11">C39+B40</f>
        <v>10082</v>
      </c>
      <c r="E40" s="19">
        <v>43942</v>
      </c>
      <c r="F40">
        <v>9856</v>
      </c>
      <c r="G40">
        <f t="shared" ref="G40" si="12">C40-F40</f>
        <v>226</v>
      </c>
    </row>
    <row r="41" spans="1:7" x14ac:dyDescent="0.35">
      <c r="A41" s="19">
        <v>43943</v>
      </c>
      <c r="B41">
        <v>510</v>
      </c>
      <c r="C41">
        <f t="shared" ref="C41:C50" si="13">C40+B41</f>
        <v>10592</v>
      </c>
      <c r="E41" s="19">
        <v>43943</v>
      </c>
      <c r="F41">
        <v>10375</v>
      </c>
      <c r="G41">
        <f t="shared" ref="G41" si="14">C41-F41</f>
        <v>217</v>
      </c>
    </row>
    <row r="42" spans="1:7" x14ac:dyDescent="0.35">
      <c r="A42" s="19">
        <v>43944</v>
      </c>
      <c r="B42" s="23">
        <v>482</v>
      </c>
      <c r="C42">
        <f t="shared" si="13"/>
        <v>11074</v>
      </c>
      <c r="E42" s="19">
        <v>43944</v>
      </c>
      <c r="F42">
        <v>10897</v>
      </c>
      <c r="G42">
        <f t="shared" ref="G42:G44" si="15">C42-F42</f>
        <v>177</v>
      </c>
    </row>
    <row r="43" spans="1:7" x14ac:dyDescent="0.35">
      <c r="A43" s="19">
        <v>43945</v>
      </c>
      <c r="B43" s="23">
        <v>477</v>
      </c>
      <c r="C43">
        <f t="shared" si="13"/>
        <v>11551</v>
      </c>
      <c r="E43" s="19">
        <v>43945</v>
      </c>
      <c r="F43">
        <v>11161</v>
      </c>
      <c r="G43">
        <f t="shared" si="15"/>
        <v>390</v>
      </c>
    </row>
    <row r="44" spans="1:7" x14ac:dyDescent="0.35">
      <c r="A44" s="19">
        <v>43946</v>
      </c>
      <c r="B44" s="23">
        <v>304</v>
      </c>
      <c r="C44">
        <f t="shared" si="13"/>
        <v>11855</v>
      </c>
      <c r="E44" s="19">
        <v>43946</v>
      </c>
      <c r="F44">
        <v>11621</v>
      </c>
      <c r="G44">
        <f t="shared" si="15"/>
        <v>234</v>
      </c>
    </row>
    <row r="45" spans="1:7" x14ac:dyDescent="0.35">
      <c r="A45" s="19">
        <v>43947</v>
      </c>
      <c r="B45" s="23">
        <v>289</v>
      </c>
      <c r="C45">
        <f t="shared" si="13"/>
        <v>12144</v>
      </c>
      <c r="E45" s="19">
        <v>43947</v>
      </c>
      <c r="F45">
        <v>12034</v>
      </c>
      <c r="G45">
        <f>C45-F45</f>
        <v>110</v>
      </c>
    </row>
    <row r="46" spans="1:7" x14ac:dyDescent="0.35">
      <c r="A46" s="19">
        <v>43948</v>
      </c>
      <c r="B46" s="23">
        <v>425</v>
      </c>
      <c r="C46">
        <f t="shared" si="13"/>
        <v>12569</v>
      </c>
      <c r="E46" s="19">
        <v>43948</v>
      </c>
      <c r="F46">
        <v>12487</v>
      </c>
      <c r="G46">
        <f>C46-F46</f>
        <v>82</v>
      </c>
    </row>
    <row r="47" spans="1:7" x14ac:dyDescent="0.35">
      <c r="A47" s="19">
        <v>43949</v>
      </c>
      <c r="B47" s="23">
        <v>480</v>
      </c>
      <c r="C47">
        <f t="shared" si="13"/>
        <v>13049</v>
      </c>
      <c r="E47" s="19">
        <v>43949</v>
      </c>
      <c r="F47">
        <v>12811</v>
      </c>
      <c r="G47">
        <f t="shared" ref="G47:G50" si="16">C47-F47</f>
        <v>238</v>
      </c>
    </row>
    <row r="48" spans="1:7" x14ac:dyDescent="0.35">
      <c r="A48" s="19">
        <v>43950</v>
      </c>
      <c r="B48" s="23">
        <v>530</v>
      </c>
      <c r="C48">
        <f t="shared" si="13"/>
        <v>13579</v>
      </c>
      <c r="E48" s="19">
        <v>43950</v>
      </c>
      <c r="F48">
        <v>13324</v>
      </c>
      <c r="G48">
        <f t="shared" si="16"/>
        <v>255</v>
      </c>
    </row>
    <row r="49" spans="1:7" x14ac:dyDescent="0.35">
      <c r="A49" s="19">
        <v>43951</v>
      </c>
      <c r="B49" s="23">
        <v>619</v>
      </c>
      <c r="C49">
        <f t="shared" si="13"/>
        <v>14198</v>
      </c>
      <c r="E49" s="19">
        <v>43951</v>
      </c>
      <c r="F49">
        <v>13979</v>
      </c>
      <c r="G49">
        <f t="shared" si="16"/>
        <v>219</v>
      </c>
    </row>
    <row r="50" spans="1:7" x14ac:dyDescent="0.35">
      <c r="A50" s="19">
        <v>43952</v>
      </c>
      <c r="B50" s="23">
        <v>401</v>
      </c>
      <c r="C50">
        <f t="shared" si="13"/>
        <v>14599</v>
      </c>
      <c r="E50" s="19">
        <v>43952</v>
      </c>
      <c r="F50">
        <v>14599</v>
      </c>
      <c r="G50">
        <f t="shared" si="16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81"/>
  <sheetViews>
    <sheetView workbookViewId="0">
      <pane xSplit="1" topLeftCell="O1" activePane="topRight" state="frozen"/>
      <selection pane="topRight" activeCell="AH2" sqref="AH2:AH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100</v>
      </c>
      <c r="C1" s="5" t="s">
        <v>99</v>
      </c>
      <c r="D1" s="5" t="s">
        <v>117</v>
      </c>
      <c r="E1" s="5" t="s">
        <v>118</v>
      </c>
      <c r="F1" s="5" t="s">
        <v>171</v>
      </c>
      <c r="G1" s="5" t="s">
        <v>189</v>
      </c>
      <c r="H1" s="5" t="s">
        <v>211</v>
      </c>
      <c r="I1" s="5" t="s">
        <v>218</v>
      </c>
      <c r="J1" s="5" t="s">
        <v>231</v>
      </c>
      <c r="K1" s="5" t="s">
        <v>233</v>
      </c>
      <c r="L1" s="5" t="s">
        <v>242</v>
      </c>
      <c r="M1" s="5" t="s">
        <v>247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5" t="s">
        <v>273</v>
      </c>
      <c r="V1" s="5" t="s">
        <v>274</v>
      </c>
      <c r="W1" s="5" t="s">
        <v>275</v>
      </c>
      <c r="X1" s="5" t="s">
        <v>276</v>
      </c>
      <c r="Y1" s="5" t="s">
        <v>277</v>
      </c>
      <c r="Z1" s="5" t="s">
        <v>278</v>
      </c>
      <c r="AA1" s="5" t="s">
        <v>279</v>
      </c>
      <c r="AB1" s="5" t="s">
        <v>283</v>
      </c>
      <c r="AC1" s="5" t="s">
        <v>286</v>
      </c>
      <c r="AD1" s="5" t="s">
        <v>287</v>
      </c>
      <c r="AE1" s="5" t="s">
        <v>288</v>
      </c>
      <c r="AF1" s="5" t="s">
        <v>289</v>
      </c>
      <c r="AG1" s="5" t="s">
        <v>290</v>
      </c>
      <c r="AH1" s="5" t="s">
        <v>301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102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102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102</v>
      </c>
      <c r="AF2" s="7" t="s">
        <v>102</v>
      </c>
      <c r="AG2" s="7">
        <v>1185</v>
      </c>
      <c r="AH2" s="7">
        <v>1229</v>
      </c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102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102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102</v>
      </c>
      <c r="AF3" s="9" t="s">
        <v>102</v>
      </c>
      <c r="AG3" s="9">
        <v>324</v>
      </c>
      <c r="AH3" s="9">
        <v>333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102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102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102</v>
      </c>
      <c r="AF4" s="7" t="s">
        <v>102</v>
      </c>
      <c r="AG4" s="7">
        <v>6</v>
      </c>
      <c r="AH4" s="7">
        <v>6</v>
      </c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102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102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102</v>
      </c>
      <c r="AF5" s="9" t="s">
        <v>102</v>
      </c>
      <c r="AG5" s="9">
        <v>27</v>
      </c>
      <c r="AH5" s="9">
        <v>29</v>
      </c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102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102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102</v>
      </c>
      <c r="AF6" s="7" t="s">
        <v>102</v>
      </c>
      <c r="AG6" s="7">
        <v>1225</v>
      </c>
      <c r="AH6" s="7">
        <v>1258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102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102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102</v>
      </c>
      <c r="AF7" s="9" t="s">
        <v>102</v>
      </c>
      <c r="AG7" s="9">
        <v>354</v>
      </c>
      <c r="AH7" s="9">
        <v>367</v>
      </c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102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102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102</v>
      </c>
      <c r="AF8" s="7" t="s">
        <v>102</v>
      </c>
      <c r="AG8" s="7">
        <v>184</v>
      </c>
      <c r="AH8" s="7">
        <v>190</v>
      </c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102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102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102</v>
      </c>
      <c r="AF9" s="9" t="s">
        <v>102</v>
      </c>
      <c r="AG9" s="9">
        <v>95</v>
      </c>
      <c r="AH9" s="9">
        <v>103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102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102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102</v>
      </c>
      <c r="AF10" s="7" t="s">
        <v>102</v>
      </c>
      <c r="AG10" s="7">
        <v>38</v>
      </c>
      <c r="AH10" s="7">
        <v>39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102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102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102</v>
      </c>
      <c r="AF11" s="9" t="s">
        <v>102</v>
      </c>
      <c r="AG11" s="9">
        <v>52</v>
      </c>
      <c r="AH11" s="9">
        <v>54</v>
      </c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102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102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102</v>
      </c>
      <c r="AF12" s="7" t="s">
        <v>102</v>
      </c>
      <c r="AG12" s="7">
        <v>186</v>
      </c>
      <c r="AH12" s="7">
        <v>209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102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102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102</v>
      </c>
      <c r="AF13" s="9" t="s">
        <v>102</v>
      </c>
      <c r="AG13" s="9">
        <v>561</v>
      </c>
      <c r="AH13" s="9">
        <v>586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102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102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102</v>
      </c>
      <c r="AF14" s="7" t="s">
        <v>102</v>
      </c>
      <c r="AG14" s="7">
        <v>76</v>
      </c>
      <c r="AH14" s="7">
        <v>88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102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102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102</v>
      </c>
      <c r="AF15" s="9" t="s">
        <v>102</v>
      </c>
      <c r="AG15" s="9">
        <v>1014</v>
      </c>
      <c r="AH15" s="9">
        <v>1075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102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102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102</v>
      </c>
      <c r="AF16" s="7" t="s">
        <v>102</v>
      </c>
      <c r="AG16" s="7">
        <v>18</v>
      </c>
      <c r="AH16" s="7">
        <v>21</v>
      </c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102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102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102</v>
      </c>
      <c r="AF17" s="9" t="s">
        <v>102</v>
      </c>
      <c r="AG17" s="9">
        <v>1316</v>
      </c>
      <c r="AH17" s="9">
        <v>1377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102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102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102</v>
      </c>
      <c r="AF18" s="7" t="s">
        <v>102</v>
      </c>
      <c r="AG18" s="7">
        <v>11</v>
      </c>
      <c r="AH18" s="7">
        <v>11</v>
      </c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102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102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102</v>
      </c>
      <c r="AF19" s="9" t="s">
        <v>102</v>
      </c>
      <c r="AG19" s="9">
        <v>125</v>
      </c>
      <c r="AH19" s="9">
        <v>133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102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102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102</v>
      </c>
      <c r="AF20" s="7" t="s">
        <v>102</v>
      </c>
      <c r="AG20" s="7">
        <v>194</v>
      </c>
      <c r="AH20" s="7">
        <v>196</v>
      </c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102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102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102</v>
      </c>
      <c r="AF21" s="9" t="s">
        <v>102</v>
      </c>
      <c r="AG21" s="9">
        <v>192</v>
      </c>
      <c r="AH21" s="9">
        <v>201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102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102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102</v>
      </c>
      <c r="AF22" s="7" t="s">
        <v>102</v>
      </c>
      <c r="AG22" s="7">
        <v>566</v>
      </c>
      <c r="AH22" s="7">
        <v>579</v>
      </c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102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102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102</v>
      </c>
      <c r="AF23" s="9" t="s">
        <v>102</v>
      </c>
      <c r="AG23" s="9">
        <v>83</v>
      </c>
      <c r="AH23" s="9">
        <v>87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102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102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102</v>
      </c>
      <c r="AF24" s="7" t="s">
        <v>102</v>
      </c>
      <c r="AG24" s="7">
        <v>1029</v>
      </c>
      <c r="AH24" s="7">
        <v>1079</v>
      </c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102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102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102</v>
      </c>
      <c r="AF25" s="9" t="s">
        <v>102</v>
      </c>
      <c r="AG25" s="9">
        <v>777</v>
      </c>
      <c r="AH25" s="9">
        <v>837</v>
      </c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102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102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102</v>
      </c>
      <c r="AF26" s="7" t="s">
        <v>102</v>
      </c>
      <c r="AG26" s="7">
        <v>10</v>
      </c>
      <c r="AH26" s="7">
        <v>12</v>
      </c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102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102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102</v>
      </c>
      <c r="AF27" s="9" t="s">
        <v>102</v>
      </c>
      <c r="AG27" s="9">
        <v>518</v>
      </c>
      <c r="AH27" s="9">
        <v>534</v>
      </c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102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102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102</v>
      </c>
      <c r="AF28" s="7" t="s">
        <v>102</v>
      </c>
      <c r="AG28" s="7">
        <v>582</v>
      </c>
      <c r="AH28" s="7">
        <v>600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102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102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102</v>
      </c>
      <c r="AF29" s="9" t="s">
        <v>102</v>
      </c>
      <c r="AG29" s="20">
        <v>2</v>
      </c>
      <c r="AH29" s="20">
        <v>2</v>
      </c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102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102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102</v>
      </c>
      <c r="AF30" s="7" t="s">
        <v>102</v>
      </c>
      <c r="AG30" s="7">
        <v>563</v>
      </c>
      <c r="AH30" s="7">
        <v>608</v>
      </c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102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102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102</v>
      </c>
      <c r="AF31" s="9" t="s">
        <v>102</v>
      </c>
      <c r="AG31" s="9">
        <v>620</v>
      </c>
      <c r="AH31" s="9">
        <v>635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102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102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102</v>
      </c>
      <c r="AF32" s="7" t="s">
        <v>102</v>
      </c>
      <c r="AG32" s="7">
        <v>353</v>
      </c>
      <c r="AH32" s="7">
        <v>366</v>
      </c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102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102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102</v>
      </c>
      <c r="AF33" s="9" t="s">
        <v>102</v>
      </c>
      <c r="AG33" s="9">
        <v>998</v>
      </c>
      <c r="AH33" s="9">
        <v>1047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102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102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102</v>
      </c>
      <c r="AF34" s="7" t="s">
        <v>102</v>
      </c>
      <c r="AG34" s="7">
        <v>113</v>
      </c>
      <c r="AH34" s="7">
        <v>118</v>
      </c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102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102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102</v>
      </c>
      <c r="AF35" s="9" t="s">
        <v>102</v>
      </c>
      <c r="AG35" s="9">
        <v>583</v>
      </c>
      <c r="AH35" s="9">
        <v>591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102</v>
      </c>
      <c r="AF36" s="11" t="s">
        <v>102</v>
      </c>
      <c r="AG36" s="11">
        <v>13979</v>
      </c>
      <c r="AH36" s="11">
        <v>14599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101</v>
      </c>
      <c r="C38" s="5" t="s">
        <v>99</v>
      </c>
      <c r="D38" s="5" t="s">
        <v>117</v>
      </c>
      <c r="E38" s="5" t="s">
        <v>118</v>
      </c>
      <c r="F38" s="5" t="s">
        <v>171</v>
      </c>
      <c r="G38" s="5" t="s">
        <v>189</v>
      </c>
      <c r="H38" s="5" t="s">
        <v>211</v>
      </c>
      <c r="I38" s="5" t="s">
        <v>218</v>
      </c>
      <c r="J38" s="5" t="s">
        <v>231</v>
      </c>
      <c r="K38" s="5" t="s">
        <v>233</v>
      </c>
      <c r="L38" s="5" t="s">
        <v>242</v>
      </c>
      <c r="M38" s="5" t="s">
        <v>247</v>
      </c>
      <c r="N38" s="5" t="s">
        <v>253</v>
      </c>
      <c r="O38" s="5" t="s">
        <v>265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121</v>
      </c>
      <c r="B47" s="5"/>
      <c r="C47" s="5" t="s">
        <v>99</v>
      </c>
      <c r="D47" s="5" t="s">
        <v>117</v>
      </c>
      <c r="E47" s="5" t="s">
        <v>118</v>
      </c>
      <c r="F47" s="5" t="s">
        <v>171</v>
      </c>
      <c r="G47" s="5" t="s">
        <v>189</v>
      </c>
      <c r="H47" s="5" t="s">
        <v>211</v>
      </c>
      <c r="I47" s="5" t="s">
        <v>218</v>
      </c>
      <c r="J47" s="5" t="s">
        <v>231</v>
      </c>
      <c r="K47" s="5" t="s">
        <v>233</v>
      </c>
      <c r="L47" s="5" t="s">
        <v>242</v>
      </c>
      <c r="M47" s="5" t="s">
        <v>247</v>
      </c>
      <c r="N47" s="5" t="s">
        <v>253</v>
      </c>
      <c r="O47" s="5" t="s">
        <v>265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80</v>
      </c>
      <c r="D48" s="7" t="s">
        <v>122</v>
      </c>
      <c r="E48" s="7" t="s">
        <v>127</v>
      </c>
      <c r="F48" s="7" t="s">
        <v>172</v>
      </c>
      <c r="G48" s="7" t="s">
        <v>184</v>
      </c>
      <c r="H48" s="7" t="s">
        <v>212</v>
      </c>
      <c r="I48" s="7" t="s">
        <v>220</v>
      </c>
      <c r="J48" s="7" t="s">
        <v>225</v>
      </c>
      <c r="K48" s="7" t="s">
        <v>234</v>
      </c>
      <c r="L48" s="7" t="s">
        <v>240</v>
      </c>
      <c r="M48" s="7" t="s">
        <v>248</v>
      </c>
      <c r="N48" s="7" t="s">
        <v>254</v>
      </c>
      <c r="O48" s="7" t="s">
        <v>260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81</v>
      </c>
      <c r="D49" s="9" t="s">
        <v>123</v>
      </c>
      <c r="E49" s="9" t="s">
        <v>128</v>
      </c>
      <c r="F49" s="9" t="s">
        <v>173</v>
      </c>
      <c r="G49" s="9" t="s">
        <v>185</v>
      </c>
      <c r="H49" s="9" t="s">
        <v>213</v>
      </c>
      <c r="I49" s="9" t="s">
        <v>221</v>
      </c>
      <c r="J49" s="9" t="s">
        <v>226</v>
      </c>
      <c r="K49" s="9" t="s">
        <v>235</v>
      </c>
      <c r="L49" s="9" t="s">
        <v>241</v>
      </c>
      <c r="M49" s="9" t="s">
        <v>249</v>
      </c>
      <c r="N49" s="9" t="s">
        <v>255</v>
      </c>
      <c r="O49" s="9" t="s">
        <v>261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82</v>
      </c>
      <c r="D50" s="7" t="s">
        <v>124</v>
      </c>
      <c r="E50" s="7" t="s">
        <v>129</v>
      </c>
      <c r="F50" s="7" t="s">
        <v>174</v>
      </c>
      <c r="G50" s="7" t="s">
        <v>186</v>
      </c>
      <c r="H50" s="7" t="s">
        <v>214</v>
      </c>
      <c r="I50" s="7" t="s">
        <v>222</v>
      </c>
      <c r="J50" s="7" t="s">
        <v>227</v>
      </c>
      <c r="K50" s="7" t="s">
        <v>236</v>
      </c>
      <c r="L50" s="7">
        <v>167.4</v>
      </c>
      <c r="M50" s="7" t="s">
        <v>250</v>
      </c>
      <c r="N50" s="7" t="s">
        <v>256</v>
      </c>
      <c r="O50" s="7" t="s">
        <v>262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83</v>
      </c>
      <c r="D51" s="9" t="s">
        <v>125</v>
      </c>
      <c r="E51" s="9" t="s">
        <v>130</v>
      </c>
      <c r="F51" s="9" t="s">
        <v>175</v>
      </c>
      <c r="G51" s="9" t="s">
        <v>187</v>
      </c>
      <c r="H51" s="9" t="s">
        <v>215</v>
      </c>
      <c r="I51" s="9" t="s">
        <v>223</v>
      </c>
      <c r="J51" s="9" t="s">
        <v>228</v>
      </c>
      <c r="K51" s="9" t="s">
        <v>237</v>
      </c>
      <c r="L51" s="9" t="s">
        <v>243</v>
      </c>
      <c r="M51" s="9" t="s">
        <v>251</v>
      </c>
      <c r="N51" s="9" t="s">
        <v>257</v>
      </c>
      <c r="O51" s="9" t="s">
        <v>263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84</v>
      </c>
      <c r="D52" s="7" t="s">
        <v>126</v>
      </c>
      <c r="E52" s="7" t="s">
        <v>131</v>
      </c>
      <c r="F52" s="7" t="s">
        <v>176</v>
      </c>
      <c r="G52" s="7" t="s">
        <v>188</v>
      </c>
      <c r="H52" s="7" t="s">
        <v>216</v>
      </c>
      <c r="I52" s="7" t="s">
        <v>224</v>
      </c>
      <c r="J52" s="7" t="s">
        <v>229</v>
      </c>
      <c r="K52" s="7" t="s">
        <v>238</v>
      </c>
      <c r="L52" s="7" t="s">
        <v>244</v>
      </c>
      <c r="M52" s="7" t="s">
        <v>252</v>
      </c>
      <c r="N52" s="7" t="s">
        <v>258</v>
      </c>
      <c r="O52" s="7" t="s">
        <v>264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230</v>
      </c>
      <c r="L53" s="9" t="s">
        <v>230</v>
      </c>
      <c r="M53" s="9" t="s">
        <v>230</v>
      </c>
      <c r="N53" s="9" t="s">
        <v>230</v>
      </c>
      <c r="O53" s="9" t="s">
        <v>230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85</v>
      </c>
      <c r="D54" s="7" t="s">
        <v>119</v>
      </c>
      <c r="E54" s="7" t="s">
        <v>120</v>
      </c>
      <c r="F54" s="7" t="s">
        <v>170</v>
      </c>
      <c r="G54" s="7" t="s">
        <v>183</v>
      </c>
      <c r="H54" s="7" t="s">
        <v>210</v>
      </c>
      <c r="I54" s="7" t="s">
        <v>217</v>
      </c>
      <c r="J54" s="7"/>
      <c r="K54" s="7" t="s">
        <v>239</v>
      </c>
      <c r="L54" s="7" t="s">
        <v>246</v>
      </c>
      <c r="M54" s="7" t="s">
        <v>230</v>
      </c>
      <c r="N54" s="7" t="s">
        <v>259</v>
      </c>
      <c r="O54" s="7" t="s">
        <v>230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22" customHeight="1" thickBot="1" x14ac:dyDescent="0.4">
      <c r="A56" s="12" t="s">
        <v>86</v>
      </c>
      <c r="B56" s="13"/>
      <c r="C56" s="13" t="s">
        <v>99</v>
      </c>
      <c r="D56" s="5" t="s">
        <v>117</v>
      </c>
      <c r="E56" s="5" t="s">
        <v>118</v>
      </c>
      <c r="F56" s="5" t="s">
        <v>171</v>
      </c>
      <c r="G56" s="5" t="s">
        <v>189</v>
      </c>
      <c r="H56" s="5" t="s">
        <v>211</v>
      </c>
      <c r="I56" s="5" t="s">
        <v>218</v>
      </c>
      <c r="J56" s="5" t="s">
        <v>231</v>
      </c>
      <c r="K56" s="5" t="s">
        <v>233</v>
      </c>
      <c r="L56" s="5" t="s">
        <v>242</v>
      </c>
      <c r="M56" s="5" t="s">
        <v>247</v>
      </c>
      <c r="N56" s="5" t="s">
        <v>266</v>
      </c>
      <c r="O56" s="5" t="s">
        <v>267</v>
      </c>
      <c r="P56" s="5" t="s">
        <v>268</v>
      </c>
      <c r="Q56" s="5" t="s">
        <v>269</v>
      </c>
      <c r="R56" s="5" t="s">
        <v>270</v>
      </c>
      <c r="S56" s="5" t="s">
        <v>271</v>
      </c>
      <c r="T56" s="5" t="s">
        <v>272</v>
      </c>
      <c r="U56" s="5" t="s">
        <v>273</v>
      </c>
      <c r="V56" s="5" t="s">
        <v>274</v>
      </c>
      <c r="W56" s="5" t="s">
        <v>275</v>
      </c>
      <c r="X56" s="5" t="s">
        <v>276</v>
      </c>
      <c r="Y56" s="5" t="s">
        <v>277</v>
      </c>
      <c r="Z56" s="5" t="s">
        <v>278</v>
      </c>
      <c r="AA56" s="5" t="s">
        <v>279</v>
      </c>
      <c r="AB56" s="5" t="s">
        <v>283</v>
      </c>
      <c r="AC56" s="5" t="s">
        <v>286</v>
      </c>
      <c r="AD56" s="5" t="s">
        <v>287</v>
      </c>
      <c r="AE56" s="5" t="s">
        <v>288</v>
      </c>
      <c r="AF56" s="5" t="s">
        <v>289</v>
      </c>
      <c r="AG56" s="5" t="s">
        <v>290</v>
      </c>
      <c r="AH56" s="5" t="s">
        <v>301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87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102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102</v>
      </c>
      <c r="AF57" s="7" t="s">
        <v>102</v>
      </c>
      <c r="AG57" s="7">
        <v>132</v>
      </c>
      <c r="AH57" s="7">
        <v>145</v>
      </c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88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102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102</v>
      </c>
      <c r="AF58" s="9" t="s">
        <v>102</v>
      </c>
      <c r="AG58" s="9">
        <v>120</v>
      </c>
      <c r="AH58" s="9">
        <v>123</v>
      </c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89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102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102</v>
      </c>
      <c r="AF59" s="7" t="s">
        <v>102</v>
      </c>
      <c r="AG59" s="7">
        <v>436</v>
      </c>
      <c r="AH59" s="7">
        <v>452</v>
      </c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90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102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102</v>
      </c>
      <c r="AF60" s="9" t="s">
        <v>102</v>
      </c>
      <c r="AG60" s="9">
        <v>1553</v>
      </c>
      <c r="AH60" s="9">
        <v>1608</v>
      </c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91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102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102</v>
      </c>
      <c r="AF61" s="7" t="s">
        <v>102</v>
      </c>
      <c r="AG61" s="7">
        <v>1773</v>
      </c>
      <c r="AH61" s="7">
        <v>1830</v>
      </c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92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102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102</v>
      </c>
      <c r="AF62" s="9" t="s">
        <v>102</v>
      </c>
      <c r="AG62" s="9">
        <v>2045</v>
      </c>
      <c r="AH62" s="9">
        <v>2095</v>
      </c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93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102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102</v>
      </c>
      <c r="AF63" s="7" t="s">
        <v>102</v>
      </c>
      <c r="AG63" s="7">
        <v>1796</v>
      </c>
      <c r="AH63" s="7">
        <v>1851</v>
      </c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94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102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102</v>
      </c>
      <c r="AF64" s="9" t="s">
        <v>102</v>
      </c>
      <c r="AG64" s="9">
        <v>1241</v>
      </c>
      <c r="AH64" s="9">
        <v>1303</v>
      </c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95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102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102</v>
      </c>
      <c r="AF65" s="7" t="s">
        <v>102</v>
      </c>
      <c r="AG65" s="7">
        <v>1300</v>
      </c>
      <c r="AH65" s="7">
        <v>1375</v>
      </c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96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102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102</v>
      </c>
      <c r="AF66" s="9" t="s">
        <v>102</v>
      </c>
      <c r="AG66" s="9">
        <v>3516</v>
      </c>
      <c r="AH66" s="9">
        <v>3750</v>
      </c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97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102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102</v>
      </c>
      <c r="AF67" s="7" t="s">
        <v>102</v>
      </c>
      <c r="AG67" s="7">
        <v>67</v>
      </c>
      <c r="AH67" s="7">
        <v>67</v>
      </c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98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245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102</v>
      </c>
      <c r="AF68" s="15" t="s">
        <v>102</v>
      </c>
      <c r="AG68" s="15">
        <v>13979</v>
      </c>
      <c r="AH68" s="15">
        <v>14599</v>
      </c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70" spans="1:216" x14ac:dyDescent="0.35">
      <c r="A70" t="s">
        <v>219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>
        <v>63</v>
      </c>
      <c r="J70">
        <v>74</v>
      </c>
      <c r="K70">
        <v>91</v>
      </c>
      <c r="L70">
        <v>100</v>
      </c>
      <c r="M70">
        <v>135</v>
      </c>
      <c r="N70">
        <v>147</v>
      </c>
      <c r="O70">
        <v>162</v>
      </c>
      <c r="P70">
        <v>218</v>
      </c>
      <c r="Q70">
        <v>242</v>
      </c>
      <c r="R70">
        <v>332</v>
      </c>
      <c r="S70">
        <v>391</v>
      </c>
      <c r="T70">
        <v>454</v>
      </c>
      <c r="U70">
        <v>513</v>
      </c>
      <c r="V70">
        <v>525</v>
      </c>
      <c r="W70">
        <v>583</v>
      </c>
      <c r="X70">
        <v>647</v>
      </c>
      <c r="Y70">
        <v>741</v>
      </c>
      <c r="Z70">
        <v>808</v>
      </c>
      <c r="AA70">
        <v>895</v>
      </c>
      <c r="AB70">
        <v>938</v>
      </c>
      <c r="AC70">
        <v>983</v>
      </c>
      <c r="AD70">
        <v>1039</v>
      </c>
      <c r="AE70" t="s">
        <v>102</v>
      </c>
      <c r="AF70" t="s">
        <v>102</v>
      </c>
      <c r="AG70">
        <v>1245</v>
      </c>
      <c r="AH70">
        <v>1312</v>
      </c>
    </row>
    <row r="81" spans="1:1" x14ac:dyDescent="0.35">
      <c r="A81" t="s">
        <v>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topLeftCell="A2" workbookViewId="0">
      <selection activeCell="B5" sqref="B5:B16"/>
    </sheetView>
  </sheetViews>
  <sheetFormatPr defaultRowHeight="14.5" x14ac:dyDescent="0.35"/>
  <sheetData>
    <row r="1" spans="1:6" ht="21" customHeight="1" x14ac:dyDescent="0.35"/>
    <row r="2" spans="1:6" x14ac:dyDescent="0.35">
      <c r="A2" t="s">
        <v>86</v>
      </c>
      <c r="B2" t="s">
        <v>302</v>
      </c>
      <c r="C2" t="s">
        <v>303</v>
      </c>
      <c r="D2" t="s">
        <v>304</v>
      </c>
      <c r="E2" t="s">
        <v>307</v>
      </c>
      <c r="F2" t="s">
        <v>308</v>
      </c>
    </row>
    <row r="3" spans="1:6" x14ac:dyDescent="0.35">
      <c r="D3" t="s">
        <v>305</v>
      </c>
      <c r="F3" t="s">
        <v>305</v>
      </c>
    </row>
    <row r="4" spans="1:6" x14ac:dyDescent="0.35">
      <c r="D4" t="s">
        <v>306</v>
      </c>
      <c r="F4" t="s">
        <v>306</v>
      </c>
    </row>
    <row r="5" spans="1:6" x14ac:dyDescent="0.35">
      <c r="A5" t="s">
        <v>87</v>
      </c>
      <c r="B5">
        <v>145</v>
      </c>
      <c r="C5" t="s">
        <v>309</v>
      </c>
      <c r="D5" t="s">
        <v>310</v>
      </c>
      <c r="E5">
        <v>0</v>
      </c>
    </row>
    <row r="6" spans="1:6" x14ac:dyDescent="0.35">
      <c r="A6" t="s">
        <v>88</v>
      </c>
      <c r="B6">
        <v>123</v>
      </c>
      <c r="C6" t="s">
        <v>297</v>
      </c>
      <c r="D6" t="s">
        <v>311</v>
      </c>
      <c r="E6">
        <v>0</v>
      </c>
    </row>
    <row r="7" spans="1:6" x14ac:dyDescent="0.35">
      <c r="A7" t="s">
        <v>89</v>
      </c>
      <c r="B7">
        <v>452</v>
      </c>
      <c r="C7" t="s">
        <v>293</v>
      </c>
      <c r="D7" t="s">
        <v>312</v>
      </c>
      <c r="E7">
        <v>0</v>
      </c>
    </row>
    <row r="8" spans="1:6" x14ac:dyDescent="0.35">
      <c r="A8" t="s">
        <v>90</v>
      </c>
      <c r="B8">
        <v>1608</v>
      </c>
      <c r="C8" t="s">
        <v>313</v>
      </c>
      <c r="D8" t="s">
        <v>314</v>
      </c>
      <c r="E8">
        <v>0</v>
      </c>
    </row>
    <row r="9" spans="1:6" x14ac:dyDescent="0.35">
      <c r="A9" t="s">
        <v>91</v>
      </c>
      <c r="B9" s="2">
        <v>1830</v>
      </c>
      <c r="C9" t="s">
        <v>315</v>
      </c>
      <c r="D9" t="s">
        <v>316</v>
      </c>
      <c r="E9" t="s">
        <v>292</v>
      </c>
      <c r="F9" t="s">
        <v>291</v>
      </c>
    </row>
    <row r="10" spans="1:6" x14ac:dyDescent="0.35">
      <c r="A10" t="s">
        <v>92</v>
      </c>
      <c r="B10">
        <v>2095</v>
      </c>
      <c r="C10" t="s">
        <v>317</v>
      </c>
      <c r="D10" t="s">
        <v>318</v>
      </c>
      <c r="E10">
        <v>10</v>
      </c>
      <c r="F10" t="s">
        <v>295</v>
      </c>
    </row>
    <row r="11" spans="1:6" x14ac:dyDescent="0.35">
      <c r="A11" t="s">
        <v>93</v>
      </c>
      <c r="B11">
        <v>1851</v>
      </c>
      <c r="C11" t="s">
        <v>294</v>
      </c>
      <c r="D11" t="s">
        <v>319</v>
      </c>
      <c r="E11">
        <v>24</v>
      </c>
      <c r="F11" t="s">
        <v>320</v>
      </c>
    </row>
    <row r="12" spans="1:6" x14ac:dyDescent="0.35">
      <c r="A12" t="s">
        <v>94</v>
      </c>
      <c r="B12">
        <v>1303</v>
      </c>
      <c r="C12" t="s">
        <v>296</v>
      </c>
      <c r="D12" t="s">
        <v>321</v>
      </c>
      <c r="E12">
        <v>95</v>
      </c>
      <c r="F12" t="s">
        <v>322</v>
      </c>
    </row>
    <row r="13" spans="1:6" x14ac:dyDescent="0.35">
      <c r="A13" t="s">
        <v>95</v>
      </c>
      <c r="B13">
        <v>1375</v>
      </c>
      <c r="C13" t="s">
        <v>323</v>
      </c>
      <c r="D13" t="s">
        <v>324</v>
      </c>
      <c r="E13">
        <v>211</v>
      </c>
      <c r="F13" t="s">
        <v>325</v>
      </c>
    </row>
    <row r="14" spans="1:6" x14ac:dyDescent="0.35">
      <c r="A14" t="s">
        <v>96</v>
      </c>
      <c r="B14">
        <v>3750</v>
      </c>
      <c r="C14" t="s">
        <v>326</v>
      </c>
      <c r="D14" t="s">
        <v>327</v>
      </c>
      <c r="E14">
        <v>969</v>
      </c>
      <c r="F14" t="s">
        <v>328</v>
      </c>
    </row>
    <row r="15" spans="1:6" x14ac:dyDescent="0.35">
      <c r="A15" t="s">
        <v>97</v>
      </c>
      <c r="B15">
        <v>67</v>
      </c>
      <c r="C15" t="s">
        <v>230</v>
      </c>
      <c r="D15" t="s">
        <v>230</v>
      </c>
      <c r="E15" t="s">
        <v>230</v>
      </c>
      <c r="F15" t="s">
        <v>230</v>
      </c>
    </row>
    <row r="16" spans="1:6" x14ac:dyDescent="0.35">
      <c r="A16" t="s">
        <v>98</v>
      </c>
      <c r="B16">
        <v>14599</v>
      </c>
      <c r="C16" t="s">
        <v>230</v>
      </c>
      <c r="D16" t="s">
        <v>298</v>
      </c>
      <c r="E16" t="s">
        <v>299</v>
      </c>
      <c r="F16" t="s">
        <v>300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13" workbookViewId="0">
      <selection activeCell="D16" sqref="D16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132</v>
      </c>
      <c r="B1" t="s">
        <v>35</v>
      </c>
    </row>
    <row r="2" spans="1:2" x14ac:dyDescent="0.35">
      <c r="A2" s="16" t="s">
        <v>133</v>
      </c>
      <c r="B2">
        <v>109740</v>
      </c>
    </row>
    <row r="3" spans="1:2" x14ac:dyDescent="0.35">
      <c r="A3" s="16" t="s">
        <v>135</v>
      </c>
      <c r="B3">
        <v>104385</v>
      </c>
    </row>
    <row r="4" spans="1:2" x14ac:dyDescent="0.35">
      <c r="A4" s="16" t="s">
        <v>134</v>
      </c>
      <c r="B4">
        <v>188185</v>
      </c>
    </row>
    <row r="5" spans="1:2" x14ac:dyDescent="0.35">
      <c r="A5" s="16" t="s">
        <v>136</v>
      </c>
      <c r="B5">
        <v>293225</v>
      </c>
    </row>
    <row r="6" spans="1:2" x14ac:dyDescent="0.35">
      <c r="A6" s="16" t="s">
        <v>137</v>
      </c>
      <c r="B6">
        <v>299675</v>
      </c>
    </row>
    <row r="7" spans="1:2" x14ac:dyDescent="0.35">
      <c r="A7" s="16" t="s">
        <v>138</v>
      </c>
      <c r="B7">
        <v>254475</v>
      </c>
    </row>
    <row r="8" spans="1:2" x14ac:dyDescent="0.35">
      <c r="A8" s="16" t="s">
        <v>139</v>
      </c>
      <c r="B8">
        <v>258875</v>
      </c>
    </row>
    <row r="9" spans="1:2" x14ac:dyDescent="0.35">
      <c r="A9" s="16" t="s">
        <v>140</v>
      </c>
      <c r="B9">
        <v>205005</v>
      </c>
    </row>
    <row r="10" spans="1:2" x14ac:dyDescent="0.35">
      <c r="A10" s="16" t="s">
        <v>141</v>
      </c>
      <c r="B10">
        <v>129680</v>
      </c>
    </row>
    <row r="11" spans="1:2" x14ac:dyDescent="0.35">
      <c r="A11" s="16" t="s">
        <v>142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2020-05-02T19:44:34Z</dcterms:modified>
</cp:coreProperties>
</file>