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\Haselton-Wright Dropbox\Nicholas Spurlock\4. Lab Publications\1. In Preparation\23 Spurlock - IR control\Data for Availability\"/>
    </mc:Choice>
  </mc:AlternateContent>
  <xr:revisionPtr revIDLastSave="0" documentId="13_ncr:1_{729C36A5-070E-4D35-9EA3-E2110D8FC327}" xr6:coauthVersionLast="47" xr6:coauthVersionMax="47" xr10:uidLastSave="{00000000-0000-0000-0000-000000000000}"/>
  <bookViews>
    <workbookView xWindow="-98" yWindow="-98" windowWidth="17115" windowHeight="10876" xr2:uid="{A8C82848-85F1-47C1-9D08-57017620C61A}"/>
  </bookViews>
  <sheets>
    <sheet name="PCR Data 808" sheetId="1" r:id="rId1"/>
    <sheet name="Normalized 808" sheetId="3" r:id="rId2"/>
    <sheet name="808 Cycle Tim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2" i="1" l="1"/>
  <c r="X92" i="1"/>
  <c r="C94" i="1"/>
  <c r="C93" i="1"/>
  <c r="B46" i="1"/>
  <c r="AG46" i="1" s="1"/>
  <c r="T47" i="2"/>
  <c r="N47" i="2"/>
  <c r="H47" i="2"/>
  <c r="B47" i="2"/>
  <c r="T46" i="2"/>
  <c r="N46" i="2"/>
  <c r="H46" i="2"/>
  <c r="B46" i="2"/>
  <c r="O45" i="2"/>
  <c r="P45" i="2"/>
  <c r="Q45" i="2"/>
  <c r="R45" i="2"/>
  <c r="S45" i="2"/>
  <c r="T45" i="2"/>
  <c r="U45" i="2"/>
  <c r="V45" i="2"/>
  <c r="W45" i="2"/>
  <c r="C45" i="2"/>
  <c r="D45" i="2"/>
  <c r="E45" i="2"/>
  <c r="F45" i="2"/>
  <c r="G45" i="2"/>
  <c r="H45" i="2"/>
  <c r="I45" i="2"/>
  <c r="J45" i="2"/>
  <c r="K45" i="2"/>
  <c r="L45" i="2"/>
  <c r="M45" i="2"/>
  <c r="B45" i="2"/>
  <c r="O44" i="2"/>
  <c r="P44" i="2"/>
  <c r="Q44" i="2"/>
  <c r="R44" i="2"/>
  <c r="S44" i="2"/>
  <c r="T44" i="2"/>
  <c r="U44" i="2"/>
  <c r="V44" i="2"/>
  <c r="W44" i="2"/>
  <c r="C44" i="2"/>
  <c r="D44" i="2"/>
  <c r="E44" i="2"/>
  <c r="F44" i="2"/>
  <c r="G44" i="2"/>
  <c r="H44" i="2"/>
  <c r="I44" i="2"/>
  <c r="J44" i="2"/>
  <c r="K44" i="2"/>
  <c r="L44" i="2"/>
  <c r="M44" i="2"/>
  <c r="B44" i="2"/>
  <c r="AK47" i="1"/>
  <c r="AL47" i="1"/>
  <c r="AM47" i="1"/>
  <c r="AN47" i="1"/>
  <c r="AK48" i="1"/>
  <c r="AL48" i="1"/>
  <c r="AM48" i="1"/>
  <c r="AN48" i="1"/>
  <c r="AK49" i="1"/>
  <c r="AL49" i="1"/>
  <c r="AM49" i="1"/>
  <c r="AN49" i="1"/>
  <c r="AK50" i="1"/>
  <c r="AL50" i="1"/>
  <c r="AM50" i="1"/>
  <c r="AN50" i="1"/>
  <c r="AK51" i="1"/>
  <c r="AL51" i="1"/>
  <c r="AM51" i="1"/>
  <c r="AN51" i="1"/>
  <c r="AK52" i="1"/>
  <c r="AL52" i="1"/>
  <c r="AM52" i="1"/>
  <c r="AN52" i="1"/>
  <c r="AK53" i="1"/>
  <c r="AL53" i="1"/>
  <c r="AM53" i="1"/>
  <c r="AN53" i="1"/>
  <c r="AK54" i="1"/>
  <c r="AL54" i="1"/>
  <c r="AM54" i="1"/>
  <c r="AN54" i="1"/>
  <c r="AK55" i="1"/>
  <c r="AL55" i="1"/>
  <c r="AM55" i="1"/>
  <c r="AN55" i="1"/>
  <c r="AK56" i="1"/>
  <c r="AL56" i="1"/>
  <c r="AM56" i="1"/>
  <c r="AN56" i="1"/>
  <c r="AK57" i="1"/>
  <c r="AL57" i="1"/>
  <c r="AM57" i="1"/>
  <c r="AN57" i="1"/>
  <c r="AK58" i="1"/>
  <c r="AL58" i="1"/>
  <c r="AM58" i="1"/>
  <c r="AN58" i="1"/>
  <c r="AK59" i="1"/>
  <c r="AL59" i="1"/>
  <c r="AM59" i="1"/>
  <c r="AN59" i="1"/>
  <c r="AK60" i="1"/>
  <c r="AL60" i="1"/>
  <c r="AM60" i="1"/>
  <c r="AN60" i="1"/>
  <c r="AK61" i="1"/>
  <c r="AL61" i="1"/>
  <c r="AM61" i="1"/>
  <c r="AN61" i="1"/>
  <c r="AK62" i="1"/>
  <c r="AL62" i="1"/>
  <c r="AM62" i="1"/>
  <c r="AN62" i="1"/>
  <c r="AK63" i="1"/>
  <c r="AL63" i="1"/>
  <c r="AM63" i="1"/>
  <c r="AN63" i="1"/>
  <c r="AK64" i="1"/>
  <c r="AL64" i="1"/>
  <c r="AM64" i="1"/>
  <c r="AN64" i="1"/>
  <c r="AK65" i="1"/>
  <c r="AL65" i="1"/>
  <c r="AM65" i="1"/>
  <c r="AN65" i="1"/>
  <c r="AK66" i="1"/>
  <c r="AL66" i="1"/>
  <c r="AM66" i="1"/>
  <c r="AN66" i="1"/>
  <c r="AK67" i="1"/>
  <c r="AL67" i="1"/>
  <c r="AM67" i="1"/>
  <c r="AN67" i="1"/>
  <c r="AK68" i="1"/>
  <c r="AL68" i="1"/>
  <c r="AM68" i="1"/>
  <c r="AN68" i="1"/>
  <c r="AK69" i="1"/>
  <c r="AL69" i="1"/>
  <c r="AM69" i="1"/>
  <c r="AN69" i="1"/>
  <c r="AK70" i="1"/>
  <c r="AL70" i="1"/>
  <c r="AM70" i="1"/>
  <c r="AN70" i="1"/>
  <c r="AK71" i="1"/>
  <c r="AL71" i="1"/>
  <c r="AM71" i="1"/>
  <c r="AN71" i="1"/>
  <c r="AK72" i="1"/>
  <c r="AL72" i="1"/>
  <c r="AM72" i="1"/>
  <c r="AN72" i="1"/>
  <c r="AK73" i="1"/>
  <c r="AL73" i="1"/>
  <c r="AM73" i="1"/>
  <c r="AN73" i="1"/>
  <c r="AK74" i="1"/>
  <c r="AL74" i="1"/>
  <c r="AM74" i="1"/>
  <c r="AN74" i="1"/>
  <c r="AK75" i="1"/>
  <c r="AL75" i="1"/>
  <c r="AM75" i="1"/>
  <c r="AN75" i="1"/>
  <c r="AK76" i="1"/>
  <c r="AL76" i="1"/>
  <c r="AM76" i="1"/>
  <c r="AN76" i="1"/>
  <c r="AK77" i="1"/>
  <c r="AL77" i="1"/>
  <c r="AM77" i="1"/>
  <c r="AN77" i="1"/>
  <c r="AK78" i="1"/>
  <c r="AL78" i="1"/>
  <c r="AM78" i="1"/>
  <c r="AN78" i="1"/>
  <c r="AK79" i="1"/>
  <c r="AL79" i="1"/>
  <c r="AM79" i="1"/>
  <c r="AN79" i="1"/>
  <c r="AK80" i="1"/>
  <c r="AL80" i="1"/>
  <c r="AM80" i="1"/>
  <c r="AN80" i="1"/>
  <c r="AK81" i="1"/>
  <c r="AL81" i="1"/>
  <c r="AM81" i="1"/>
  <c r="AN81" i="1"/>
  <c r="AK82" i="1"/>
  <c r="AL82" i="1"/>
  <c r="AM82" i="1"/>
  <c r="AN82" i="1"/>
  <c r="AK83" i="1"/>
  <c r="AL83" i="1"/>
  <c r="AM83" i="1"/>
  <c r="AN83" i="1"/>
  <c r="AK84" i="1"/>
  <c r="AL84" i="1"/>
  <c r="AM84" i="1"/>
  <c r="AN84" i="1"/>
  <c r="AK85" i="1"/>
  <c r="AL85" i="1"/>
  <c r="AM85" i="1"/>
  <c r="AN85" i="1"/>
  <c r="AN46" i="1"/>
  <c r="AM46" i="1"/>
  <c r="AL46" i="1"/>
  <c r="AK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Y46" i="1"/>
  <c r="Z46" i="1"/>
  <c r="AA46" i="1"/>
  <c r="AB46" i="1"/>
  <c r="AC46" i="1"/>
  <c r="AD46" i="1"/>
  <c r="AE46" i="1"/>
  <c r="Y47" i="1"/>
  <c r="Z47" i="1"/>
  <c r="AA47" i="1"/>
  <c r="AB47" i="1"/>
  <c r="AC47" i="1"/>
  <c r="AD47" i="1"/>
  <c r="AE47" i="1"/>
  <c r="Y48" i="1"/>
  <c r="Z48" i="1"/>
  <c r="AA48" i="1"/>
  <c r="AB48" i="1"/>
  <c r="AC48" i="1"/>
  <c r="AD48" i="1"/>
  <c r="AE48" i="1"/>
  <c r="Y49" i="1"/>
  <c r="Z49" i="1"/>
  <c r="AA49" i="1"/>
  <c r="AB49" i="1"/>
  <c r="AC49" i="1"/>
  <c r="AD49" i="1"/>
  <c r="AE49" i="1"/>
  <c r="Y50" i="1"/>
  <c r="Z50" i="1"/>
  <c r="AA50" i="1"/>
  <c r="AB50" i="1"/>
  <c r="AC50" i="1"/>
  <c r="AD50" i="1"/>
  <c r="AE50" i="1"/>
  <c r="Y51" i="1"/>
  <c r="Z51" i="1"/>
  <c r="AA51" i="1"/>
  <c r="AB51" i="1"/>
  <c r="AC51" i="1"/>
  <c r="AD51" i="1"/>
  <c r="AE51" i="1"/>
  <c r="Y52" i="1"/>
  <c r="Z52" i="1"/>
  <c r="AA52" i="1"/>
  <c r="AB52" i="1"/>
  <c r="AC52" i="1"/>
  <c r="AD52" i="1"/>
  <c r="AE52" i="1"/>
  <c r="Y53" i="1"/>
  <c r="Z53" i="1"/>
  <c r="AA53" i="1"/>
  <c r="AB53" i="1"/>
  <c r="AC53" i="1"/>
  <c r="AD53" i="1"/>
  <c r="AE53" i="1"/>
  <c r="Y54" i="1"/>
  <c r="Z54" i="1"/>
  <c r="AA54" i="1"/>
  <c r="AB54" i="1"/>
  <c r="AC54" i="1"/>
  <c r="AD54" i="1"/>
  <c r="AE54" i="1"/>
  <c r="Y55" i="1"/>
  <c r="Z55" i="1"/>
  <c r="AA55" i="1"/>
  <c r="AB55" i="1"/>
  <c r="AC55" i="1"/>
  <c r="AD55" i="1"/>
  <c r="AE55" i="1"/>
  <c r="Y56" i="1"/>
  <c r="Z56" i="1"/>
  <c r="AA56" i="1"/>
  <c r="AB56" i="1"/>
  <c r="AC56" i="1"/>
  <c r="AD56" i="1"/>
  <c r="AE56" i="1"/>
  <c r="Y57" i="1"/>
  <c r="Z57" i="1"/>
  <c r="AA57" i="1"/>
  <c r="AB57" i="1"/>
  <c r="AC57" i="1"/>
  <c r="AD57" i="1"/>
  <c r="AE57" i="1"/>
  <c r="Y58" i="1"/>
  <c r="Z58" i="1"/>
  <c r="AA58" i="1"/>
  <c r="AB58" i="1"/>
  <c r="AC58" i="1"/>
  <c r="AD58" i="1"/>
  <c r="AE58" i="1"/>
  <c r="Y59" i="1"/>
  <c r="Z59" i="1"/>
  <c r="AA59" i="1"/>
  <c r="AB59" i="1"/>
  <c r="AC59" i="1"/>
  <c r="AD59" i="1"/>
  <c r="AE59" i="1"/>
  <c r="Y60" i="1"/>
  <c r="Z60" i="1"/>
  <c r="AA60" i="1"/>
  <c r="AB60" i="1"/>
  <c r="AC60" i="1"/>
  <c r="AD60" i="1"/>
  <c r="AE60" i="1"/>
  <c r="Y61" i="1"/>
  <c r="Z61" i="1"/>
  <c r="AA61" i="1"/>
  <c r="AB61" i="1"/>
  <c r="AC61" i="1"/>
  <c r="AD61" i="1"/>
  <c r="AE61" i="1"/>
  <c r="Y62" i="1"/>
  <c r="Z62" i="1"/>
  <c r="AA62" i="1"/>
  <c r="AB62" i="1"/>
  <c r="AC62" i="1"/>
  <c r="AD62" i="1"/>
  <c r="AE62" i="1"/>
  <c r="Y63" i="1"/>
  <c r="Z63" i="1"/>
  <c r="AA63" i="1"/>
  <c r="AB63" i="1"/>
  <c r="AC63" i="1"/>
  <c r="AD63" i="1"/>
  <c r="AE63" i="1"/>
  <c r="Y64" i="1"/>
  <c r="Z64" i="1"/>
  <c r="AA64" i="1"/>
  <c r="AB64" i="1"/>
  <c r="AC64" i="1"/>
  <c r="AD64" i="1"/>
  <c r="AE64" i="1"/>
  <c r="Y65" i="1"/>
  <c r="Z65" i="1"/>
  <c r="AA65" i="1"/>
  <c r="AB65" i="1"/>
  <c r="AC65" i="1"/>
  <c r="AD65" i="1"/>
  <c r="AE65" i="1"/>
  <c r="Y66" i="1"/>
  <c r="Z66" i="1"/>
  <c r="AA66" i="1"/>
  <c r="AB66" i="1"/>
  <c r="AC66" i="1"/>
  <c r="AD66" i="1"/>
  <c r="AE66" i="1"/>
  <c r="Y67" i="1"/>
  <c r="Z67" i="1"/>
  <c r="AA67" i="1"/>
  <c r="AB67" i="1"/>
  <c r="AC67" i="1"/>
  <c r="AD67" i="1"/>
  <c r="AE67" i="1"/>
  <c r="Y68" i="1"/>
  <c r="Z68" i="1"/>
  <c r="AA68" i="1"/>
  <c r="AB68" i="1"/>
  <c r="AC68" i="1"/>
  <c r="AD68" i="1"/>
  <c r="AE68" i="1"/>
  <c r="Y69" i="1"/>
  <c r="Z69" i="1"/>
  <c r="AA69" i="1"/>
  <c r="AB69" i="1"/>
  <c r="AC69" i="1"/>
  <c r="AD69" i="1"/>
  <c r="AE69" i="1"/>
  <c r="Y70" i="1"/>
  <c r="Z70" i="1"/>
  <c r="AA70" i="1"/>
  <c r="AB70" i="1"/>
  <c r="AC70" i="1"/>
  <c r="AD70" i="1"/>
  <c r="AE70" i="1"/>
  <c r="Y71" i="1"/>
  <c r="Z71" i="1"/>
  <c r="AA71" i="1"/>
  <c r="AB71" i="1"/>
  <c r="AC71" i="1"/>
  <c r="AD71" i="1"/>
  <c r="AE71" i="1"/>
  <c r="Y72" i="1"/>
  <c r="Z72" i="1"/>
  <c r="AA72" i="1"/>
  <c r="AB72" i="1"/>
  <c r="AC72" i="1"/>
  <c r="AD72" i="1"/>
  <c r="AE72" i="1"/>
  <c r="Y73" i="1"/>
  <c r="Z73" i="1"/>
  <c r="AA73" i="1"/>
  <c r="AB73" i="1"/>
  <c r="AC73" i="1"/>
  <c r="AD73" i="1"/>
  <c r="AE73" i="1"/>
  <c r="Y74" i="1"/>
  <c r="Z74" i="1"/>
  <c r="AA74" i="1"/>
  <c r="AB74" i="1"/>
  <c r="AC74" i="1"/>
  <c r="AD74" i="1"/>
  <c r="AE74" i="1"/>
  <c r="Y75" i="1"/>
  <c r="Z75" i="1"/>
  <c r="AA75" i="1"/>
  <c r="AB75" i="1"/>
  <c r="AC75" i="1"/>
  <c r="AD75" i="1"/>
  <c r="AE75" i="1"/>
  <c r="Y76" i="1"/>
  <c r="Z76" i="1"/>
  <c r="AA76" i="1"/>
  <c r="AB76" i="1"/>
  <c r="AC76" i="1"/>
  <c r="AD76" i="1"/>
  <c r="AE76" i="1"/>
  <c r="Y77" i="1"/>
  <c r="Z77" i="1"/>
  <c r="AA77" i="1"/>
  <c r="AB77" i="1"/>
  <c r="AC77" i="1"/>
  <c r="AD77" i="1"/>
  <c r="AE77" i="1"/>
  <c r="Y78" i="1"/>
  <c r="Z78" i="1"/>
  <c r="AA78" i="1"/>
  <c r="AB78" i="1"/>
  <c r="AC78" i="1"/>
  <c r="AD78" i="1"/>
  <c r="AE78" i="1"/>
  <c r="Y79" i="1"/>
  <c r="Z79" i="1"/>
  <c r="AA79" i="1"/>
  <c r="AB79" i="1"/>
  <c r="AC79" i="1"/>
  <c r="AD79" i="1"/>
  <c r="AE79" i="1"/>
  <c r="Y80" i="1"/>
  <c r="Z80" i="1"/>
  <c r="AA80" i="1"/>
  <c r="AB80" i="1"/>
  <c r="AC80" i="1"/>
  <c r="AD80" i="1"/>
  <c r="AE80" i="1"/>
  <c r="Y81" i="1"/>
  <c r="Z81" i="1"/>
  <c r="AA81" i="1"/>
  <c r="AB81" i="1"/>
  <c r="AC81" i="1"/>
  <c r="AD81" i="1"/>
  <c r="AE81" i="1"/>
  <c r="Y82" i="1"/>
  <c r="Z82" i="1"/>
  <c r="AA82" i="1"/>
  <c r="AB82" i="1"/>
  <c r="AC82" i="1"/>
  <c r="AD82" i="1"/>
  <c r="AE82" i="1"/>
  <c r="Y83" i="1"/>
  <c r="Z83" i="1"/>
  <c r="AA83" i="1"/>
  <c r="AB83" i="1"/>
  <c r="AC83" i="1"/>
  <c r="AD83" i="1"/>
  <c r="AE83" i="1"/>
  <c r="Y84" i="1"/>
  <c r="Z84" i="1"/>
  <c r="AA84" i="1"/>
  <c r="AB84" i="1"/>
  <c r="AC84" i="1"/>
  <c r="AD84" i="1"/>
  <c r="AE84" i="1"/>
  <c r="Y85" i="1"/>
  <c r="Z85" i="1"/>
  <c r="AA85" i="1"/>
  <c r="AB85" i="1"/>
  <c r="AC85" i="1"/>
  <c r="AD85" i="1"/>
  <c r="AE85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46" i="1"/>
  <c r="C46" i="1"/>
  <c r="D46" i="1"/>
  <c r="E46" i="1"/>
  <c r="F46" i="1"/>
  <c r="G46" i="1"/>
  <c r="H46" i="1"/>
  <c r="I46" i="1"/>
  <c r="J46" i="1"/>
  <c r="K46" i="1"/>
  <c r="L46" i="1"/>
  <c r="M46" i="1"/>
  <c r="O46" i="1"/>
  <c r="P46" i="1"/>
  <c r="Q46" i="1"/>
  <c r="R46" i="1"/>
  <c r="S46" i="1"/>
  <c r="T46" i="1"/>
  <c r="U46" i="1"/>
  <c r="V46" i="1"/>
  <c r="W46" i="1"/>
  <c r="C47" i="1"/>
  <c r="D47" i="1"/>
  <c r="E47" i="1"/>
  <c r="F47" i="1"/>
  <c r="G47" i="1"/>
  <c r="H47" i="1"/>
  <c r="I47" i="1"/>
  <c r="J47" i="1"/>
  <c r="K47" i="1"/>
  <c r="L47" i="1"/>
  <c r="M47" i="1"/>
  <c r="O47" i="1"/>
  <c r="P47" i="1"/>
  <c r="Q47" i="1"/>
  <c r="R47" i="1"/>
  <c r="S47" i="1"/>
  <c r="T47" i="1"/>
  <c r="U47" i="1"/>
  <c r="V47" i="1"/>
  <c r="W47" i="1"/>
  <c r="C48" i="1"/>
  <c r="D48" i="1"/>
  <c r="E48" i="1"/>
  <c r="F48" i="1"/>
  <c r="G48" i="1"/>
  <c r="H48" i="1"/>
  <c r="I48" i="1"/>
  <c r="J48" i="1"/>
  <c r="K48" i="1"/>
  <c r="L48" i="1"/>
  <c r="M48" i="1"/>
  <c r="O48" i="1"/>
  <c r="P48" i="1"/>
  <c r="Q48" i="1"/>
  <c r="R48" i="1"/>
  <c r="S48" i="1"/>
  <c r="T48" i="1"/>
  <c r="U48" i="1"/>
  <c r="V48" i="1"/>
  <c r="W48" i="1"/>
  <c r="C49" i="1"/>
  <c r="D49" i="1"/>
  <c r="E49" i="1"/>
  <c r="F49" i="1"/>
  <c r="G49" i="1"/>
  <c r="H49" i="1"/>
  <c r="I49" i="1"/>
  <c r="J49" i="1"/>
  <c r="K49" i="1"/>
  <c r="L49" i="1"/>
  <c r="M49" i="1"/>
  <c r="O49" i="1"/>
  <c r="P49" i="1"/>
  <c r="Q49" i="1"/>
  <c r="R49" i="1"/>
  <c r="S49" i="1"/>
  <c r="T49" i="1"/>
  <c r="U49" i="1"/>
  <c r="V49" i="1"/>
  <c r="W49" i="1"/>
  <c r="C50" i="1"/>
  <c r="D50" i="1"/>
  <c r="E50" i="1"/>
  <c r="F50" i="1"/>
  <c r="G50" i="1"/>
  <c r="H50" i="1"/>
  <c r="I50" i="1"/>
  <c r="J50" i="1"/>
  <c r="K50" i="1"/>
  <c r="L50" i="1"/>
  <c r="M50" i="1"/>
  <c r="O50" i="1"/>
  <c r="P50" i="1"/>
  <c r="Q50" i="1"/>
  <c r="R50" i="1"/>
  <c r="S50" i="1"/>
  <c r="T50" i="1"/>
  <c r="U50" i="1"/>
  <c r="V50" i="1"/>
  <c r="W50" i="1"/>
  <c r="C51" i="1"/>
  <c r="D51" i="1"/>
  <c r="E51" i="1"/>
  <c r="F51" i="1"/>
  <c r="G51" i="1"/>
  <c r="H51" i="1"/>
  <c r="I51" i="1"/>
  <c r="J51" i="1"/>
  <c r="K51" i="1"/>
  <c r="L51" i="1"/>
  <c r="M51" i="1"/>
  <c r="O51" i="1"/>
  <c r="P51" i="1"/>
  <c r="Q51" i="1"/>
  <c r="R51" i="1"/>
  <c r="S51" i="1"/>
  <c r="T51" i="1"/>
  <c r="U51" i="1"/>
  <c r="V51" i="1"/>
  <c r="W51" i="1"/>
  <c r="C52" i="1"/>
  <c r="D52" i="1"/>
  <c r="E52" i="1"/>
  <c r="F52" i="1"/>
  <c r="G52" i="1"/>
  <c r="H52" i="1"/>
  <c r="I52" i="1"/>
  <c r="J52" i="1"/>
  <c r="K52" i="1"/>
  <c r="L52" i="1"/>
  <c r="M52" i="1"/>
  <c r="O52" i="1"/>
  <c r="P52" i="1"/>
  <c r="Q52" i="1"/>
  <c r="R52" i="1"/>
  <c r="S52" i="1"/>
  <c r="T52" i="1"/>
  <c r="U52" i="1"/>
  <c r="V52" i="1"/>
  <c r="W52" i="1"/>
  <c r="C53" i="1"/>
  <c r="D53" i="1"/>
  <c r="E53" i="1"/>
  <c r="F53" i="1"/>
  <c r="G53" i="1"/>
  <c r="H53" i="1"/>
  <c r="I53" i="1"/>
  <c r="J53" i="1"/>
  <c r="K53" i="1"/>
  <c r="L53" i="1"/>
  <c r="M53" i="1"/>
  <c r="O53" i="1"/>
  <c r="P53" i="1"/>
  <c r="Q53" i="1"/>
  <c r="R53" i="1"/>
  <c r="S53" i="1"/>
  <c r="T53" i="1"/>
  <c r="U53" i="1"/>
  <c r="V53" i="1"/>
  <c r="W53" i="1"/>
  <c r="C54" i="1"/>
  <c r="D54" i="1"/>
  <c r="E54" i="1"/>
  <c r="F54" i="1"/>
  <c r="G54" i="1"/>
  <c r="H54" i="1"/>
  <c r="I54" i="1"/>
  <c r="J54" i="1"/>
  <c r="K54" i="1"/>
  <c r="L54" i="1"/>
  <c r="M54" i="1"/>
  <c r="O54" i="1"/>
  <c r="P54" i="1"/>
  <c r="Q54" i="1"/>
  <c r="R54" i="1"/>
  <c r="S54" i="1"/>
  <c r="T54" i="1"/>
  <c r="U54" i="1"/>
  <c r="V54" i="1"/>
  <c r="W54" i="1"/>
  <c r="C55" i="1"/>
  <c r="D55" i="1"/>
  <c r="E55" i="1"/>
  <c r="F55" i="1"/>
  <c r="G55" i="1"/>
  <c r="H55" i="1"/>
  <c r="I55" i="1"/>
  <c r="J55" i="1"/>
  <c r="K55" i="1"/>
  <c r="L55" i="1"/>
  <c r="M55" i="1"/>
  <c r="O55" i="1"/>
  <c r="P55" i="1"/>
  <c r="Q55" i="1"/>
  <c r="R55" i="1"/>
  <c r="S55" i="1"/>
  <c r="T55" i="1"/>
  <c r="U55" i="1"/>
  <c r="V55" i="1"/>
  <c r="W55" i="1"/>
  <c r="C56" i="1"/>
  <c r="D56" i="1"/>
  <c r="E56" i="1"/>
  <c r="F56" i="1"/>
  <c r="G56" i="1"/>
  <c r="H56" i="1"/>
  <c r="I56" i="1"/>
  <c r="J56" i="1"/>
  <c r="K56" i="1"/>
  <c r="L56" i="1"/>
  <c r="M56" i="1"/>
  <c r="O56" i="1"/>
  <c r="P56" i="1"/>
  <c r="Q56" i="1"/>
  <c r="R56" i="1"/>
  <c r="S56" i="1"/>
  <c r="T56" i="1"/>
  <c r="U56" i="1"/>
  <c r="V56" i="1"/>
  <c r="W56" i="1"/>
  <c r="C57" i="1"/>
  <c r="D57" i="1"/>
  <c r="E57" i="1"/>
  <c r="F57" i="1"/>
  <c r="G57" i="1"/>
  <c r="H57" i="1"/>
  <c r="I57" i="1"/>
  <c r="J57" i="1"/>
  <c r="K57" i="1"/>
  <c r="L57" i="1"/>
  <c r="M57" i="1"/>
  <c r="O57" i="1"/>
  <c r="P57" i="1"/>
  <c r="Q57" i="1"/>
  <c r="R57" i="1"/>
  <c r="S57" i="1"/>
  <c r="T57" i="1"/>
  <c r="U57" i="1"/>
  <c r="V57" i="1"/>
  <c r="W57" i="1"/>
  <c r="C58" i="1"/>
  <c r="D58" i="1"/>
  <c r="E58" i="1"/>
  <c r="F58" i="1"/>
  <c r="G58" i="1"/>
  <c r="H58" i="1"/>
  <c r="I58" i="1"/>
  <c r="J58" i="1"/>
  <c r="K58" i="1"/>
  <c r="L58" i="1"/>
  <c r="M58" i="1"/>
  <c r="O58" i="1"/>
  <c r="P58" i="1"/>
  <c r="Q58" i="1"/>
  <c r="R58" i="1"/>
  <c r="S58" i="1"/>
  <c r="T58" i="1"/>
  <c r="U58" i="1"/>
  <c r="V58" i="1"/>
  <c r="W58" i="1"/>
  <c r="C59" i="1"/>
  <c r="D59" i="1"/>
  <c r="E59" i="1"/>
  <c r="F59" i="1"/>
  <c r="G59" i="1"/>
  <c r="H59" i="1"/>
  <c r="I59" i="1"/>
  <c r="J59" i="1"/>
  <c r="K59" i="1"/>
  <c r="L59" i="1"/>
  <c r="M59" i="1"/>
  <c r="O59" i="1"/>
  <c r="P59" i="1"/>
  <c r="Q59" i="1"/>
  <c r="R59" i="1"/>
  <c r="S59" i="1"/>
  <c r="T59" i="1"/>
  <c r="U59" i="1"/>
  <c r="V59" i="1"/>
  <c r="W59" i="1"/>
  <c r="C60" i="1"/>
  <c r="D60" i="1"/>
  <c r="E60" i="1"/>
  <c r="F60" i="1"/>
  <c r="G60" i="1"/>
  <c r="H60" i="1"/>
  <c r="I60" i="1"/>
  <c r="J60" i="1"/>
  <c r="K60" i="1"/>
  <c r="L60" i="1"/>
  <c r="M60" i="1"/>
  <c r="O60" i="1"/>
  <c r="P60" i="1"/>
  <c r="Q60" i="1"/>
  <c r="R60" i="1"/>
  <c r="S60" i="1"/>
  <c r="T60" i="1"/>
  <c r="U60" i="1"/>
  <c r="V60" i="1"/>
  <c r="W60" i="1"/>
  <c r="C61" i="1"/>
  <c r="D61" i="1"/>
  <c r="E61" i="1"/>
  <c r="F61" i="1"/>
  <c r="G61" i="1"/>
  <c r="H61" i="1"/>
  <c r="I61" i="1"/>
  <c r="J61" i="1"/>
  <c r="K61" i="1"/>
  <c r="L61" i="1"/>
  <c r="M61" i="1"/>
  <c r="O61" i="1"/>
  <c r="P61" i="1"/>
  <c r="Q61" i="1"/>
  <c r="R61" i="1"/>
  <c r="S61" i="1"/>
  <c r="T61" i="1"/>
  <c r="U61" i="1"/>
  <c r="V61" i="1"/>
  <c r="W61" i="1"/>
  <c r="C62" i="1"/>
  <c r="D62" i="1"/>
  <c r="E62" i="1"/>
  <c r="F62" i="1"/>
  <c r="G62" i="1"/>
  <c r="H62" i="1"/>
  <c r="I62" i="1"/>
  <c r="J62" i="1"/>
  <c r="K62" i="1"/>
  <c r="L62" i="1"/>
  <c r="M62" i="1"/>
  <c r="O62" i="1"/>
  <c r="P62" i="1"/>
  <c r="Q62" i="1"/>
  <c r="R62" i="1"/>
  <c r="S62" i="1"/>
  <c r="T62" i="1"/>
  <c r="U62" i="1"/>
  <c r="V62" i="1"/>
  <c r="W62" i="1"/>
  <c r="C63" i="1"/>
  <c r="D63" i="1"/>
  <c r="E63" i="1"/>
  <c r="F63" i="1"/>
  <c r="G63" i="1"/>
  <c r="H63" i="1"/>
  <c r="I63" i="1"/>
  <c r="J63" i="1"/>
  <c r="K63" i="1"/>
  <c r="L63" i="1"/>
  <c r="M63" i="1"/>
  <c r="O63" i="1"/>
  <c r="P63" i="1"/>
  <c r="Q63" i="1"/>
  <c r="R63" i="1"/>
  <c r="S63" i="1"/>
  <c r="T63" i="1"/>
  <c r="U63" i="1"/>
  <c r="V63" i="1"/>
  <c r="W63" i="1"/>
  <c r="C64" i="1"/>
  <c r="D64" i="1"/>
  <c r="E64" i="1"/>
  <c r="F64" i="1"/>
  <c r="G64" i="1"/>
  <c r="H64" i="1"/>
  <c r="I64" i="1"/>
  <c r="J64" i="1"/>
  <c r="K64" i="1"/>
  <c r="L64" i="1"/>
  <c r="M64" i="1"/>
  <c r="O64" i="1"/>
  <c r="P64" i="1"/>
  <c r="Q64" i="1"/>
  <c r="R64" i="1"/>
  <c r="S64" i="1"/>
  <c r="T64" i="1"/>
  <c r="U64" i="1"/>
  <c r="V64" i="1"/>
  <c r="W64" i="1"/>
  <c r="C65" i="1"/>
  <c r="D65" i="1"/>
  <c r="E65" i="1"/>
  <c r="F65" i="1"/>
  <c r="G65" i="1"/>
  <c r="H65" i="1"/>
  <c r="I65" i="1"/>
  <c r="J65" i="1"/>
  <c r="K65" i="1"/>
  <c r="L65" i="1"/>
  <c r="M65" i="1"/>
  <c r="O65" i="1"/>
  <c r="P65" i="1"/>
  <c r="Q65" i="1"/>
  <c r="R65" i="1"/>
  <c r="S65" i="1"/>
  <c r="T65" i="1"/>
  <c r="U65" i="1"/>
  <c r="V65" i="1"/>
  <c r="W65" i="1"/>
  <c r="C66" i="1"/>
  <c r="D66" i="1"/>
  <c r="E66" i="1"/>
  <c r="F66" i="1"/>
  <c r="G66" i="1"/>
  <c r="H66" i="1"/>
  <c r="I66" i="1"/>
  <c r="J66" i="1"/>
  <c r="K66" i="1"/>
  <c r="L66" i="1"/>
  <c r="M66" i="1"/>
  <c r="O66" i="1"/>
  <c r="P66" i="1"/>
  <c r="Q66" i="1"/>
  <c r="R66" i="1"/>
  <c r="S66" i="1"/>
  <c r="T66" i="1"/>
  <c r="U66" i="1"/>
  <c r="V66" i="1"/>
  <c r="W66" i="1"/>
  <c r="C67" i="1"/>
  <c r="D67" i="1"/>
  <c r="E67" i="1"/>
  <c r="F67" i="1"/>
  <c r="G67" i="1"/>
  <c r="H67" i="1"/>
  <c r="I67" i="1"/>
  <c r="J67" i="1"/>
  <c r="K67" i="1"/>
  <c r="L67" i="1"/>
  <c r="M67" i="1"/>
  <c r="O67" i="1"/>
  <c r="P67" i="1"/>
  <c r="Q67" i="1"/>
  <c r="R67" i="1"/>
  <c r="S67" i="1"/>
  <c r="T67" i="1"/>
  <c r="U67" i="1"/>
  <c r="V67" i="1"/>
  <c r="W67" i="1"/>
  <c r="C68" i="1"/>
  <c r="D68" i="1"/>
  <c r="E68" i="1"/>
  <c r="F68" i="1"/>
  <c r="G68" i="1"/>
  <c r="H68" i="1"/>
  <c r="I68" i="1"/>
  <c r="J68" i="1"/>
  <c r="K68" i="1"/>
  <c r="L68" i="1"/>
  <c r="M68" i="1"/>
  <c r="O68" i="1"/>
  <c r="P68" i="1"/>
  <c r="Q68" i="1"/>
  <c r="R68" i="1"/>
  <c r="S68" i="1"/>
  <c r="T68" i="1"/>
  <c r="U68" i="1"/>
  <c r="V68" i="1"/>
  <c r="W68" i="1"/>
  <c r="C69" i="1"/>
  <c r="D69" i="1"/>
  <c r="E69" i="1"/>
  <c r="F69" i="1"/>
  <c r="G69" i="1"/>
  <c r="H69" i="1"/>
  <c r="I69" i="1"/>
  <c r="J69" i="1"/>
  <c r="K69" i="1"/>
  <c r="L69" i="1"/>
  <c r="M69" i="1"/>
  <c r="O69" i="1"/>
  <c r="P69" i="1"/>
  <c r="Q69" i="1"/>
  <c r="R69" i="1"/>
  <c r="S69" i="1"/>
  <c r="T69" i="1"/>
  <c r="U69" i="1"/>
  <c r="V69" i="1"/>
  <c r="W69" i="1"/>
  <c r="C70" i="1"/>
  <c r="D70" i="1"/>
  <c r="E70" i="1"/>
  <c r="F70" i="1"/>
  <c r="G70" i="1"/>
  <c r="H70" i="1"/>
  <c r="I70" i="1"/>
  <c r="J70" i="1"/>
  <c r="K70" i="1"/>
  <c r="L70" i="1"/>
  <c r="M70" i="1"/>
  <c r="O70" i="1"/>
  <c r="P70" i="1"/>
  <c r="Q70" i="1"/>
  <c r="R70" i="1"/>
  <c r="S70" i="1"/>
  <c r="T70" i="1"/>
  <c r="U70" i="1"/>
  <c r="V70" i="1"/>
  <c r="W70" i="1"/>
  <c r="C71" i="1"/>
  <c r="D71" i="1"/>
  <c r="E71" i="1"/>
  <c r="F71" i="1"/>
  <c r="G71" i="1"/>
  <c r="H71" i="1"/>
  <c r="I71" i="1"/>
  <c r="J71" i="1"/>
  <c r="K71" i="1"/>
  <c r="L71" i="1"/>
  <c r="M71" i="1"/>
  <c r="O71" i="1"/>
  <c r="P71" i="1"/>
  <c r="Q71" i="1"/>
  <c r="R71" i="1"/>
  <c r="S71" i="1"/>
  <c r="T71" i="1"/>
  <c r="U71" i="1"/>
  <c r="V71" i="1"/>
  <c r="W71" i="1"/>
  <c r="C72" i="1"/>
  <c r="D72" i="1"/>
  <c r="E72" i="1"/>
  <c r="F72" i="1"/>
  <c r="G72" i="1"/>
  <c r="H72" i="1"/>
  <c r="I72" i="1"/>
  <c r="J72" i="1"/>
  <c r="K72" i="1"/>
  <c r="L72" i="1"/>
  <c r="M72" i="1"/>
  <c r="O72" i="1"/>
  <c r="P72" i="1"/>
  <c r="Q72" i="1"/>
  <c r="R72" i="1"/>
  <c r="S72" i="1"/>
  <c r="T72" i="1"/>
  <c r="U72" i="1"/>
  <c r="V72" i="1"/>
  <c r="W72" i="1"/>
  <c r="C73" i="1"/>
  <c r="D73" i="1"/>
  <c r="E73" i="1"/>
  <c r="F73" i="1"/>
  <c r="G73" i="1"/>
  <c r="H73" i="1"/>
  <c r="I73" i="1"/>
  <c r="J73" i="1"/>
  <c r="K73" i="1"/>
  <c r="L73" i="1"/>
  <c r="M73" i="1"/>
  <c r="O73" i="1"/>
  <c r="P73" i="1"/>
  <c r="Q73" i="1"/>
  <c r="R73" i="1"/>
  <c r="S73" i="1"/>
  <c r="T73" i="1"/>
  <c r="U73" i="1"/>
  <c r="V73" i="1"/>
  <c r="W73" i="1"/>
  <c r="C74" i="1"/>
  <c r="D74" i="1"/>
  <c r="E74" i="1"/>
  <c r="F74" i="1"/>
  <c r="G74" i="1"/>
  <c r="H74" i="1"/>
  <c r="I74" i="1"/>
  <c r="J74" i="1"/>
  <c r="K74" i="1"/>
  <c r="L74" i="1"/>
  <c r="M74" i="1"/>
  <c r="O74" i="1"/>
  <c r="P74" i="1"/>
  <c r="Q74" i="1"/>
  <c r="R74" i="1"/>
  <c r="S74" i="1"/>
  <c r="T74" i="1"/>
  <c r="U74" i="1"/>
  <c r="V74" i="1"/>
  <c r="W74" i="1"/>
  <c r="C75" i="1"/>
  <c r="D75" i="1"/>
  <c r="E75" i="1"/>
  <c r="F75" i="1"/>
  <c r="G75" i="1"/>
  <c r="H75" i="1"/>
  <c r="I75" i="1"/>
  <c r="J75" i="1"/>
  <c r="K75" i="1"/>
  <c r="L75" i="1"/>
  <c r="M75" i="1"/>
  <c r="O75" i="1"/>
  <c r="P75" i="1"/>
  <c r="Q75" i="1"/>
  <c r="R75" i="1"/>
  <c r="S75" i="1"/>
  <c r="T75" i="1"/>
  <c r="U75" i="1"/>
  <c r="V75" i="1"/>
  <c r="W75" i="1"/>
  <c r="C76" i="1"/>
  <c r="D76" i="1"/>
  <c r="E76" i="1"/>
  <c r="F76" i="1"/>
  <c r="G76" i="1"/>
  <c r="H76" i="1"/>
  <c r="I76" i="1"/>
  <c r="J76" i="1"/>
  <c r="K76" i="1"/>
  <c r="L76" i="1"/>
  <c r="M76" i="1"/>
  <c r="O76" i="1"/>
  <c r="P76" i="1"/>
  <c r="Q76" i="1"/>
  <c r="R76" i="1"/>
  <c r="S76" i="1"/>
  <c r="T76" i="1"/>
  <c r="U76" i="1"/>
  <c r="V76" i="1"/>
  <c r="W76" i="1"/>
  <c r="C77" i="1"/>
  <c r="D77" i="1"/>
  <c r="E77" i="1"/>
  <c r="F77" i="1"/>
  <c r="G77" i="1"/>
  <c r="H77" i="1"/>
  <c r="I77" i="1"/>
  <c r="J77" i="1"/>
  <c r="K77" i="1"/>
  <c r="L77" i="1"/>
  <c r="M77" i="1"/>
  <c r="O77" i="1"/>
  <c r="P77" i="1"/>
  <c r="Q77" i="1"/>
  <c r="R77" i="1"/>
  <c r="S77" i="1"/>
  <c r="T77" i="1"/>
  <c r="U77" i="1"/>
  <c r="V77" i="1"/>
  <c r="W77" i="1"/>
  <c r="C78" i="1"/>
  <c r="D78" i="1"/>
  <c r="E78" i="1"/>
  <c r="F78" i="1"/>
  <c r="G78" i="1"/>
  <c r="H78" i="1"/>
  <c r="I78" i="1"/>
  <c r="J78" i="1"/>
  <c r="K78" i="1"/>
  <c r="L78" i="1"/>
  <c r="M78" i="1"/>
  <c r="O78" i="1"/>
  <c r="P78" i="1"/>
  <c r="Q78" i="1"/>
  <c r="R78" i="1"/>
  <c r="S78" i="1"/>
  <c r="T78" i="1"/>
  <c r="U78" i="1"/>
  <c r="V78" i="1"/>
  <c r="W78" i="1"/>
  <c r="C79" i="1"/>
  <c r="D79" i="1"/>
  <c r="E79" i="1"/>
  <c r="F79" i="1"/>
  <c r="G79" i="1"/>
  <c r="H79" i="1"/>
  <c r="I79" i="1"/>
  <c r="J79" i="1"/>
  <c r="K79" i="1"/>
  <c r="L79" i="1"/>
  <c r="M79" i="1"/>
  <c r="O79" i="1"/>
  <c r="P79" i="1"/>
  <c r="Q79" i="1"/>
  <c r="R79" i="1"/>
  <c r="S79" i="1"/>
  <c r="T79" i="1"/>
  <c r="U79" i="1"/>
  <c r="V79" i="1"/>
  <c r="W79" i="1"/>
  <c r="C80" i="1"/>
  <c r="D80" i="1"/>
  <c r="E80" i="1"/>
  <c r="F80" i="1"/>
  <c r="G80" i="1"/>
  <c r="H80" i="1"/>
  <c r="I80" i="1"/>
  <c r="J80" i="1"/>
  <c r="K80" i="1"/>
  <c r="L80" i="1"/>
  <c r="M80" i="1"/>
  <c r="O80" i="1"/>
  <c r="P80" i="1"/>
  <c r="Q80" i="1"/>
  <c r="R80" i="1"/>
  <c r="S80" i="1"/>
  <c r="T80" i="1"/>
  <c r="U80" i="1"/>
  <c r="V80" i="1"/>
  <c r="W80" i="1"/>
  <c r="C81" i="1"/>
  <c r="D81" i="1"/>
  <c r="E81" i="1"/>
  <c r="F81" i="1"/>
  <c r="G81" i="1"/>
  <c r="H81" i="1"/>
  <c r="I81" i="1"/>
  <c r="J81" i="1"/>
  <c r="K81" i="1"/>
  <c r="L81" i="1"/>
  <c r="M81" i="1"/>
  <c r="O81" i="1"/>
  <c r="P81" i="1"/>
  <c r="Q81" i="1"/>
  <c r="R81" i="1"/>
  <c r="S81" i="1"/>
  <c r="T81" i="1"/>
  <c r="U81" i="1"/>
  <c r="V81" i="1"/>
  <c r="W81" i="1"/>
  <c r="C82" i="1"/>
  <c r="D82" i="1"/>
  <c r="E82" i="1"/>
  <c r="F82" i="1"/>
  <c r="G82" i="1"/>
  <c r="H82" i="1"/>
  <c r="I82" i="1"/>
  <c r="J82" i="1"/>
  <c r="K82" i="1"/>
  <c r="L82" i="1"/>
  <c r="M82" i="1"/>
  <c r="O82" i="1"/>
  <c r="P82" i="1"/>
  <c r="Q82" i="1"/>
  <c r="R82" i="1"/>
  <c r="S82" i="1"/>
  <c r="T82" i="1"/>
  <c r="U82" i="1"/>
  <c r="V82" i="1"/>
  <c r="W82" i="1"/>
  <c r="C83" i="1"/>
  <c r="D83" i="1"/>
  <c r="E83" i="1"/>
  <c r="F83" i="1"/>
  <c r="G83" i="1"/>
  <c r="H83" i="1"/>
  <c r="I83" i="1"/>
  <c r="J83" i="1"/>
  <c r="K83" i="1"/>
  <c r="L83" i="1"/>
  <c r="M83" i="1"/>
  <c r="O83" i="1"/>
  <c r="P83" i="1"/>
  <c r="Q83" i="1"/>
  <c r="R83" i="1"/>
  <c r="S83" i="1"/>
  <c r="T83" i="1"/>
  <c r="U83" i="1"/>
  <c r="V83" i="1"/>
  <c r="W83" i="1"/>
  <c r="C84" i="1"/>
  <c r="D84" i="1"/>
  <c r="E84" i="1"/>
  <c r="F84" i="1"/>
  <c r="G84" i="1"/>
  <c r="H84" i="1"/>
  <c r="I84" i="1"/>
  <c r="J84" i="1"/>
  <c r="K84" i="1"/>
  <c r="L84" i="1"/>
  <c r="M84" i="1"/>
  <c r="O84" i="1"/>
  <c r="P84" i="1"/>
  <c r="Q84" i="1"/>
  <c r="R84" i="1"/>
  <c r="S84" i="1"/>
  <c r="T84" i="1"/>
  <c r="U84" i="1"/>
  <c r="V84" i="1"/>
  <c r="W84" i="1"/>
  <c r="C85" i="1"/>
  <c r="D85" i="1"/>
  <c r="E85" i="1"/>
  <c r="F85" i="1"/>
  <c r="G85" i="1"/>
  <c r="H85" i="1"/>
  <c r="I85" i="1"/>
  <c r="J85" i="1"/>
  <c r="K85" i="1"/>
  <c r="L85" i="1"/>
  <c r="M85" i="1"/>
  <c r="O85" i="1"/>
  <c r="P85" i="1"/>
  <c r="Q85" i="1"/>
  <c r="R85" i="1"/>
  <c r="S85" i="1"/>
  <c r="T85" i="1"/>
  <c r="U85" i="1"/>
  <c r="V85" i="1"/>
  <c r="W85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 l="1"/>
  <c r="B87" i="1" s="1"/>
  <c r="R88" i="1" s="1" a="1"/>
  <c r="R88" i="1" s="1"/>
  <c r="BJ3" i="3"/>
  <c r="BJ4" i="3"/>
  <c r="BJ5" i="3"/>
  <c r="BJ6" i="3"/>
  <c r="BJ7" i="3"/>
  <c r="BJ8" i="3"/>
  <c r="BJ9" i="3"/>
  <c r="BJ10" i="3"/>
  <c r="BJ11" i="3"/>
  <c r="BJ12" i="3"/>
  <c r="BJ13" i="3"/>
  <c r="BJ14" i="3"/>
  <c r="BJ15" i="3"/>
  <c r="BJ16" i="3"/>
  <c r="BJ17" i="3"/>
  <c r="BJ18" i="3"/>
  <c r="BJ19" i="3"/>
  <c r="BJ20" i="3"/>
  <c r="BJ21" i="3"/>
  <c r="BJ22" i="3"/>
  <c r="BJ23" i="3"/>
  <c r="BJ24" i="3"/>
  <c r="BJ25" i="3"/>
  <c r="BJ26" i="3"/>
  <c r="BJ27" i="3"/>
  <c r="BJ28" i="3"/>
  <c r="BJ29" i="3"/>
  <c r="BJ30" i="3"/>
  <c r="BJ31" i="3"/>
  <c r="BJ32" i="3"/>
  <c r="BJ33" i="3"/>
  <c r="BJ34" i="3"/>
  <c r="BJ35" i="3"/>
  <c r="BJ36" i="3"/>
  <c r="BJ37" i="3"/>
  <c r="BJ38" i="3"/>
  <c r="BJ39" i="3"/>
  <c r="BJ40" i="3"/>
  <c r="BJ41" i="3"/>
  <c r="BJ42" i="3"/>
  <c r="AL3" i="3"/>
  <c r="AL4" i="3"/>
  <c r="AL5" i="3"/>
  <c r="AL6" i="3"/>
  <c r="AL7" i="3"/>
  <c r="AL8" i="3"/>
  <c r="AL9" i="3"/>
  <c r="AL10" i="3"/>
  <c r="AL11" i="3"/>
  <c r="AL12" i="3"/>
  <c r="AL13" i="3"/>
  <c r="AL14" i="3"/>
  <c r="AL15" i="3"/>
  <c r="AL16" i="3"/>
  <c r="AL17" i="3"/>
  <c r="AL18" i="3"/>
  <c r="AL19" i="3"/>
  <c r="AL20" i="3"/>
  <c r="AL21" i="3"/>
  <c r="AL22" i="3"/>
  <c r="AL23" i="3"/>
  <c r="AL24" i="3"/>
  <c r="AL25" i="3"/>
  <c r="AL26" i="3"/>
  <c r="AL27" i="3"/>
  <c r="AL28" i="3"/>
  <c r="AL29" i="3"/>
  <c r="AL30" i="3"/>
  <c r="AL31" i="3"/>
  <c r="AL32" i="3"/>
  <c r="AL33" i="3"/>
  <c r="AL34" i="3"/>
  <c r="AL35" i="3"/>
  <c r="AL36" i="3"/>
  <c r="AL37" i="3"/>
  <c r="AL38" i="3"/>
  <c r="AL39" i="3"/>
  <c r="AL40" i="3"/>
  <c r="AL41" i="3"/>
  <c r="AL42" i="3"/>
  <c r="C3" i="3"/>
  <c r="D3" i="3"/>
  <c r="E3" i="3"/>
  <c r="F3" i="3"/>
  <c r="G3" i="3"/>
  <c r="H3" i="3"/>
  <c r="I3" i="3"/>
  <c r="J3" i="3"/>
  <c r="K3" i="3"/>
  <c r="L3" i="3"/>
  <c r="M3" i="3"/>
  <c r="O3" i="3"/>
  <c r="P3" i="3"/>
  <c r="Q3" i="3"/>
  <c r="R3" i="3"/>
  <c r="S3" i="3"/>
  <c r="T3" i="3"/>
  <c r="U3" i="3"/>
  <c r="V3" i="3"/>
  <c r="W3" i="3"/>
  <c r="C4" i="3"/>
  <c r="D4" i="3"/>
  <c r="E4" i="3"/>
  <c r="F4" i="3"/>
  <c r="G4" i="3"/>
  <c r="H4" i="3"/>
  <c r="I4" i="3"/>
  <c r="J4" i="3"/>
  <c r="K4" i="3"/>
  <c r="L4" i="3"/>
  <c r="M4" i="3"/>
  <c r="O4" i="3"/>
  <c r="P4" i="3"/>
  <c r="Q4" i="3"/>
  <c r="R4" i="3"/>
  <c r="S4" i="3"/>
  <c r="T4" i="3"/>
  <c r="U4" i="3"/>
  <c r="V4" i="3"/>
  <c r="W4" i="3"/>
  <c r="C5" i="3"/>
  <c r="D5" i="3"/>
  <c r="E5" i="3"/>
  <c r="F5" i="3"/>
  <c r="G5" i="3"/>
  <c r="H5" i="3"/>
  <c r="I5" i="3"/>
  <c r="J5" i="3"/>
  <c r="K5" i="3"/>
  <c r="L5" i="3"/>
  <c r="M5" i="3"/>
  <c r="O5" i="3"/>
  <c r="P5" i="3"/>
  <c r="Q5" i="3"/>
  <c r="R5" i="3"/>
  <c r="S5" i="3"/>
  <c r="T5" i="3"/>
  <c r="U5" i="3"/>
  <c r="V5" i="3"/>
  <c r="W5" i="3"/>
  <c r="C6" i="3"/>
  <c r="D6" i="3"/>
  <c r="E6" i="3"/>
  <c r="F6" i="3"/>
  <c r="G6" i="3"/>
  <c r="H6" i="3"/>
  <c r="I6" i="3"/>
  <c r="J6" i="3"/>
  <c r="K6" i="3"/>
  <c r="L6" i="3"/>
  <c r="M6" i="3"/>
  <c r="O6" i="3"/>
  <c r="P6" i="3"/>
  <c r="Q6" i="3"/>
  <c r="R6" i="3"/>
  <c r="S6" i="3"/>
  <c r="T6" i="3"/>
  <c r="U6" i="3"/>
  <c r="V6" i="3"/>
  <c r="W6" i="3"/>
  <c r="C7" i="3"/>
  <c r="D7" i="3"/>
  <c r="E7" i="3"/>
  <c r="F7" i="3"/>
  <c r="G7" i="3"/>
  <c r="H7" i="3"/>
  <c r="I7" i="3"/>
  <c r="J7" i="3"/>
  <c r="K7" i="3"/>
  <c r="L7" i="3"/>
  <c r="M7" i="3"/>
  <c r="O7" i="3"/>
  <c r="P7" i="3"/>
  <c r="Q7" i="3"/>
  <c r="R7" i="3"/>
  <c r="S7" i="3"/>
  <c r="T7" i="3"/>
  <c r="U7" i="3"/>
  <c r="V7" i="3"/>
  <c r="W7" i="3"/>
  <c r="C8" i="3"/>
  <c r="D8" i="3"/>
  <c r="E8" i="3"/>
  <c r="F8" i="3"/>
  <c r="G8" i="3"/>
  <c r="H8" i="3"/>
  <c r="I8" i="3"/>
  <c r="J8" i="3"/>
  <c r="K8" i="3"/>
  <c r="L8" i="3"/>
  <c r="M8" i="3"/>
  <c r="O8" i="3"/>
  <c r="P8" i="3"/>
  <c r="Q8" i="3"/>
  <c r="R8" i="3"/>
  <c r="S8" i="3"/>
  <c r="T8" i="3"/>
  <c r="U8" i="3"/>
  <c r="V8" i="3"/>
  <c r="W8" i="3"/>
  <c r="C9" i="3"/>
  <c r="D9" i="3"/>
  <c r="E9" i="3"/>
  <c r="F9" i="3"/>
  <c r="G9" i="3"/>
  <c r="H9" i="3"/>
  <c r="I9" i="3"/>
  <c r="J9" i="3"/>
  <c r="K9" i="3"/>
  <c r="L9" i="3"/>
  <c r="M9" i="3"/>
  <c r="O9" i="3"/>
  <c r="P9" i="3"/>
  <c r="Q9" i="3"/>
  <c r="R9" i="3"/>
  <c r="S9" i="3"/>
  <c r="T9" i="3"/>
  <c r="U9" i="3"/>
  <c r="V9" i="3"/>
  <c r="W9" i="3"/>
  <c r="C10" i="3"/>
  <c r="D10" i="3"/>
  <c r="E10" i="3"/>
  <c r="F10" i="3"/>
  <c r="G10" i="3"/>
  <c r="H10" i="3"/>
  <c r="I10" i="3"/>
  <c r="J10" i="3"/>
  <c r="K10" i="3"/>
  <c r="L10" i="3"/>
  <c r="M10" i="3"/>
  <c r="O10" i="3"/>
  <c r="P10" i="3"/>
  <c r="Q10" i="3"/>
  <c r="R10" i="3"/>
  <c r="S10" i="3"/>
  <c r="T10" i="3"/>
  <c r="U10" i="3"/>
  <c r="V10" i="3"/>
  <c r="W10" i="3"/>
  <c r="C11" i="3"/>
  <c r="D11" i="3"/>
  <c r="E11" i="3"/>
  <c r="F11" i="3"/>
  <c r="G11" i="3"/>
  <c r="H11" i="3"/>
  <c r="I11" i="3"/>
  <c r="J11" i="3"/>
  <c r="K11" i="3"/>
  <c r="L11" i="3"/>
  <c r="M11" i="3"/>
  <c r="O11" i="3"/>
  <c r="P11" i="3"/>
  <c r="Q11" i="3"/>
  <c r="R11" i="3"/>
  <c r="S11" i="3"/>
  <c r="T11" i="3"/>
  <c r="U11" i="3"/>
  <c r="V11" i="3"/>
  <c r="W11" i="3"/>
  <c r="C12" i="3"/>
  <c r="D12" i="3"/>
  <c r="E12" i="3"/>
  <c r="F12" i="3"/>
  <c r="G12" i="3"/>
  <c r="H12" i="3"/>
  <c r="I12" i="3"/>
  <c r="J12" i="3"/>
  <c r="K12" i="3"/>
  <c r="L12" i="3"/>
  <c r="M12" i="3"/>
  <c r="O12" i="3"/>
  <c r="P12" i="3"/>
  <c r="Q12" i="3"/>
  <c r="R12" i="3"/>
  <c r="S12" i="3"/>
  <c r="T12" i="3"/>
  <c r="U12" i="3"/>
  <c r="V12" i="3"/>
  <c r="W12" i="3"/>
  <c r="C13" i="3"/>
  <c r="D13" i="3"/>
  <c r="E13" i="3"/>
  <c r="F13" i="3"/>
  <c r="G13" i="3"/>
  <c r="H13" i="3"/>
  <c r="I13" i="3"/>
  <c r="J13" i="3"/>
  <c r="K13" i="3"/>
  <c r="L13" i="3"/>
  <c r="M13" i="3"/>
  <c r="O13" i="3"/>
  <c r="P13" i="3"/>
  <c r="Q13" i="3"/>
  <c r="R13" i="3"/>
  <c r="S13" i="3"/>
  <c r="T13" i="3"/>
  <c r="U13" i="3"/>
  <c r="V13" i="3"/>
  <c r="W13" i="3"/>
  <c r="C14" i="3"/>
  <c r="D14" i="3"/>
  <c r="E14" i="3"/>
  <c r="F14" i="3"/>
  <c r="G14" i="3"/>
  <c r="H14" i="3"/>
  <c r="I14" i="3"/>
  <c r="J14" i="3"/>
  <c r="K14" i="3"/>
  <c r="L14" i="3"/>
  <c r="M14" i="3"/>
  <c r="O14" i="3"/>
  <c r="P14" i="3"/>
  <c r="Q14" i="3"/>
  <c r="R14" i="3"/>
  <c r="S14" i="3"/>
  <c r="T14" i="3"/>
  <c r="U14" i="3"/>
  <c r="V14" i="3"/>
  <c r="W14" i="3"/>
  <c r="C15" i="3"/>
  <c r="D15" i="3"/>
  <c r="E15" i="3"/>
  <c r="F15" i="3"/>
  <c r="G15" i="3"/>
  <c r="H15" i="3"/>
  <c r="I15" i="3"/>
  <c r="J15" i="3"/>
  <c r="K15" i="3"/>
  <c r="L15" i="3"/>
  <c r="M15" i="3"/>
  <c r="O15" i="3"/>
  <c r="P15" i="3"/>
  <c r="Q15" i="3"/>
  <c r="R15" i="3"/>
  <c r="S15" i="3"/>
  <c r="T15" i="3"/>
  <c r="U15" i="3"/>
  <c r="V15" i="3"/>
  <c r="W15" i="3"/>
  <c r="C16" i="3"/>
  <c r="D16" i="3"/>
  <c r="E16" i="3"/>
  <c r="F16" i="3"/>
  <c r="G16" i="3"/>
  <c r="H16" i="3"/>
  <c r="I16" i="3"/>
  <c r="J16" i="3"/>
  <c r="K16" i="3"/>
  <c r="L16" i="3"/>
  <c r="M16" i="3"/>
  <c r="O16" i="3"/>
  <c r="P16" i="3"/>
  <c r="Q16" i="3"/>
  <c r="R16" i="3"/>
  <c r="S16" i="3"/>
  <c r="T16" i="3"/>
  <c r="U16" i="3"/>
  <c r="V16" i="3"/>
  <c r="W16" i="3"/>
  <c r="C17" i="3"/>
  <c r="D17" i="3"/>
  <c r="E17" i="3"/>
  <c r="F17" i="3"/>
  <c r="G17" i="3"/>
  <c r="H17" i="3"/>
  <c r="I17" i="3"/>
  <c r="J17" i="3"/>
  <c r="K17" i="3"/>
  <c r="L17" i="3"/>
  <c r="M17" i="3"/>
  <c r="O17" i="3"/>
  <c r="P17" i="3"/>
  <c r="Q17" i="3"/>
  <c r="R17" i="3"/>
  <c r="S17" i="3"/>
  <c r="T17" i="3"/>
  <c r="U17" i="3"/>
  <c r="V17" i="3"/>
  <c r="W17" i="3"/>
  <c r="C18" i="3"/>
  <c r="D18" i="3"/>
  <c r="E18" i="3"/>
  <c r="F18" i="3"/>
  <c r="G18" i="3"/>
  <c r="H18" i="3"/>
  <c r="I18" i="3"/>
  <c r="J18" i="3"/>
  <c r="K18" i="3"/>
  <c r="L18" i="3"/>
  <c r="M18" i="3"/>
  <c r="O18" i="3"/>
  <c r="P18" i="3"/>
  <c r="Q18" i="3"/>
  <c r="R18" i="3"/>
  <c r="S18" i="3"/>
  <c r="T18" i="3"/>
  <c r="U18" i="3"/>
  <c r="V18" i="3"/>
  <c r="W18" i="3"/>
  <c r="C19" i="3"/>
  <c r="D19" i="3"/>
  <c r="E19" i="3"/>
  <c r="F19" i="3"/>
  <c r="G19" i="3"/>
  <c r="H19" i="3"/>
  <c r="I19" i="3"/>
  <c r="J19" i="3"/>
  <c r="K19" i="3"/>
  <c r="L19" i="3"/>
  <c r="M19" i="3"/>
  <c r="O19" i="3"/>
  <c r="P19" i="3"/>
  <c r="Q19" i="3"/>
  <c r="R19" i="3"/>
  <c r="S19" i="3"/>
  <c r="T19" i="3"/>
  <c r="U19" i="3"/>
  <c r="V19" i="3"/>
  <c r="W19" i="3"/>
  <c r="C20" i="3"/>
  <c r="D20" i="3"/>
  <c r="E20" i="3"/>
  <c r="F20" i="3"/>
  <c r="G20" i="3"/>
  <c r="H20" i="3"/>
  <c r="I20" i="3"/>
  <c r="J20" i="3"/>
  <c r="K20" i="3"/>
  <c r="L20" i="3"/>
  <c r="M20" i="3"/>
  <c r="O20" i="3"/>
  <c r="P20" i="3"/>
  <c r="Q20" i="3"/>
  <c r="R20" i="3"/>
  <c r="S20" i="3"/>
  <c r="T20" i="3"/>
  <c r="U20" i="3"/>
  <c r="V20" i="3"/>
  <c r="W20" i="3"/>
  <c r="C21" i="3"/>
  <c r="D21" i="3"/>
  <c r="E21" i="3"/>
  <c r="F21" i="3"/>
  <c r="G21" i="3"/>
  <c r="H21" i="3"/>
  <c r="I21" i="3"/>
  <c r="J21" i="3"/>
  <c r="K21" i="3"/>
  <c r="L21" i="3"/>
  <c r="M21" i="3"/>
  <c r="O21" i="3"/>
  <c r="P21" i="3"/>
  <c r="Q21" i="3"/>
  <c r="R21" i="3"/>
  <c r="S21" i="3"/>
  <c r="T21" i="3"/>
  <c r="U21" i="3"/>
  <c r="V21" i="3"/>
  <c r="W21" i="3"/>
  <c r="C22" i="3"/>
  <c r="D22" i="3"/>
  <c r="E22" i="3"/>
  <c r="F22" i="3"/>
  <c r="G22" i="3"/>
  <c r="H22" i="3"/>
  <c r="I22" i="3"/>
  <c r="J22" i="3"/>
  <c r="K22" i="3"/>
  <c r="L22" i="3"/>
  <c r="M22" i="3"/>
  <c r="O22" i="3"/>
  <c r="P22" i="3"/>
  <c r="Q22" i="3"/>
  <c r="R22" i="3"/>
  <c r="S22" i="3"/>
  <c r="T22" i="3"/>
  <c r="U22" i="3"/>
  <c r="V22" i="3"/>
  <c r="W22" i="3"/>
  <c r="C23" i="3"/>
  <c r="D23" i="3"/>
  <c r="E23" i="3"/>
  <c r="F23" i="3"/>
  <c r="G23" i="3"/>
  <c r="H23" i="3"/>
  <c r="I23" i="3"/>
  <c r="J23" i="3"/>
  <c r="K23" i="3"/>
  <c r="L23" i="3"/>
  <c r="M23" i="3"/>
  <c r="O23" i="3"/>
  <c r="P23" i="3"/>
  <c r="Q23" i="3"/>
  <c r="R23" i="3"/>
  <c r="S23" i="3"/>
  <c r="T23" i="3"/>
  <c r="U23" i="3"/>
  <c r="V23" i="3"/>
  <c r="W23" i="3"/>
  <c r="C24" i="3"/>
  <c r="D24" i="3"/>
  <c r="E24" i="3"/>
  <c r="F24" i="3"/>
  <c r="G24" i="3"/>
  <c r="H24" i="3"/>
  <c r="I24" i="3"/>
  <c r="J24" i="3"/>
  <c r="K24" i="3"/>
  <c r="L24" i="3"/>
  <c r="M24" i="3"/>
  <c r="O24" i="3"/>
  <c r="P24" i="3"/>
  <c r="Q24" i="3"/>
  <c r="R24" i="3"/>
  <c r="S24" i="3"/>
  <c r="T24" i="3"/>
  <c r="U24" i="3"/>
  <c r="V24" i="3"/>
  <c r="W24" i="3"/>
  <c r="C25" i="3"/>
  <c r="D25" i="3"/>
  <c r="E25" i="3"/>
  <c r="F25" i="3"/>
  <c r="G25" i="3"/>
  <c r="H25" i="3"/>
  <c r="I25" i="3"/>
  <c r="J25" i="3"/>
  <c r="K25" i="3"/>
  <c r="L25" i="3"/>
  <c r="M25" i="3"/>
  <c r="O25" i="3"/>
  <c r="P25" i="3"/>
  <c r="Q25" i="3"/>
  <c r="R25" i="3"/>
  <c r="S25" i="3"/>
  <c r="T25" i="3"/>
  <c r="U25" i="3"/>
  <c r="V25" i="3"/>
  <c r="W25" i="3"/>
  <c r="C26" i="3"/>
  <c r="D26" i="3"/>
  <c r="E26" i="3"/>
  <c r="F26" i="3"/>
  <c r="G26" i="3"/>
  <c r="H26" i="3"/>
  <c r="I26" i="3"/>
  <c r="J26" i="3"/>
  <c r="K26" i="3"/>
  <c r="L26" i="3"/>
  <c r="M26" i="3"/>
  <c r="O26" i="3"/>
  <c r="P26" i="3"/>
  <c r="Q26" i="3"/>
  <c r="R26" i="3"/>
  <c r="S26" i="3"/>
  <c r="T26" i="3"/>
  <c r="U26" i="3"/>
  <c r="V26" i="3"/>
  <c r="W26" i="3"/>
  <c r="C27" i="3"/>
  <c r="D27" i="3"/>
  <c r="E27" i="3"/>
  <c r="F27" i="3"/>
  <c r="G27" i="3"/>
  <c r="H27" i="3"/>
  <c r="I27" i="3"/>
  <c r="J27" i="3"/>
  <c r="K27" i="3"/>
  <c r="L27" i="3"/>
  <c r="M27" i="3"/>
  <c r="O27" i="3"/>
  <c r="P27" i="3"/>
  <c r="Q27" i="3"/>
  <c r="R27" i="3"/>
  <c r="S27" i="3"/>
  <c r="T27" i="3"/>
  <c r="U27" i="3"/>
  <c r="V27" i="3"/>
  <c r="W27" i="3"/>
  <c r="C28" i="3"/>
  <c r="D28" i="3"/>
  <c r="E28" i="3"/>
  <c r="F28" i="3"/>
  <c r="G28" i="3"/>
  <c r="H28" i="3"/>
  <c r="I28" i="3"/>
  <c r="J28" i="3"/>
  <c r="K28" i="3"/>
  <c r="L28" i="3"/>
  <c r="M28" i="3"/>
  <c r="O28" i="3"/>
  <c r="P28" i="3"/>
  <c r="Q28" i="3"/>
  <c r="R28" i="3"/>
  <c r="S28" i="3"/>
  <c r="T28" i="3"/>
  <c r="U28" i="3"/>
  <c r="V28" i="3"/>
  <c r="W28" i="3"/>
  <c r="C29" i="3"/>
  <c r="D29" i="3"/>
  <c r="E29" i="3"/>
  <c r="F29" i="3"/>
  <c r="G29" i="3"/>
  <c r="H29" i="3"/>
  <c r="I29" i="3"/>
  <c r="J29" i="3"/>
  <c r="K29" i="3"/>
  <c r="L29" i="3"/>
  <c r="M29" i="3"/>
  <c r="O29" i="3"/>
  <c r="P29" i="3"/>
  <c r="Q29" i="3"/>
  <c r="R29" i="3"/>
  <c r="S29" i="3"/>
  <c r="T29" i="3"/>
  <c r="U29" i="3"/>
  <c r="V29" i="3"/>
  <c r="W29" i="3"/>
  <c r="C30" i="3"/>
  <c r="D30" i="3"/>
  <c r="E30" i="3"/>
  <c r="F30" i="3"/>
  <c r="G30" i="3"/>
  <c r="H30" i="3"/>
  <c r="I30" i="3"/>
  <c r="J30" i="3"/>
  <c r="K30" i="3"/>
  <c r="L30" i="3"/>
  <c r="M30" i="3"/>
  <c r="O30" i="3"/>
  <c r="P30" i="3"/>
  <c r="Q30" i="3"/>
  <c r="R30" i="3"/>
  <c r="S30" i="3"/>
  <c r="T30" i="3"/>
  <c r="U30" i="3"/>
  <c r="V30" i="3"/>
  <c r="W30" i="3"/>
  <c r="C31" i="3"/>
  <c r="D31" i="3"/>
  <c r="E31" i="3"/>
  <c r="F31" i="3"/>
  <c r="G31" i="3"/>
  <c r="H31" i="3"/>
  <c r="I31" i="3"/>
  <c r="J31" i="3"/>
  <c r="K31" i="3"/>
  <c r="L31" i="3"/>
  <c r="M31" i="3"/>
  <c r="O31" i="3"/>
  <c r="P31" i="3"/>
  <c r="Q31" i="3"/>
  <c r="R31" i="3"/>
  <c r="S31" i="3"/>
  <c r="T31" i="3"/>
  <c r="U31" i="3"/>
  <c r="V31" i="3"/>
  <c r="W31" i="3"/>
  <c r="C32" i="3"/>
  <c r="D32" i="3"/>
  <c r="E32" i="3"/>
  <c r="F32" i="3"/>
  <c r="G32" i="3"/>
  <c r="H32" i="3"/>
  <c r="I32" i="3"/>
  <c r="J32" i="3"/>
  <c r="K32" i="3"/>
  <c r="L32" i="3"/>
  <c r="M32" i="3"/>
  <c r="O32" i="3"/>
  <c r="P32" i="3"/>
  <c r="Q32" i="3"/>
  <c r="R32" i="3"/>
  <c r="S32" i="3"/>
  <c r="T32" i="3"/>
  <c r="U32" i="3"/>
  <c r="V32" i="3"/>
  <c r="W32" i="3"/>
  <c r="C33" i="3"/>
  <c r="D33" i="3"/>
  <c r="E33" i="3"/>
  <c r="F33" i="3"/>
  <c r="G33" i="3"/>
  <c r="H33" i="3"/>
  <c r="I33" i="3"/>
  <c r="J33" i="3"/>
  <c r="K33" i="3"/>
  <c r="L33" i="3"/>
  <c r="M33" i="3"/>
  <c r="O33" i="3"/>
  <c r="P33" i="3"/>
  <c r="Q33" i="3"/>
  <c r="R33" i="3"/>
  <c r="S33" i="3"/>
  <c r="T33" i="3"/>
  <c r="U33" i="3"/>
  <c r="V33" i="3"/>
  <c r="W33" i="3"/>
  <c r="C34" i="3"/>
  <c r="D34" i="3"/>
  <c r="E34" i="3"/>
  <c r="F34" i="3"/>
  <c r="G34" i="3"/>
  <c r="H34" i="3"/>
  <c r="I34" i="3"/>
  <c r="J34" i="3"/>
  <c r="K34" i="3"/>
  <c r="L34" i="3"/>
  <c r="M34" i="3"/>
  <c r="O34" i="3"/>
  <c r="P34" i="3"/>
  <c r="Q34" i="3"/>
  <c r="R34" i="3"/>
  <c r="S34" i="3"/>
  <c r="T34" i="3"/>
  <c r="U34" i="3"/>
  <c r="V34" i="3"/>
  <c r="W34" i="3"/>
  <c r="C35" i="3"/>
  <c r="D35" i="3"/>
  <c r="E35" i="3"/>
  <c r="F35" i="3"/>
  <c r="G35" i="3"/>
  <c r="H35" i="3"/>
  <c r="I35" i="3"/>
  <c r="J35" i="3"/>
  <c r="K35" i="3"/>
  <c r="L35" i="3"/>
  <c r="M35" i="3"/>
  <c r="O35" i="3"/>
  <c r="P35" i="3"/>
  <c r="Q35" i="3"/>
  <c r="R35" i="3"/>
  <c r="S35" i="3"/>
  <c r="T35" i="3"/>
  <c r="U35" i="3"/>
  <c r="V35" i="3"/>
  <c r="W35" i="3"/>
  <c r="C36" i="3"/>
  <c r="D36" i="3"/>
  <c r="E36" i="3"/>
  <c r="F36" i="3"/>
  <c r="G36" i="3"/>
  <c r="H36" i="3"/>
  <c r="I36" i="3"/>
  <c r="J36" i="3"/>
  <c r="K36" i="3"/>
  <c r="L36" i="3"/>
  <c r="M36" i="3"/>
  <c r="O36" i="3"/>
  <c r="P36" i="3"/>
  <c r="Q36" i="3"/>
  <c r="R36" i="3"/>
  <c r="S36" i="3"/>
  <c r="T36" i="3"/>
  <c r="U36" i="3"/>
  <c r="V36" i="3"/>
  <c r="W36" i="3"/>
  <c r="C37" i="3"/>
  <c r="D37" i="3"/>
  <c r="E37" i="3"/>
  <c r="F37" i="3"/>
  <c r="G37" i="3"/>
  <c r="H37" i="3"/>
  <c r="I37" i="3"/>
  <c r="J37" i="3"/>
  <c r="K37" i="3"/>
  <c r="L37" i="3"/>
  <c r="M37" i="3"/>
  <c r="O37" i="3"/>
  <c r="P37" i="3"/>
  <c r="Q37" i="3"/>
  <c r="R37" i="3"/>
  <c r="S37" i="3"/>
  <c r="T37" i="3"/>
  <c r="U37" i="3"/>
  <c r="V37" i="3"/>
  <c r="W37" i="3"/>
  <c r="C38" i="3"/>
  <c r="D38" i="3"/>
  <c r="E38" i="3"/>
  <c r="F38" i="3"/>
  <c r="G38" i="3"/>
  <c r="H38" i="3"/>
  <c r="I38" i="3"/>
  <c r="J38" i="3"/>
  <c r="K38" i="3"/>
  <c r="L38" i="3"/>
  <c r="M38" i="3"/>
  <c r="O38" i="3"/>
  <c r="P38" i="3"/>
  <c r="Q38" i="3"/>
  <c r="R38" i="3"/>
  <c r="S38" i="3"/>
  <c r="T38" i="3"/>
  <c r="U38" i="3"/>
  <c r="V38" i="3"/>
  <c r="W38" i="3"/>
  <c r="C39" i="3"/>
  <c r="D39" i="3"/>
  <c r="E39" i="3"/>
  <c r="F39" i="3"/>
  <c r="G39" i="3"/>
  <c r="H39" i="3"/>
  <c r="I39" i="3"/>
  <c r="J39" i="3"/>
  <c r="K39" i="3"/>
  <c r="L39" i="3"/>
  <c r="M39" i="3"/>
  <c r="O39" i="3"/>
  <c r="P39" i="3"/>
  <c r="Q39" i="3"/>
  <c r="R39" i="3"/>
  <c r="S39" i="3"/>
  <c r="T39" i="3"/>
  <c r="U39" i="3"/>
  <c r="V39" i="3"/>
  <c r="W39" i="3"/>
  <c r="C40" i="3"/>
  <c r="D40" i="3"/>
  <c r="E40" i="3"/>
  <c r="F40" i="3"/>
  <c r="G40" i="3"/>
  <c r="H40" i="3"/>
  <c r="I40" i="3"/>
  <c r="J40" i="3"/>
  <c r="K40" i="3"/>
  <c r="L40" i="3"/>
  <c r="M40" i="3"/>
  <c r="O40" i="3"/>
  <c r="P40" i="3"/>
  <c r="Q40" i="3"/>
  <c r="R40" i="3"/>
  <c r="S40" i="3"/>
  <c r="T40" i="3"/>
  <c r="U40" i="3"/>
  <c r="V40" i="3"/>
  <c r="W40" i="3"/>
  <c r="C41" i="3"/>
  <c r="D41" i="3"/>
  <c r="E41" i="3"/>
  <c r="F41" i="3"/>
  <c r="G41" i="3"/>
  <c r="H41" i="3"/>
  <c r="I41" i="3"/>
  <c r="J41" i="3"/>
  <c r="K41" i="3"/>
  <c r="L41" i="3"/>
  <c r="M41" i="3"/>
  <c r="O41" i="3"/>
  <c r="P41" i="3"/>
  <c r="Q41" i="3"/>
  <c r="R41" i="3"/>
  <c r="S41" i="3"/>
  <c r="T41" i="3"/>
  <c r="U41" i="3"/>
  <c r="V41" i="3"/>
  <c r="W41" i="3"/>
  <c r="C42" i="3"/>
  <c r="D42" i="3"/>
  <c r="E42" i="3"/>
  <c r="F42" i="3"/>
  <c r="G42" i="3"/>
  <c r="H42" i="3"/>
  <c r="I42" i="3"/>
  <c r="J42" i="3"/>
  <c r="AH42" i="3" s="1"/>
  <c r="BF42" i="3" s="1"/>
  <c r="K42" i="3"/>
  <c r="L42" i="3"/>
  <c r="M42" i="3"/>
  <c r="O42" i="3"/>
  <c r="AM42" i="3" s="1"/>
  <c r="BK42" i="3" s="1"/>
  <c r="P42" i="3"/>
  <c r="Q42" i="3"/>
  <c r="R42" i="3"/>
  <c r="S42" i="3"/>
  <c r="T42" i="3"/>
  <c r="U42" i="3"/>
  <c r="V42" i="3"/>
  <c r="W42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3" i="3"/>
  <c r="AI42" i="3" l="1"/>
  <c r="BG42" i="3" s="1"/>
  <c r="Z38" i="3"/>
  <c r="AX38" i="3" s="1"/>
  <c r="AC39" i="3"/>
  <c r="BA39" i="3" s="1"/>
  <c r="AG38" i="3"/>
  <c r="BE38" i="3" s="1"/>
  <c r="AK37" i="3"/>
  <c r="BI37" i="3" s="1"/>
  <c r="AT39" i="3"/>
  <c r="BR39" i="3" s="1"/>
  <c r="AG42" i="3"/>
  <c r="BE42" i="3" s="1"/>
  <c r="AP40" i="3"/>
  <c r="BN40" i="3" s="1"/>
  <c r="AO42" i="3"/>
  <c r="BM42" i="3" s="1"/>
  <c r="AS41" i="3"/>
  <c r="BQ41" i="3" s="1"/>
  <c r="AB41" i="3"/>
  <c r="AZ41" i="3" s="1"/>
  <c r="AF40" i="3"/>
  <c r="BD40" i="3" s="1"/>
  <c r="AJ39" i="3"/>
  <c r="BH39" i="3" s="1"/>
  <c r="AN42" i="3"/>
  <c r="BL42" i="3" s="1"/>
  <c r="AR41" i="3"/>
  <c r="BP41" i="3" s="1"/>
  <c r="AA41" i="3"/>
  <c r="AY41" i="3" s="1"/>
  <c r="AE40" i="3"/>
  <c r="BC40" i="3" s="1"/>
  <c r="AQ41" i="3"/>
  <c r="BO41" i="3" s="1"/>
  <c r="AU40" i="3"/>
  <c r="BS40" i="3" s="1"/>
  <c r="AD40" i="3"/>
  <c r="BB40" i="3" s="1"/>
  <c r="H88" i="1" a="1"/>
  <c r="H88" i="1" s="1"/>
  <c r="Z88" i="1" a="1"/>
  <c r="Z88" i="1" s="1"/>
  <c r="AT31" i="3"/>
  <c r="BR31" i="3" s="1"/>
  <c r="AG26" i="3"/>
  <c r="BE26" i="3" s="1"/>
  <c r="AT19" i="3"/>
  <c r="BR19" i="3" s="1"/>
  <c r="AS39" i="3"/>
  <c r="BQ39" i="3" s="1"/>
  <c r="AJ33" i="3"/>
  <c r="BH33" i="3" s="1"/>
  <c r="AS27" i="3"/>
  <c r="BQ27" i="3" s="1"/>
  <c r="AJ21" i="3"/>
  <c r="BH21" i="3" s="1"/>
  <c r="AO16" i="3"/>
  <c r="BM16" i="3" s="1"/>
  <c r="AO12" i="3"/>
  <c r="BM12" i="3" s="1"/>
  <c r="AF6" i="3"/>
  <c r="BD6" i="3" s="1"/>
  <c r="Z20" i="3"/>
  <c r="AX20" i="3" s="1"/>
  <c r="AI41" i="3"/>
  <c r="BG41" i="3" s="1"/>
  <c r="AE38" i="3"/>
  <c r="BC38" i="3" s="1"/>
  <c r="AR35" i="3"/>
  <c r="BP35" i="3" s="1"/>
  <c r="AA35" i="3"/>
  <c r="AY35" i="3" s="1"/>
  <c r="AE34" i="3"/>
  <c r="BC34" i="3" s="1"/>
  <c r="AI33" i="3"/>
  <c r="BG33" i="3" s="1"/>
  <c r="AN32" i="3"/>
  <c r="BL32" i="3" s="1"/>
  <c r="AR31" i="3"/>
  <c r="BP31" i="3" s="1"/>
  <c r="AA31" i="3"/>
  <c r="AY31" i="3" s="1"/>
  <c r="AE30" i="3"/>
  <c r="BC30" i="3" s="1"/>
  <c r="AI29" i="3"/>
  <c r="BG29" i="3" s="1"/>
  <c r="AN28" i="3"/>
  <c r="BL28" i="3" s="1"/>
  <c r="AR27" i="3"/>
  <c r="BP27" i="3" s="1"/>
  <c r="AA27" i="3"/>
  <c r="AY27" i="3" s="1"/>
  <c r="AE26" i="3"/>
  <c r="BC26" i="3" s="1"/>
  <c r="AA23" i="3"/>
  <c r="AY23" i="3" s="1"/>
  <c r="AE22" i="3"/>
  <c r="BC22" i="3" s="1"/>
  <c r="AA19" i="3"/>
  <c r="AY19" i="3" s="1"/>
  <c r="AE18" i="3"/>
  <c r="BC18" i="3" s="1"/>
  <c r="AE14" i="3"/>
  <c r="BC14" i="3" s="1"/>
  <c r="AI13" i="3"/>
  <c r="BG13" i="3" s="1"/>
  <c r="AN12" i="3"/>
  <c r="BL12" i="3" s="1"/>
  <c r="AA7" i="3"/>
  <c r="AY7" i="3" s="1"/>
  <c r="AE6" i="3"/>
  <c r="BC6" i="3" s="1"/>
  <c r="AA3" i="3"/>
  <c r="AY3" i="3" s="1"/>
  <c r="D88" i="1" a="1"/>
  <c r="D88" i="1" s="1"/>
  <c r="AP36" i="3"/>
  <c r="BN36" i="3" s="1"/>
  <c r="AG30" i="3"/>
  <c r="BE30" i="3" s="1"/>
  <c r="AP24" i="3"/>
  <c r="BN24" i="3" s="1"/>
  <c r="Z37" i="3"/>
  <c r="AX37" i="3" s="1"/>
  <c r="AF38" i="3"/>
  <c r="BD38" i="3" s="1"/>
  <c r="AO32" i="3"/>
  <c r="BM32" i="3" s="1"/>
  <c r="AF26" i="3"/>
  <c r="BD26" i="3" s="1"/>
  <c r="AO20" i="3"/>
  <c r="BM20" i="3" s="1"/>
  <c r="AO4" i="3"/>
  <c r="BM4" i="3" s="1"/>
  <c r="Z4" i="3"/>
  <c r="AX4" i="3" s="1"/>
  <c r="AR39" i="3"/>
  <c r="BP39" i="3" s="1"/>
  <c r="AI37" i="3"/>
  <c r="BG37" i="3" s="1"/>
  <c r="Z35" i="3"/>
  <c r="AX35" i="3" s="1"/>
  <c r="AD42" i="3"/>
  <c r="BB42" i="3" s="1"/>
  <c r="AM40" i="3"/>
  <c r="BK40" i="3" s="1"/>
  <c r="AD38" i="3"/>
  <c r="BB38" i="3" s="1"/>
  <c r="AM36" i="3"/>
  <c r="BK36" i="3" s="1"/>
  <c r="AU34" i="3"/>
  <c r="BS34" i="3" s="1"/>
  <c r="AM32" i="3"/>
  <c r="BK32" i="3" s="1"/>
  <c r="AQ31" i="3"/>
  <c r="BO31" i="3" s="1"/>
  <c r="AU30" i="3"/>
  <c r="BS30" i="3" s="1"/>
  <c r="AD30" i="3"/>
  <c r="BB30" i="3" s="1"/>
  <c r="AH29" i="3"/>
  <c r="BF29" i="3" s="1"/>
  <c r="AM28" i="3"/>
  <c r="BK28" i="3" s="1"/>
  <c r="AQ27" i="3"/>
  <c r="BO27" i="3" s="1"/>
  <c r="AU26" i="3"/>
  <c r="BS26" i="3" s="1"/>
  <c r="AQ23" i="3"/>
  <c r="BO23" i="3" s="1"/>
  <c r="AU22" i="3"/>
  <c r="BS22" i="3" s="1"/>
  <c r="AQ19" i="3"/>
  <c r="BO19" i="3" s="1"/>
  <c r="AU18" i="3"/>
  <c r="BS18" i="3" s="1"/>
  <c r="AU14" i="3"/>
  <c r="BS14" i="3" s="1"/>
  <c r="AD14" i="3"/>
  <c r="BB14" i="3" s="1"/>
  <c r="AQ7" i="3"/>
  <c r="BO7" i="3" s="1"/>
  <c r="AU6" i="3"/>
  <c r="BS6" i="3" s="1"/>
  <c r="AQ3" i="3"/>
  <c r="BO3" i="3" s="1"/>
  <c r="AC88" i="1" a="1"/>
  <c r="AC88" i="1" s="1"/>
  <c r="AK41" i="3"/>
  <c r="BI41" i="3" s="1"/>
  <c r="AG34" i="3"/>
  <c r="BE34" i="3" s="1"/>
  <c r="AC31" i="3"/>
  <c r="BA31" i="3" s="1"/>
  <c r="AK25" i="3"/>
  <c r="BI25" i="3" s="1"/>
  <c r="AK5" i="3"/>
  <c r="BI5" i="3" s="1"/>
  <c r="Z21" i="3"/>
  <c r="AX21" i="3" s="1"/>
  <c r="AB39" i="3"/>
  <c r="AZ39" i="3" s="1"/>
  <c r="AB35" i="3"/>
  <c r="AZ35" i="3" s="1"/>
  <c r="AB31" i="3"/>
  <c r="AZ31" i="3" s="1"/>
  <c r="AB27" i="3"/>
  <c r="AZ27" i="3" s="1"/>
  <c r="AF22" i="3"/>
  <c r="BD22" i="3" s="1"/>
  <c r="AS11" i="3"/>
  <c r="BQ11" i="3" s="1"/>
  <c r="AJ5" i="3"/>
  <c r="BH5" i="3" s="1"/>
  <c r="Z36" i="3"/>
  <c r="AX36" i="3" s="1"/>
  <c r="AE42" i="3"/>
  <c r="BC42" i="3" s="1"/>
  <c r="AN40" i="3"/>
  <c r="BL40" i="3" s="1"/>
  <c r="AA39" i="3"/>
  <c r="AY39" i="3" s="1"/>
  <c r="AN36" i="3"/>
  <c r="BL36" i="3" s="1"/>
  <c r="Z19" i="3"/>
  <c r="AX19" i="3" s="1"/>
  <c r="AU42" i="3"/>
  <c r="BS42" i="3" s="1"/>
  <c r="AH41" i="3"/>
  <c r="BF41" i="3" s="1"/>
  <c r="AQ39" i="3"/>
  <c r="BO39" i="3" s="1"/>
  <c r="AU38" i="3"/>
  <c r="BS38" i="3" s="1"/>
  <c r="AH37" i="3"/>
  <c r="BF37" i="3" s="1"/>
  <c r="AQ35" i="3"/>
  <c r="BO35" i="3" s="1"/>
  <c r="AD34" i="3"/>
  <c r="BB34" i="3" s="1"/>
  <c r="AH33" i="3"/>
  <c r="BF33" i="3" s="1"/>
  <c r="Z34" i="3"/>
  <c r="AX34" i="3" s="1"/>
  <c r="Z18" i="3"/>
  <c r="AX18" i="3" s="1"/>
  <c r="AT42" i="3"/>
  <c r="BR42" i="3" s="1"/>
  <c r="AC42" i="3"/>
  <c r="BA42" i="3" s="1"/>
  <c r="AG41" i="3"/>
  <c r="BE41" i="3" s="1"/>
  <c r="AK40" i="3"/>
  <c r="BI40" i="3" s="1"/>
  <c r="AP39" i="3"/>
  <c r="BN39" i="3" s="1"/>
  <c r="AT38" i="3"/>
  <c r="BR38" i="3" s="1"/>
  <c r="AC38" i="3"/>
  <c r="BA38" i="3" s="1"/>
  <c r="AG37" i="3"/>
  <c r="BE37" i="3" s="1"/>
  <c r="AK36" i="3"/>
  <c r="BI36" i="3" s="1"/>
  <c r="AP35" i="3"/>
  <c r="BN35" i="3" s="1"/>
  <c r="AT34" i="3"/>
  <c r="BR34" i="3" s="1"/>
  <c r="AC34" i="3"/>
  <c r="BA34" i="3" s="1"/>
  <c r="AG33" i="3"/>
  <c r="BE33" i="3" s="1"/>
  <c r="AK32" i="3"/>
  <c r="BI32" i="3" s="1"/>
  <c r="AP31" i="3"/>
  <c r="BN31" i="3" s="1"/>
  <c r="AT30" i="3"/>
  <c r="BR30" i="3" s="1"/>
  <c r="AC30" i="3"/>
  <c r="BA30" i="3" s="1"/>
  <c r="AG29" i="3"/>
  <c r="BE29" i="3" s="1"/>
  <c r="AK28" i="3"/>
  <c r="BI28" i="3" s="1"/>
  <c r="AP27" i="3"/>
  <c r="BN27" i="3" s="1"/>
  <c r="AG25" i="3"/>
  <c r="BE25" i="3" s="1"/>
  <c r="AK24" i="3"/>
  <c r="BI24" i="3" s="1"/>
  <c r="AP23" i="3"/>
  <c r="BN23" i="3" s="1"/>
  <c r="AG21" i="3"/>
  <c r="BE21" i="3" s="1"/>
  <c r="AK20" i="3"/>
  <c r="BI20" i="3" s="1"/>
  <c r="AP19" i="3"/>
  <c r="BN19" i="3" s="1"/>
  <c r="AK16" i="3"/>
  <c r="BI16" i="3" s="1"/>
  <c r="AP15" i="3"/>
  <c r="BN15" i="3" s="1"/>
  <c r="AT14" i="3"/>
  <c r="BR14" i="3" s="1"/>
  <c r="AG13" i="3"/>
  <c r="BE13" i="3" s="1"/>
  <c r="AG9" i="3"/>
  <c r="BE9" i="3" s="1"/>
  <c r="AK8" i="3"/>
  <c r="BI8" i="3" s="1"/>
  <c r="AP7" i="3"/>
  <c r="BN7" i="3" s="1"/>
  <c r="AG5" i="3"/>
  <c r="BE5" i="3" s="1"/>
  <c r="AK4" i="3"/>
  <c r="BI4" i="3" s="1"/>
  <c r="AP3" i="3"/>
  <c r="BN3" i="3" s="1"/>
  <c r="AE88" i="1" a="1"/>
  <c r="AE88" i="1" s="1"/>
  <c r="AT35" i="3"/>
  <c r="BR35" i="3" s="1"/>
  <c r="AK29" i="3"/>
  <c r="BI29" i="3" s="1"/>
  <c r="AT23" i="3"/>
  <c r="BR23" i="3" s="1"/>
  <c r="AK17" i="3"/>
  <c r="BI17" i="3" s="1"/>
  <c r="AT11" i="3"/>
  <c r="BR11" i="3" s="1"/>
  <c r="Z5" i="3"/>
  <c r="AX5" i="3" s="1"/>
  <c r="AJ37" i="3"/>
  <c r="BH37" i="3" s="1"/>
  <c r="AS31" i="3"/>
  <c r="BQ31" i="3" s="1"/>
  <c r="AJ25" i="3"/>
  <c r="BH25" i="3" s="1"/>
  <c r="Z33" i="3"/>
  <c r="AX33" i="3" s="1"/>
  <c r="Z17" i="3"/>
  <c r="AX17" i="3" s="1"/>
  <c r="AS42" i="3"/>
  <c r="BQ42" i="3" s="1"/>
  <c r="AB42" i="3"/>
  <c r="AZ42" i="3" s="1"/>
  <c r="AF41" i="3"/>
  <c r="BD41" i="3" s="1"/>
  <c r="AJ40" i="3"/>
  <c r="BH40" i="3" s="1"/>
  <c r="AO39" i="3"/>
  <c r="BM39" i="3" s="1"/>
  <c r="AS38" i="3"/>
  <c r="BQ38" i="3" s="1"/>
  <c r="AB38" i="3"/>
  <c r="AZ38" i="3" s="1"/>
  <c r="AF37" i="3"/>
  <c r="BD37" i="3" s="1"/>
  <c r="AJ36" i="3"/>
  <c r="BH36" i="3" s="1"/>
  <c r="AO35" i="3"/>
  <c r="BM35" i="3" s="1"/>
  <c r="AS34" i="3"/>
  <c r="BQ34" i="3" s="1"/>
  <c r="AB34" i="3"/>
  <c r="AZ34" i="3" s="1"/>
  <c r="AF33" i="3"/>
  <c r="BD33" i="3" s="1"/>
  <c r="AJ32" i="3"/>
  <c r="BH32" i="3" s="1"/>
  <c r="AO31" i="3"/>
  <c r="BM31" i="3" s="1"/>
  <c r="AS30" i="3"/>
  <c r="BQ30" i="3" s="1"/>
  <c r="AB30" i="3"/>
  <c r="AZ30" i="3" s="1"/>
  <c r="AF29" i="3"/>
  <c r="BD29" i="3" s="1"/>
  <c r="AJ28" i="3"/>
  <c r="BH28" i="3" s="1"/>
  <c r="AB26" i="3"/>
  <c r="AZ26" i="3" s="1"/>
  <c r="AF25" i="3"/>
  <c r="BD25" i="3" s="1"/>
  <c r="AB22" i="3"/>
  <c r="AZ22" i="3" s="1"/>
  <c r="AF21" i="3"/>
  <c r="BD21" i="3" s="1"/>
  <c r="AF17" i="3"/>
  <c r="BD17" i="3" s="1"/>
  <c r="AJ16" i="3"/>
  <c r="BH16" i="3" s="1"/>
  <c r="AO15" i="3"/>
  <c r="BM15" i="3" s="1"/>
  <c r="AB14" i="3"/>
  <c r="AZ14" i="3" s="1"/>
  <c r="AB10" i="3"/>
  <c r="AZ10" i="3" s="1"/>
  <c r="AF9" i="3"/>
  <c r="BD9" i="3" s="1"/>
  <c r="AB6" i="3"/>
  <c r="AZ6" i="3" s="1"/>
  <c r="AF5" i="3"/>
  <c r="BD5" i="3" s="1"/>
  <c r="V88" i="1" a="1"/>
  <c r="V88" i="1" s="1"/>
  <c r="Z6" i="3"/>
  <c r="AX6" i="3" s="1"/>
  <c r="AP32" i="3"/>
  <c r="BN32" i="3" s="1"/>
  <c r="AT27" i="3"/>
  <c r="BR27" i="3" s="1"/>
  <c r="AK21" i="3"/>
  <c r="BI21" i="3" s="1"/>
  <c r="AT15" i="3"/>
  <c r="BR15" i="3" s="1"/>
  <c r="AT3" i="3"/>
  <c r="BR3" i="3" s="1"/>
  <c r="AJ41" i="3"/>
  <c r="BH41" i="3" s="1"/>
  <c r="AS35" i="3"/>
  <c r="BQ35" i="3" s="1"/>
  <c r="AJ29" i="3"/>
  <c r="BH29" i="3" s="1"/>
  <c r="AJ17" i="3"/>
  <c r="BH17" i="3" s="1"/>
  <c r="AJ13" i="3"/>
  <c r="BH13" i="3" s="1"/>
  <c r="Z32" i="3"/>
  <c r="AX32" i="3" s="1"/>
  <c r="Z16" i="3"/>
  <c r="AX16" i="3" s="1"/>
  <c r="AR42" i="3"/>
  <c r="BP42" i="3" s="1"/>
  <c r="AA42" i="3"/>
  <c r="AY42" i="3" s="1"/>
  <c r="AE41" i="3"/>
  <c r="BC41" i="3" s="1"/>
  <c r="AI40" i="3"/>
  <c r="BG40" i="3" s="1"/>
  <c r="AN39" i="3"/>
  <c r="BL39" i="3" s="1"/>
  <c r="AR38" i="3"/>
  <c r="BP38" i="3" s="1"/>
  <c r="AA38" i="3"/>
  <c r="AY38" i="3" s="1"/>
  <c r="AE37" i="3"/>
  <c r="BC37" i="3" s="1"/>
  <c r="AI36" i="3"/>
  <c r="BG36" i="3" s="1"/>
  <c r="AN35" i="3"/>
  <c r="BL35" i="3" s="1"/>
  <c r="AR34" i="3"/>
  <c r="BP34" i="3" s="1"/>
  <c r="AA34" i="3"/>
  <c r="AY34" i="3" s="1"/>
  <c r="AE33" i="3"/>
  <c r="BC33" i="3" s="1"/>
  <c r="AI32" i="3"/>
  <c r="BG32" i="3" s="1"/>
  <c r="AN31" i="3"/>
  <c r="BL31" i="3" s="1"/>
  <c r="AR30" i="3"/>
  <c r="BP30" i="3" s="1"/>
  <c r="AA30" i="3"/>
  <c r="AY30" i="3" s="1"/>
  <c r="AE29" i="3"/>
  <c r="BC29" i="3" s="1"/>
  <c r="AI28" i="3"/>
  <c r="BG28" i="3" s="1"/>
  <c r="AR26" i="3"/>
  <c r="BP26" i="3" s="1"/>
  <c r="AA26" i="3"/>
  <c r="AY26" i="3" s="1"/>
  <c r="AR22" i="3"/>
  <c r="BP22" i="3" s="1"/>
  <c r="AA22" i="3"/>
  <c r="AY22" i="3" s="1"/>
  <c r="AA18" i="3"/>
  <c r="AY18" i="3" s="1"/>
  <c r="AE17" i="3"/>
  <c r="BC17" i="3" s="1"/>
  <c r="AR14" i="3"/>
  <c r="BP14" i="3" s="1"/>
  <c r="AR10" i="3"/>
  <c r="BP10" i="3" s="1"/>
  <c r="AA10" i="3"/>
  <c r="AY10" i="3" s="1"/>
  <c r="AR6" i="3"/>
  <c r="BP6" i="3" s="1"/>
  <c r="AA6" i="3"/>
  <c r="AY6" i="3" s="1"/>
  <c r="AB88" i="1" a="1"/>
  <c r="AB88" i="1" s="1"/>
  <c r="AC35" i="3"/>
  <c r="BA35" i="3" s="1"/>
  <c r="AP28" i="3"/>
  <c r="BN28" i="3" s="1"/>
  <c r="AP16" i="3"/>
  <c r="BN16" i="3" s="1"/>
  <c r="AP4" i="3"/>
  <c r="BN4" i="3" s="1"/>
  <c r="AF42" i="3"/>
  <c r="BD42" i="3" s="1"/>
  <c r="AO36" i="3"/>
  <c r="BM36" i="3" s="1"/>
  <c r="AF30" i="3"/>
  <c r="BD30" i="3" s="1"/>
  <c r="AO24" i="3"/>
  <c r="BM24" i="3" s="1"/>
  <c r="AF18" i="3"/>
  <c r="BD18" i="3" s="1"/>
  <c r="Z15" i="3"/>
  <c r="AX15" i="3" s="1"/>
  <c r="AU41" i="3"/>
  <c r="BS41" i="3" s="1"/>
  <c r="AD41" i="3"/>
  <c r="BB41" i="3" s="1"/>
  <c r="AH40" i="3"/>
  <c r="BF40" i="3" s="1"/>
  <c r="AM39" i="3"/>
  <c r="BK39" i="3" s="1"/>
  <c r="AQ38" i="3"/>
  <c r="BO38" i="3" s="1"/>
  <c r="AU37" i="3"/>
  <c r="BS37" i="3" s="1"/>
  <c r="AD37" i="3"/>
  <c r="BB37" i="3" s="1"/>
  <c r="AH36" i="3"/>
  <c r="BF36" i="3" s="1"/>
  <c r="AM35" i="3"/>
  <c r="BK35" i="3" s="1"/>
  <c r="AQ34" i="3"/>
  <c r="BO34" i="3" s="1"/>
  <c r="AU33" i="3"/>
  <c r="BS33" i="3" s="1"/>
  <c r="AD33" i="3"/>
  <c r="BB33" i="3" s="1"/>
  <c r="AH32" i="3"/>
  <c r="BF32" i="3" s="1"/>
  <c r="AM31" i="3"/>
  <c r="BK31" i="3" s="1"/>
  <c r="AQ30" i="3"/>
  <c r="BO30" i="3" s="1"/>
  <c r="AU29" i="3"/>
  <c r="BS29" i="3" s="1"/>
  <c r="AD29" i="3"/>
  <c r="BB29" i="3" s="1"/>
  <c r="AH28" i="3"/>
  <c r="BF28" i="3" s="1"/>
  <c r="AM27" i="3"/>
  <c r="BK27" i="3" s="1"/>
  <c r="AQ26" i="3"/>
  <c r="BO26" i="3" s="1"/>
  <c r="AH24" i="3"/>
  <c r="BF24" i="3" s="1"/>
  <c r="AM23" i="3"/>
  <c r="BK23" i="3" s="1"/>
  <c r="AQ22" i="3"/>
  <c r="BO22" i="3" s="1"/>
  <c r="AU21" i="3"/>
  <c r="BS21" i="3" s="1"/>
  <c r="AH20" i="3"/>
  <c r="BF20" i="3" s="1"/>
  <c r="AM19" i="3"/>
  <c r="BK19" i="3" s="1"/>
  <c r="AQ18" i="3"/>
  <c r="BO18" i="3" s="1"/>
  <c r="AU17" i="3"/>
  <c r="BS17" i="3" s="1"/>
  <c r="AH16" i="3"/>
  <c r="BF16" i="3" s="1"/>
  <c r="AM15" i="3"/>
  <c r="BK15" i="3" s="1"/>
  <c r="AH12" i="3"/>
  <c r="BF12" i="3" s="1"/>
  <c r="AM11" i="3"/>
  <c r="BK11" i="3" s="1"/>
  <c r="AQ10" i="3"/>
  <c r="BO10" i="3" s="1"/>
  <c r="AH8" i="3"/>
  <c r="BF8" i="3" s="1"/>
  <c r="AM7" i="3"/>
  <c r="BK7" i="3" s="1"/>
  <c r="AQ6" i="3"/>
  <c r="BO6" i="3" s="1"/>
  <c r="F88" i="1" a="1"/>
  <c r="F88" i="1" s="1"/>
  <c r="Z22" i="3"/>
  <c r="AX22" i="3" s="1"/>
  <c r="AK33" i="3"/>
  <c r="BI33" i="3" s="1"/>
  <c r="AC27" i="3"/>
  <c r="BA27" i="3" s="1"/>
  <c r="AP20" i="3"/>
  <c r="BN20" i="3" s="1"/>
  <c r="AO40" i="3"/>
  <c r="BM40" i="3" s="1"/>
  <c r="AF34" i="3"/>
  <c r="BD34" i="3" s="1"/>
  <c r="AO28" i="3"/>
  <c r="BM28" i="3" s="1"/>
  <c r="Z31" i="3"/>
  <c r="AX31" i="3" s="1"/>
  <c r="AQ42" i="3"/>
  <c r="BO42" i="3" s="1"/>
  <c r="Z30" i="3"/>
  <c r="AX30" i="3" s="1"/>
  <c r="Z14" i="3"/>
  <c r="AX14" i="3" s="1"/>
  <c r="AP42" i="3"/>
  <c r="BN42" i="3" s="1"/>
  <c r="AT41" i="3"/>
  <c r="BR41" i="3" s="1"/>
  <c r="AC41" i="3"/>
  <c r="BA41" i="3" s="1"/>
  <c r="AG40" i="3"/>
  <c r="BE40" i="3" s="1"/>
  <c r="AK39" i="3"/>
  <c r="BI39" i="3" s="1"/>
  <c r="AP38" i="3"/>
  <c r="BN38" i="3" s="1"/>
  <c r="AT37" i="3"/>
  <c r="BR37" i="3" s="1"/>
  <c r="AC37" i="3"/>
  <c r="BA37" i="3" s="1"/>
  <c r="AG36" i="3"/>
  <c r="BE36" i="3" s="1"/>
  <c r="AK35" i="3"/>
  <c r="BI35" i="3" s="1"/>
  <c r="AP34" i="3"/>
  <c r="BN34" i="3" s="1"/>
  <c r="AT33" i="3"/>
  <c r="BR33" i="3" s="1"/>
  <c r="AC33" i="3"/>
  <c r="BA33" i="3" s="1"/>
  <c r="AG32" i="3"/>
  <c r="BE32" i="3" s="1"/>
  <c r="AK31" i="3"/>
  <c r="BI31" i="3" s="1"/>
  <c r="AP30" i="3"/>
  <c r="BN30" i="3" s="1"/>
  <c r="AT29" i="3"/>
  <c r="BR29" i="3" s="1"/>
  <c r="AC29" i="3"/>
  <c r="BA29" i="3" s="1"/>
  <c r="AG28" i="3"/>
  <c r="BE28" i="3" s="1"/>
  <c r="AK27" i="3"/>
  <c r="BI27" i="3" s="1"/>
  <c r="AC25" i="3"/>
  <c r="BA25" i="3" s="1"/>
  <c r="AG24" i="3"/>
  <c r="BE24" i="3" s="1"/>
  <c r="AK23" i="3"/>
  <c r="BI23" i="3" s="1"/>
  <c r="AP22" i="3"/>
  <c r="BN22" i="3" s="1"/>
  <c r="AC21" i="3"/>
  <c r="BA21" i="3" s="1"/>
  <c r="AG20" i="3"/>
  <c r="BE20" i="3" s="1"/>
  <c r="AK19" i="3"/>
  <c r="BI19" i="3" s="1"/>
  <c r="AP18" i="3"/>
  <c r="BN18" i="3" s="1"/>
  <c r="AC17" i="3"/>
  <c r="BA17" i="3" s="1"/>
  <c r="AC13" i="3"/>
  <c r="BA13" i="3" s="1"/>
  <c r="AG12" i="3"/>
  <c r="BE12" i="3" s="1"/>
  <c r="AC9" i="3"/>
  <c r="BA9" i="3" s="1"/>
  <c r="AG8" i="3"/>
  <c r="BE8" i="3" s="1"/>
  <c r="AG4" i="3"/>
  <c r="BE4" i="3" s="1"/>
  <c r="AD88" i="1" a="1"/>
  <c r="AD88" i="1" s="1"/>
  <c r="Z13" i="3"/>
  <c r="AX13" i="3" s="1"/>
  <c r="AO38" i="3"/>
  <c r="BM38" i="3" s="1"/>
  <c r="AS37" i="3"/>
  <c r="BQ37" i="3" s="1"/>
  <c r="AB37" i="3"/>
  <c r="AZ37" i="3" s="1"/>
  <c r="AF36" i="3"/>
  <c r="BD36" i="3" s="1"/>
  <c r="AJ35" i="3"/>
  <c r="BH35" i="3" s="1"/>
  <c r="AO34" i="3"/>
  <c r="BM34" i="3" s="1"/>
  <c r="AS33" i="3"/>
  <c r="BQ33" i="3" s="1"/>
  <c r="AB33" i="3"/>
  <c r="AZ33" i="3" s="1"/>
  <c r="AF32" i="3"/>
  <c r="BD32" i="3" s="1"/>
  <c r="AJ31" i="3"/>
  <c r="BH31" i="3" s="1"/>
  <c r="AO30" i="3"/>
  <c r="BM30" i="3" s="1"/>
  <c r="AS29" i="3"/>
  <c r="BQ29" i="3" s="1"/>
  <c r="AB29" i="3"/>
  <c r="AZ29" i="3" s="1"/>
  <c r="AF28" i="3"/>
  <c r="BD28" i="3" s="1"/>
  <c r="AS25" i="3"/>
  <c r="BQ25" i="3" s="1"/>
  <c r="AB25" i="3"/>
  <c r="AZ25" i="3" s="1"/>
  <c r="AF24" i="3"/>
  <c r="BD24" i="3" s="1"/>
  <c r="AJ23" i="3"/>
  <c r="BH23" i="3" s="1"/>
  <c r="AS21" i="3"/>
  <c r="BQ21" i="3" s="1"/>
  <c r="AB21" i="3"/>
  <c r="AZ21" i="3" s="1"/>
  <c r="AF20" i="3"/>
  <c r="BD20" i="3" s="1"/>
  <c r="AS17" i="3"/>
  <c r="BQ17" i="3" s="1"/>
  <c r="AS13" i="3"/>
  <c r="BQ13" i="3" s="1"/>
  <c r="AB13" i="3"/>
  <c r="AZ13" i="3" s="1"/>
  <c r="AS9" i="3"/>
  <c r="BQ9" i="3" s="1"/>
  <c r="AB9" i="3"/>
  <c r="AZ9" i="3" s="1"/>
  <c r="AB5" i="3"/>
  <c r="AZ5" i="3" s="1"/>
  <c r="B88" i="1" a="1"/>
  <c r="B88" i="1" s="1"/>
  <c r="Z28" i="3"/>
  <c r="AX28" i="3" s="1"/>
  <c r="Z12" i="3"/>
  <c r="AX12" i="3" s="1"/>
  <c r="AI39" i="3"/>
  <c r="BG39" i="3" s="1"/>
  <c r="AN38" i="3"/>
  <c r="BL38" i="3" s="1"/>
  <c r="AR37" i="3"/>
  <c r="BP37" i="3" s="1"/>
  <c r="AA37" i="3"/>
  <c r="AY37" i="3" s="1"/>
  <c r="AE36" i="3"/>
  <c r="BC36" i="3" s="1"/>
  <c r="AI35" i="3"/>
  <c r="BG35" i="3" s="1"/>
  <c r="AN34" i="3"/>
  <c r="BL34" i="3" s="1"/>
  <c r="AR33" i="3"/>
  <c r="BP33" i="3" s="1"/>
  <c r="AA33" i="3"/>
  <c r="AY33" i="3" s="1"/>
  <c r="AE32" i="3"/>
  <c r="BC32" i="3" s="1"/>
  <c r="AI31" i="3"/>
  <c r="BG31" i="3" s="1"/>
  <c r="AN30" i="3"/>
  <c r="BL30" i="3" s="1"/>
  <c r="AR29" i="3"/>
  <c r="BP29" i="3" s="1"/>
  <c r="AA29" i="3"/>
  <c r="AY29" i="3" s="1"/>
  <c r="AE28" i="3"/>
  <c r="BC28" i="3" s="1"/>
  <c r="AI27" i="3"/>
  <c r="BG27" i="3" s="1"/>
  <c r="AN26" i="3"/>
  <c r="BL26" i="3" s="1"/>
  <c r="AR25" i="3"/>
  <c r="BP25" i="3" s="1"/>
  <c r="AA25" i="3"/>
  <c r="AY25" i="3" s="1"/>
  <c r="AE24" i="3"/>
  <c r="BC24" i="3" s="1"/>
  <c r="AI23" i="3"/>
  <c r="BG23" i="3" s="1"/>
  <c r="AN22" i="3"/>
  <c r="BL22" i="3" s="1"/>
  <c r="AR21" i="3"/>
  <c r="BP21" i="3" s="1"/>
  <c r="AA21" i="3"/>
  <c r="AY21" i="3" s="1"/>
  <c r="AI19" i="3"/>
  <c r="BG19" i="3" s="1"/>
  <c r="AN18" i="3"/>
  <c r="BL18" i="3" s="1"/>
  <c r="AI15" i="3"/>
  <c r="BG15" i="3" s="1"/>
  <c r="AN14" i="3"/>
  <c r="BL14" i="3" s="1"/>
  <c r="AR13" i="3"/>
  <c r="BP13" i="3" s="1"/>
  <c r="AI11" i="3"/>
  <c r="BG11" i="3" s="1"/>
  <c r="AN10" i="3"/>
  <c r="BL10" i="3" s="1"/>
  <c r="AR9" i="3"/>
  <c r="BP9" i="3" s="1"/>
  <c r="AR5" i="3"/>
  <c r="BP5" i="3" s="1"/>
  <c r="K88" i="1" a="1"/>
  <c r="K88" i="1" s="1"/>
  <c r="Z3" i="3"/>
  <c r="AX3" i="3" s="1"/>
  <c r="Z11" i="3"/>
  <c r="AX11" i="3" s="1"/>
  <c r="AH39" i="3"/>
  <c r="BF39" i="3" s="1"/>
  <c r="AM38" i="3"/>
  <c r="BK38" i="3" s="1"/>
  <c r="AQ37" i="3"/>
  <c r="BO37" i="3" s="1"/>
  <c r="AU36" i="3"/>
  <c r="BS36" i="3" s="1"/>
  <c r="AD36" i="3"/>
  <c r="BB36" i="3" s="1"/>
  <c r="AH35" i="3"/>
  <c r="BF35" i="3" s="1"/>
  <c r="AM34" i="3"/>
  <c r="BK34" i="3" s="1"/>
  <c r="AQ33" i="3"/>
  <c r="BO33" i="3" s="1"/>
  <c r="AU32" i="3"/>
  <c r="BS32" i="3" s="1"/>
  <c r="AD32" i="3"/>
  <c r="BB32" i="3" s="1"/>
  <c r="AH31" i="3"/>
  <c r="BF31" i="3" s="1"/>
  <c r="AM30" i="3"/>
  <c r="BK30" i="3" s="1"/>
  <c r="AQ29" i="3"/>
  <c r="BO29" i="3" s="1"/>
  <c r="AU28" i="3"/>
  <c r="BS28" i="3" s="1"/>
  <c r="AD28" i="3"/>
  <c r="BB28" i="3" s="1"/>
  <c r="AH27" i="3"/>
  <c r="BF27" i="3" s="1"/>
  <c r="AM26" i="3"/>
  <c r="BK26" i="3" s="1"/>
  <c r="AQ25" i="3"/>
  <c r="BO25" i="3" s="1"/>
  <c r="AU24" i="3"/>
  <c r="BS24" i="3" s="1"/>
  <c r="AD24" i="3"/>
  <c r="BB24" i="3" s="1"/>
  <c r="AH23" i="3"/>
  <c r="BF23" i="3" s="1"/>
  <c r="AM22" i="3"/>
  <c r="BK22" i="3" s="1"/>
  <c r="AQ21" i="3"/>
  <c r="BO21" i="3" s="1"/>
  <c r="AU20" i="3"/>
  <c r="BS20" i="3" s="1"/>
  <c r="AD20" i="3"/>
  <c r="BB20" i="3" s="1"/>
  <c r="AD16" i="3"/>
  <c r="BB16" i="3" s="1"/>
  <c r="AH15" i="3"/>
  <c r="BF15" i="3" s="1"/>
  <c r="AM14" i="3"/>
  <c r="BK14" i="3" s="1"/>
  <c r="AD12" i="3"/>
  <c r="BB12" i="3" s="1"/>
  <c r="AH11" i="3"/>
  <c r="BF11" i="3" s="1"/>
  <c r="AM10" i="3"/>
  <c r="BK10" i="3" s="1"/>
  <c r="AH7" i="3"/>
  <c r="BF7" i="3" s="1"/>
  <c r="AM6" i="3"/>
  <c r="BK6" i="3" s="1"/>
  <c r="Z42" i="3"/>
  <c r="AX42" i="3" s="1"/>
  <c r="Z10" i="3"/>
  <c r="AX10" i="3" s="1"/>
  <c r="AK42" i="3"/>
  <c r="BI42" i="3" s="1"/>
  <c r="AP41" i="3"/>
  <c r="BN41" i="3" s="1"/>
  <c r="AT40" i="3"/>
  <c r="BR40" i="3" s="1"/>
  <c r="AC40" i="3"/>
  <c r="BA40" i="3" s="1"/>
  <c r="AG39" i="3"/>
  <c r="BE39" i="3" s="1"/>
  <c r="AK38" i="3"/>
  <c r="BI38" i="3" s="1"/>
  <c r="AP37" i="3"/>
  <c r="BN37" i="3" s="1"/>
  <c r="AT36" i="3"/>
  <c r="BR36" i="3" s="1"/>
  <c r="AC36" i="3"/>
  <c r="BA36" i="3" s="1"/>
  <c r="AG35" i="3"/>
  <c r="BE35" i="3" s="1"/>
  <c r="AK34" i="3"/>
  <c r="BI34" i="3" s="1"/>
  <c r="AP33" i="3"/>
  <c r="BN33" i="3" s="1"/>
  <c r="AT32" i="3"/>
  <c r="BR32" i="3" s="1"/>
  <c r="AC32" i="3"/>
  <c r="BA32" i="3" s="1"/>
  <c r="AG31" i="3"/>
  <c r="BE31" i="3" s="1"/>
  <c r="AK30" i="3"/>
  <c r="BI30" i="3" s="1"/>
  <c r="AP29" i="3"/>
  <c r="BN29" i="3" s="1"/>
  <c r="AT28" i="3"/>
  <c r="BR28" i="3" s="1"/>
  <c r="AC28" i="3"/>
  <c r="BA28" i="3" s="1"/>
  <c r="AG27" i="3"/>
  <c r="BE27" i="3" s="1"/>
  <c r="AK26" i="3"/>
  <c r="BI26" i="3" s="1"/>
  <c r="AP25" i="3"/>
  <c r="BN25" i="3" s="1"/>
  <c r="AT24" i="3"/>
  <c r="BR24" i="3" s="1"/>
  <c r="AC24" i="3"/>
  <c r="BA24" i="3" s="1"/>
  <c r="AG23" i="3"/>
  <c r="BE23" i="3" s="1"/>
  <c r="AK22" i="3"/>
  <c r="BI22" i="3" s="1"/>
  <c r="AP21" i="3"/>
  <c r="BN21" i="3" s="1"/>
  <c r="AT20" i="3"/>
  <c r="BR20" i="3" s="1"/>
  <c r="AT16" i="3"/>
  <c r="BR16" i="3" s="1"/>
  <c r="AC16" i="3"/>
  <c r="BA16" i="3" s="1"/>
  <c r="AT12" i="3"/>
  <c r="BR12" i="3" s="1"/>
  <c r="AC12" i="3"/>
  <c r="BA12" i="3" s="1"/>
  <c r="AC8" i="3"/>
  <c r="BA8" i="3" s="1"/>
  <c r="E88" i="1" a="1"/>
  <c r="E88" i="1" s="1"/>
  <c r="G88" i="1" a="1"/>
  <c r="G88" i="1" s="1"/>
  <c r="U88" i="1" a="1"/>
  <c r="U88" i="1" s="1"/>
  <c r="I88" i="1" a="1"/>
  <c r="I88" i="1" s="1"/>
  <c r="W88" i="1" a="1"/>
  <c r="W88" i="1" s="1"/>
  <c r="M88" i="1" a="1"/>
  <c r="M88" i="1" s="1"/>
  <c r="J88" i="1" a="1"/>
  <c r="J88" i="1" s="1"/>
  <c r="X88" i="1" a="1"/>
  <c r="X88" i="1" s="1"/>
  <c r="AA88" i="1" a="1"/>
  <c r="AA88" i="1" s="1"/>
  <c r="L88" i="1" a="1"/>
  <c r="L88" i="1" s="1"/>
  <c r="N88" i="1" a="1"/>
  <c r="N88" i="1" s="1"/>
  <c r="O88" i="1" a="1"/>
  <c r="O88" i="1" s="1"/>
  <c r="Z29" i="3"/>
  <c r="AX29" i="3" s="1"/>
  <c r="Z27" i="3"/>
  <c r="AX27" i="3" s="1"/>
  <c r="Z26" i="3"/>
  <c r="AX26" i="3" s="1"/>
  <c r="Z41" i="3"/>
  <c r="AX41" i="3" s="1"/>
  <c r="Z25" i="3"/>
  <c r="AX25" i="3" s="1"/>
  <c r="Z9" i="3"/>
  <c r="AX9" i="3" s="1"/>
  <c r="AJ42" i="3"/>
  <c r="BH42" i="3" s="1"/>
  <c r="AO41" i="3"/>
  <c r="BM41" i="3" s="1"/>
  <c r="AS40" i="3"/>
  <c r="BQ40" i="3" s="1"/>
  <c r="AB40" i="3"/>
  <c r="AZ40" i="3" s="1"/>
  <c r="AF39" i="3"/>
  <c r="BD39" i="3" s="1"/>
  <c r="AJ38" i="3"/>
  <c r="BH38" i="3" s="1"/>
  <c r="AO37" i="3"/>
  <c r="BM37" i="3" s="1"/>
  <c r="AS36" i="3"/>
  <c r="BQ36" i="3" s="1"/>
  <c r="AB36" i="3"/>
  <c r="AZ36" i="3" s="1"/>
  <c r="AF35" i="3"/>
  <c r="BD35" i="3" s="1"/>
  <c r="AJ34" i="3"/>
  <c r="BH34" i="3" s="1"/>
  <c r="AO33" i="3"/>
  <c r="BM33" i="3" s="1"/>
  <c r="AS32" i="3"/>
  <c r="BQ32" i="3" s="1"/>
  <c r="AB32" i="3"/>
  <c r="AZ32" i="3" s="1"/>
  <c r="AF31" i="3"/>
  <c r="BD31" i="3" s="1"/>
  <c r="AJ30" i="3"/>
  <c r="BH30" i="3" s="1"/>
  <c r="AO29" i="3"/>
  <c r="BM29" i="3" s="1"/>
  <c r="AS28" i="3"/>
  <c r="BQ28" i="3" s="1"/>
  <c r="AB28" i="3"/>
  <c r="AZ28" i="3" s="1"/>
  <c r="AF27" i="3"/>
  <c r="BD27" i="3" s="1"/>
  <c r="AJ26" i="3"/>
  <c r="BH26" i="3" s="1"/>
  <c r="AO25" i="3"/>
  <c r="BM25" i="3" s="1"/>
  <c r="AS24" i="3"/>
  <c r="BQ24" i="3" s="1"/>
  <c r="AB24" i="3"/>
  <c r="AZ24" i="3" s="1"/>
  <c r="AF23" i="3"/>
  <c r="BD23" i="3" s="1"/>
  <c r="AJ22" i="3"/>
  <c r="BH22" i="3" s="1"/>
  <c r="AO21" i="3"/>
  <c r="BM21" i="3" s="1"/>
  <c r="AJ18" i="3"/>
  <c r="BH18" i="3" s="1"/>
  <c r="AO17" i="3"/>
  <c r="BM17" i="3" s="1"/>
  <c r="AS16" i="3"/>
  <c r="BQ16" i="3" s="1"/>
  <c r="AJ14" i="3"/>
  <c r="BH14" i="3" s="1"/>
  <c r="AO13" i="3"/>
  <c r="BM13" i="3" s="1"/>
  <c r="AS12" i="3"/>
  <c r="BQ12" i="3" s="1"/>
  <c r="AS8" i="3"/>
  <c r="BQ8" i="3" s="1"/>
  <c r="Y88" i="1" a="1"/>
  <c r="Y88" i="1" s="1"/>
  <c r="Q88" i="1" a="1"/>
  <c r="Q88" i="1" s="1"/>
  <c r="Z24" i="3"/>
  <c r="AX24" i="3" s="1"/>
  <c r="Z8" i="3"/>
  <c r="AX8" i="3" s="1"/>
  <c r="AN41" i="3"/>
  <c r="BL41" i="3" s="1"/>
  <c r="AR40" i="3"/>
  <c r="BP40" i="3" s="1"/>
  <c r="AA40" i="3"/>
  <c r="AY40" i="3" s="1"/>
  <c r="AE39" i="3"/>
  <c r="BC39" i="3" s="1"/>
  <c r="AI38" i="3"/>
  <c r="BG38" i="3" s="1"/>
  <c r="AN37" i="3"/>
  <c r="BL37" i="3" s="1"/>
  <c r="AR36" i="3"/>
  <c r="BP36" i="3" s="1"/>
  <c r="AA36" i="3"/>
  <c r="AY36" i="3" s="1"/>
  <c r="AE35" i="3"/>
  <c r="BC35" i="3" s="1"/>
  <c r="AI34" i="3"/>
  <c r="BG34" i="3" s="1"/>
  <c r="AN33" i="3"/>
  <c r="BL33" i="3" s="1"/>
  <c r="AR32" i="3"/>
  <c r="BP32" i="3" s="1"/>
  <c r="AA32" i="3"/>
  <c r="AY32" i="3" s="1"/>
  <c r="AE31" i="3"/>
  <c r="BC31" i="3" s="1"/>
  <c r="AI30" i="3"/>
  <c r="BG30" i="3" s="1"/>
  <c r="AN29" i="3"/>
  <c r="BL29" i="3" s="1"/>
  <c r="AR28" i="3"/>
  <c r="BP28" i="3" s="1"/>
  <c r="AA28" i="3"/>
  <c r="AY28" i="3" s="1"/>
  <c r="AE27" i="3"/>
  <c r="BC27" i="3" s="1"/>
  <c r="AI26" i="3"/>
  <c r="BG26" i="3" s="1"/>
  <c r="AN25" i="3"/>
  <c r="BL25" i="3" s="1"/>
  <c r="AR24" i="3"/>
  <c r="BP24" i="3" s="1"/>
  <c r="AA24" i="3"/>
  <c r="AY24" i="3" s="1"/>
  <c r="AE23" i="3"/>
  <c r="BC23" i="3" s="1"/>
  <c r="AE19" i="3"/>
  <c r="BC19" i="3" s="1"/>
  <c r="AI18" i="3"/>
  <c r="BG18" i="3" s="1"/>
  <c r="AN17" i="3"/>
  <c r="BL17" i="3" s="1"/>
  <c r="AE15" i="3"/>
  <c r="BC15" i="3" s="1"/>
  <c r="AI14" i="3"/>
  <c r="BG14" i="3" s="1"/>
  <c r="AN13" i="3"/>
  <c r="BL13" i="3" s="1"/>
  <c r="AI10" i="3"/>
  <c r="BG10" i="3" s="1"/>
  <c r="AN9" i="3"/>
  <c r="BL9" i="3" s="1"/>
  <c r="AE3" i="3"/>
  <c r="BC3" i="3" s="1"/>
  <c r="C88" i="1" a="1"/>
  <c r="C88" i="1" s="1"/>
  <c r="S88" i="1" a="1"/>
  <c r="S88" i="1" s="1"/>
  <c r="Z40" i="3"/>
  <c r="AX40" i="3" s="1"/>
  <c r="Z39" i="3"/>
  <c r="AX39" i="3" s="1"/>
  <c r="Z23" i="3"/>
  <c r="AX23" i="3" s="1"/>
  <c r="Z7" i="3"/>
  <c r="AX7" i="3" s="1"/>
  <c r="AM41" i="3"/>
  <c r="BK41" i="3" s="1"/>
  <c r="AQ40" i="3"/>
  <c r="BO40" i="3" s="1"/>
  <c r="AU39" i="3"/>
  <c r="BS39" i="3" s="1"/>
  <c r="AD39" i="3"/>
  <c r="BB39" i="3" s="1"/>
  <c r="AH38" i="3"/>
  <c r="BF38" i="3" s="1"/>
  <c r="AM37" i="3"/>
  <c r="BK37" i="3" s="1"/>
  <c r="AQ36" i="3"/>
  <c r="BO36" i="3" s="1"/>
  <c r="AU35" i="3"/>
  <c r="BS35" i="3" s="1"/>
  <c r="AD35" i="3"/>
  <c r="BB35" i="3" s="1"/>
  <c r="AH34" i="3"/>
  <c r="BF34" i="3" s="1"/>
  <c r="AM33" i="3"/>
  <c r="BK33" i="3" s="1"/>
  <c r="AQ32" i="3"/>
  <c r="BO32" i="3" s="1"/>
  <c r="AU31" i="3"/>
  <c r="BS31" i="3" s="1"/>
  <c r="AD31" i="3"/>
  <c r="BB31" i="3" s="1"/>
  <c r="AH30" i="3"/>
  <c r="BF30" i="3" s="1"/>
  <c r="AM29" i="3"/>
  <c r="BK29" i="3" s="1"/>
  <c r="AQ28" i="3"/>
  <c r="BO28" i="3" s="1"/>
  <c r="AU27" i="3"/>
  <c r="BS27" i="3" s="1"/>
  <c r="AD27" i="3"/>
  <c r="BB27" i="3" s="1"/>
  <c r="AH26" i="3"/>
  <c r="BF26" i="3" s="1"/>
  <c r="AM25" i="3"/>
  <c r="BK25" i="3" s="1"/>
  <c r="AQ24" i="3"/>
  <c r="BO24" i="3" s="1"/>
  <c r="AU23" i="3"/>
  <c r="BS23" i="3" s="1"/>
  <c r="AU19" i="3"/>
  <c r="BS19" i="3" s="1"/>
  <c r="AD19" i="3"/>
  <c r="BB19" i="3" s="1"/>
  <c r="AU15" i="3"/>
  <c r="BS15" i="3" s="1"/>
  <c r="AD15" i="3"/>
  <c r="BB15" i="3" s="1"/>
  <c r="AD11" i="3"/>
  <c r="BB11" i="3" s="1"/>
  <c r="AU3" i="3"/>
  <c r="BS3" i="3" s="1"/>
  <c r="AD3" i="3"/>
  <c r="BB3" i="3" s="1"/>
  <c r="T88" i="1" a="1"/>
  <c r="T88" i="1" s="1"/>
  <c r="P88" i="1" a="1"/>
  <c r="P88" i="1" s="1"/>
  <c r="AS20" i="3"/>
  <c r="BQ20" i="3" s="1"/>
  <c r="AB20" i="3"/>
  <c r="AZ20" i="3" s="1"/>
  <c r="AF19" i="3"/>
  <c r="BD19" i="3" s="1"/>
  <c r="AB16" i="3"/>
  <c r="AZ16" i="3" s="1"/>
  <c r="AF15" i="3"/>
  <c r="BD15" i="3" s="1"/>
  <c r="AB12" i="3"/>
  <c r="AZ12" i="3" s="1"/>
  <c r="AF11" i="3"/>
  <c r="BD11" i="3" s="1"/>
  <c r="AJ10" i="3"/>
  <c r="BH10" i="3" s="1"/>
  <c r="AO9" i="3"/>
  <c r="BM9" i="3" s="1"/>
  <c r="AB8" i="3"/>
  <c r="AZ8" i="3" s="1"/>
  <c r="AF7" i="3"/>
  <c r="BD7" i="3" s="1"/>
  <c r="AJ6" i="3"/>
  <c r="BH6" i="3" s="1"/>
  <c r="AO5" i="3"/>
  <c r="BM5" i="3" s="1"/>
  <c r="AS4" i="3"/>
  <c r="BQ4" i="3" s="1"/>
  <c r="AB4" i="3"/>
  <c r="AZ4" i="3" s="1"/>
  <c r="AF3" i="3"/>
  <c r="BD3" i="3" s="1"/>
  <c r="AI22" i="3"/>
  <c r="BG22" i="3" s="1"/>
  <c r="AN21" i="3"/>
  <c r="BL21" i="3" s="1"/>
  <c r="AR20" i="3"/>
  <c r="BP20" i="3" s="1"/>
  <c r="AA20" i="3"/>
  <c r="AY20" i="3" s="1"/>
  <c r="AR16" i="3"/>
  <c r="BP16" i="3" s="1"/>
  <c r="AA16" i="3"/>
  <c r="AY16" i="3" s="1"/>
  <c r="AR12" i="3"/>
  <c r="BP12" i="3" s="1"/>
  <c r="AA12" i="3"/>
  <c r="AY12" i="3" s="1"/>
  <c r="AE11" i="3"/>
  <c r="BC11" i="3" s="1"/>
  <c r="AR8" i="3"/>
  <c r="BP8" i="3" s="1"/>
  <c r="AA8" i="3"/>
  <c r="AY8" i="3" s="1"/>
  <c r="AE7" i="3"/>
  <c r="BC7" i="3" s="1"/>
  <c r="AI6" i="3"/>
  <c r="BG6" i="3" s="1"/>
  <c r="AN5" i="3"/>
  <c r="BL5" i="3" s="1"/>
  <c r="AR4" i="3"/>
  <c r="BP4" i="3" s="1"/>
  <c r="AA4" i="3"/>
  <c r="AY4" i="3" s="1"/>
  <c r="AD23" i="3"/>
  <c r="BB23" i="3" s="1"/>
  <c r="AH22" i="3"/>
  <c r="BF22" i="3" s="1"/>
  <c r="AM21" i="3"/>
  <c r="BK21" i="3" s="1"/>
  <c r="AQ20" i="3"/>
  <c r="BO20" i="3" s="1"/>
  <c r="AH18" i="3"/>
  <c r="BF18" i="3" s="1"/>
  <c r="AM17" i="3"/>
  <c r="BK17" i="3" s="1"/>
  <c r="AQ16" i="3"/>
  <c r="BO16" i="3" s="1"/>
  <c r="AH14" i="3"/>
  <c r="BF14" i="3" s="1"/>
  <c r="AM13" i="3"/>
  <c r="BK13" i="3" s="1"/>
  <c r="AQ12" i="3"/>
  <c r="BO12" i="3" s="1"/>
  <c r="AU11" i="3"/>
  <c r="BS11" i="3" s="1"/>
  <c r="AH10" i="3"/>
  <c r="BF10" i="3" s="1"/>
  <c r="AM9" i="3"/>
  <c r="BK9" i="3" s="1"/>
  <c r="AQ8" i="3"/>
  <c r="BO8" i="3" s="1"/>
  <c r="AU7" i="3"/>
  <c r="BS7" i="3" s="1"/>
  <c r="AD7" i="3"/>
  <c r="BB7" i="3" s="1"/>
  <c r="AH6" i="3"/>
  <c r="BF6" i="3" s="1"/>
  <c r="AM5" i="3"/>
  <c r="BK5" i="3" s="1"/>
  <c r="AQ4" i="3"/>
  <c r="BO4" i="3" s="1"/>
  <c r="AC23" i="3"/>
  <c r="BA23" i="3" s="1"/>
  <c r="AG22" i="3"/>
  <c r="BE22" i="3" s="1"/>
  <c r="AC19" i="3"/>
  <c r="BA19" i="3" s="1"/>
  <c r="AG18" i="3"/>
  <c r="BE18" i="3" s="1"/>
  <c r="AC15" i="3"/>
  <c r="BA15" i="3" s="1"/>
  <c r="AG14" i="3"/>
  <c r="BE14" i="3" s="1"/>
  <c r="AK13" i="3"/>
  <c r="BI13" i="3" s="1"/>
  <c r="AP12" i="3"/>
  <c r="BN12" i="3" s="1"/>
  <c r="AC11" i="3"/>
  <c r="BA11" i="3" s="1"/>
  <c r="AG10" i="3"/>
  <c r="BE10" i="3" s="1"/>
  <c r="AK9" i="3"/>
  <c r="BI9" i="3" s="1"/>
  <c r="AP8" i="3"/>
  <c r="BN8" i="3" s="1"/>
  <c r="AT7" i="3"/>
  <c r="BR7" i="3" s="1"/>
  <c r="AC7" i="3"/>
  <c r="BA7" i="3" s="1"/>
  <c r="AG6" i="3"/>
  <c r="BE6" i="3" s="1"/>
  <c r="AC3" i="3"/>
  <c r="BA3" i="3" s="1"/>
  <c r="AS23" i="3"/>
  <c r="BQ23" i="3" s="1"/>
  <c r="AB23" i="3"/>
  <c r="AZ23" i="3" s="1"/>
  <c r="AS19" i="3"/>
  <c r="BQ19" i="3" s="1"/>
  <c r="AB19" i="3"/>
  <c r="AZ19" i="3" s="1"/>
  <c r="AS15" i="3"/>
  <c r="BQ15" i="3" s="1"/>
  <c r="AB15" i="3"/>
  <c r="AZ15" i="3" s="1"/>
  <c r="AF14" i="3"/>
  <c r="BD14" i="3" s="1"/>
  <c r="AB11" i="3"/>
  <c r="AZ11" i="3" s="1"/>
  <c r="AF10" i="3"/>
  <c r="BD10" i="3" s="1"/>
  <c r="AJ9" i="3"/>
  <c r="BH9" i="3" s="1"/>
  <c r="AO8" i="3"/>
  <c r="BM8" i="3" s="1"/>
  <c r="AS7" i="3"/>
  <c r="BQ7" i="3" s="1"/>
  <c r="AB7" i="3"/>
  <c r="AZ7" i="3" s="1"/>
  <c r="AS3" i="3"/>
  <c r="BQ3" i="3" s="1"/>
  <c r="AB3" i="3"/>
  <c r="AZ3" i="3" s="1"/>
  <c r="AI25" i="3"/>
  <c r="BG25" i="3" s="1"/>
  <c r="AN24" i="3"/>
  <c r="BL24" i="3" s="1"/>
  <c r="AR23" i="3"/>
  <c r="BP23" i="3" s="1"/>
  <c r="AI21" i="3"/>
  <c r="BG21" i="3" s="1"/>
  <c r="AN20" i="3"/>
  <c r="BL20" i="3" s="1"/>
  <c r="AR19" i="3"/>
  <c r="BP19" i="3" s="1"/>
  <c r="AI17" i="3"/>
  <c r="BG17" i="3" s="1"/>
  <c r="AN16" i="3"/>
  <c r="BL16" i="3" s="1"/>
  <c r="AR15" i="3"/>
  <c r="BP15" i="3" s="1"/>
  <c r="AA15" i="3"/>
  <c r="AY15" i="3" s="1"/>
  <c r="AR11" i="3"/>
  <c r="BP11" i="3" s="1"/>
  <c r="AA11" i="3"/>
  <c r="AY11" i="3" s="1"/>
  <c r="AE10" i="3"/>
  <c r="BC10" i="3" s="1"/>
  <c r="AI9" i="3"/>
  <c r="BG9" i="3" s="1"/>
  <c r="AN8" i="3"/>
  <c r="BL8" i="3" s="1"/>
  <c r="AR7" i="3"/>
  <c r="BP7" i="3" s="1"/>
  <c r="AI5" i="3"/>
  <c r="BG5" i="3" s="1"/>
  <c r="AN4" i="3"/>
  <c r="BL4" i="3" s="1"/>
  <c r="AR3" i="3"/>
  <c r="BP3" i="3" s="1"/>
  <c r="AD26" i="3"/>
  <c r="BB26" i="3" s="1"/>
  <c r="AH25" i="3"/>
  <c r="BF25" i="3" s="1"/>
  <c r="AM24" i="3"/>
  <c r="BK24" i="3" s="1"/>
  <c r="AD22" i="3"/>
  <c r="BB22" i="3" s="1"/>
  <c r="AH21" i="3"/>
  <c r="BF21" i="3" s="1"/>
  <c r="AM20" i="3"/>
  <c r="BK20" i="3" s="1"/>
  <c r="AD18" i="3"/>
  <c r="BB18" i="3" s="1"/>
  <c r="AH17" i="3"/>
  <c r="BF17" i="3" s="1"/>
  <c r="AM16" i="3"/>
  <c r="BK16" i="3" s="1"/>
  <c r="AQ15" i="3"/>
  <c r="BO15" i="3" s="1"/>
  <c r="AH13" i="3"/>
  <c r="BF13" i="3" s="1"/>
  <c r="AM12" i="3"/>
  <c r="BK12" i="3" s="1"/>
  <c r="AQ11" i="3"/>
  <c r="BO11" i="3" s="1"/>
  <c r="AU10" i="3"/>
  <c r="BS10" i="3" s="1"/>
  <c r="AD10" i="3"/>
  <c r="BB10" i="3" s="1"/>
  <c r="AH9" i="3"/>
  <c r="BF9" i="3" s="1"/>
  <c r="AM8" i="3"/>
  <c r="BK8" i="3" s="1"/>
  <c r="AD6" i="3"/>
  <c r="BB6" i="3" s="1"/>
  <c r="AH5" i="3"/>
  <c r="BF5" i="3" s="1"/>
  <c r="AM4" i="3"/>
  <c r="BK4" i="3" s="1"/>
  <c r="AT26" i="3"/>
  <c r="BR26" i="3" s="1"/>
  <c r="AC26" i="3"/>
  <c r="BA26" i="3" s="1"/>
  <c r="AT22" i="3"/>
  <c r="BR22" i="3" s="1"/>
  <c r="AC22" i="3"/>
  <c r="BA22" i="3" s="1"/>
  <c r="AT18" i="3"/>
  <c r="BR18" i="3" s="1"/>
  <c r="AC18" i="3"/>
  <c r="BA18" i="3" s="1"/>
  <c r="AG17" i="3"/>
  <c r="BE17" i="3" s="1"/>
  <c r="AC14" i="3"/>
  <c r="BA14" i="3" s="1"/>
  <c r="AK12" i="3"/>
  <c r="BI12" i="3" s="1"/>
  <c r="AP11" i="3"/>
  <c r="BN11" i="3" s="1"/>
  <c r="AT10" i="3"/>
  <c r="BR10" i="3" s="1"/>
  <c r="AC10" i="3"/>
  <c r="BA10" i="3" s="1"/>
  <c r="AT6" i="3"/>
  <c r="BR6" i="3" s="1"/>
  <c r="AC6" i="3"/>
  <c r="BA6" i="3" s="1"/>
  <c r="AO27" i="3"/>
  <c r="BM27" i="3" s="1"/>
  <c r="AS26" i="3"/>
  <c r="BQ26" i="3" s="1"/>
  <c r="AJ24" i="3"/>
  <c r="BH24" i="3" s="1"/>
  <c r="AO23" i="3"/>
  <c r="BM23" i="3" s="1"/>
  <c r="AS22" i="3"/>
  <c r="BQ22" i="3" s="1"/>
  <c r="AJ20" i="3"/>
  <c r="BH20" i="3" s="1"/>
  <c r="AO19" i="3"/>
  <c r="BM19" i="3" s="1"/>
  <c r="AS18" i="3"/>
  <c r="BQ18" i="3" s="1"/>
  <c r="AB18" i="3"/>
  <c r="AZ18" i="3" s="1"/>
  <c r="AS14" i="3"/>
  <c r="BQ14" i="3" s="1"/>
  <c r="AF13" i="3"/>
  <c r="BD13" i="3" s="1"/>
  <c r="AJ12" i="3"/>
  <c r="BH12" i="3" s="1"/>
  <c r="AO11" i="3"/>
  <c r="BM11" i="3" s="1"/>
  <c r="AS10" i="3"/>
  <c r="BQ10" i="3" s="1"/>
  <c r="AJ8" i="3"/>
  <c r="BH8" i="3" s="1"/>
  <c r="AO7" i="3"/>
  <c r="BM7" i="3" s="1"/>
  <c r="AS6" i="3"/>
  <c r="BQ6" i="3" s="1"/>
  <c r="AJ4" i="3"/>
  <c r="BH4" i="3" s="1"/>
  <c r="AO3" i="3"/>
  <c r="BM3" i="3" s="1"/>
  <c r="AN27" i="3"/>
  <c r="BL27" i="3" s="1"/>
  <c r="AE25" i="3"/>
  <c r="BC25" i="3" s="1"/>
  <c r="AI24" i="3"/>
  <c r="BG24" i="3" s="1"/>
  <c r="AN23" i="3"/>
  <c r="BL23" i="3" s="1"/>
  <c r="AE21" i="3"/>
  <c r="BC21" i="3" s="1"/>
  <c r="AI20" i="3"/>
  <c r="BG20" i="3" s="1"/>
  <c r="AN19" i="3"/>
  <c r="BL19" i="3" s="1"/>
  <c r="AR18" i="3"/>
  <c r="BP18" i="3" s="1"/>
  <c r="AI16" i="3"/>
  <c r="BG16" i="3" s="1"/>
  <c r="AN15" i="3"/>
  <c r="BL15" i="3" s="1"/>
  <c r="AA14" i="3"/>
  <c r="AY14" i="3" s="1"/>
  <c r="AE13" i="3"/>
  <c r="BC13" i="3" s="1"/>
  <c r="AI12" i="3"/>
  <c r="BG12" i="3" s="1"/>
  <c r="AN11" i="3"/>
  <c r="BL11" i="3" s="1"/>
  <c r="AE9" i="3"/>
  <c r="BC9" i="3" s="1"/>
  <c r="AI8" i="3"/>
  <c r="BG8" i="3" s="1"/>
  <c r="AN7" i="3"/>
  <c r="BL7" i="3" s="1"/>
  <c r="AE5" i="3"/>
  <c r="BC5" i="3" s="1"/>
  <c r="AI4" i="3"/>
  <c r="BG4" i="3" s="1"/>
  <c r="AN3" i="3"/>
  <c r="BL3" i="3" s="1"/>
  <c r="AU25" i="3"/>
  <c r="BS25" i="3" s="1"/>
  <c r="AD25" i="3"/>
  <c r="BB25" i="3" s="1"/>
  <c r="AD21" i="3"/>
  <c r="BB21" i="3" s="1"/>
  <c r="AD17" i="3"/>
  <c r="BB17" i="3" s="1"/>
  <c r="AQ14" i="3"/>
  <c r="BO14" i="3" s="1"/>
  <c r="AU13" i="3"/>
  <c r="BS13" i="3" s="1"/>
  <c r="AD13" i="3"/>
  <c r="BB13" i="3" s="1"/>
  <c r="AU9" i="3"/>
  <c r="BS9" i="3" s="1"/>
  <c r="AD9" i="3"/>
  <c r="BB9" i="3" s="1"/>
  <c r="AU5" i="3"/>
  <c r="BS5" i="3" s="1"/>
  <c r="AD5" i="3"/>
  <c r="BB5" i="3" s="1"/>
  <c r="AH4" i="3"/>
  <c r="BF4" i="3" s="1"/>
  <c r="AM3" i="3"/>
  <c r="BK3" i="3" s="1"/>
  <c r="AP26" i="3"/>
  <c r="BN26" i="3" s="1"/>
  <c r="AT25" i="3"/>
  <c r="BR25" i="3" s="1"/>
  <c r="AT21" i="3"/>
  <c r="BR21" i="3" s="1"/>
  <c r="AT17" i="3"/>
  <c r="BR17" i="3" s="1"/>
  <c r="AG16" i="3"/>
  <c r="BE16" i="3" s="1"/>
  <c r="AK15" i="3"/>
  <c r="BI15" i="3" s="1"/>
  <c r="AP14" i="3"/>
  <c r="BN14" i="3" s="1"/>
  <c r="AT13" i="3"/>
  <c r="BR13" i="3" s="1"/>
  <c r="AK11" i="3"/>
  <c r="BI11" i="3" s="1"/>
  <c r="AP10" i="3"/>
  <c r="BN10" i="3" s="1"/>
  <c r="AT9" i="3"/>
  <c r="BR9" i="3" s="1"/>
  <c r="AK7" i="3"/>
  <c r="BI7" i="3" s="1"/>
  <c r="AP6" i="3"/>
  <c r="BN6" i="3" s="1"/>
  <c r="AT5" i="3"/>
  <c r="BR5" i="3" s="1"/>
  <c r="AC5" i="3"/>
  <c r="BA5" i="3" s="1"/>
  <c r="AK3" i="3"/>
  <c r="BI3" i="3" s="1"/>
  <c r="AJ27" i="3"/>
  <c r="BH27" i="3" s="1"/>
  <c r="AO26" i="3"/>
  <c r="BM26" i="3" s="1"/>
  <c r="AO22" i="3"/>
  <c r="BM22" i="3" s="1"/>
  <c r="AJ19" i="3"/>
  <c r="BH19" i="3" s="1"/>
  <c r="AO18" i="3"/>
  <c r="BM18" i="3" s="1"/>
  <c r="AB17" i="3"/>
  <c r="AZ17" i="3" s="1"/>
  <c r="AF16" i="3"/>
  <c r="BD16" i="3" s="1"/>
  <c r="AJ15" i="3"/>
  <c r="BH15" i="3" s="1"/>
  <c r="AO14" i="3"/>
  <c r="BM14" i="3" s="1"/>
  <c r="AF12" i="3"/>
  <c r="BD12" i="3" s="1"/>
  <c r="AJ11" i="3"/>
  <c r="BH11" i="3" s="1"/>
  <c r="AO10" i="3"/>
  <c r="BM10" i="3" s="1"/>
  <c r="AF8" i="3"/>
  <c r="BD8" i="3" s="1"/>
  <c r="AJ7" i="3"/>
  <c r="BH7" i="3" s="1"/>
  <c r="AO6" i="3"/>
  <c r="BM6" i="3" s="1"/>
  <c r="AS5" i="3"/>
  <c r="BQ5" i="3" s="1"/>
  <c r="AF4" i="3"/>
  <c r="BD4" i="3" s="1"/>
  <c r="AJ3" i="3"/>
  <c r="BH3" i="3" s="1"/>
  <c r="AE20" i="3"/>
  <c r="BC20" i="3" s="1"/>
  <c r="AR17" i="3"/>
  <c r="BP17" i="3" s="1"/>
  <c r="AA17" i="3"/>
  <c r="AY17" i="3" s="1"/>
  <c r="AE16" i="3"/>
  <c r="BC16" i="3" s="1"/>
  <c r="AA13" i="3"/>
  <c r="AY13" i="3" s="1"/>
  <c r="AE12" i="3"/>
  <c r="BC12" i="3" s="1"/>
  <c r="AA9" i="3"/>
  <c r="AY9" i="3" s="1"/>
  <c r="AE8" i="3"/>
  <c r="BC8" i="3" s="1"/>
  <c r="AI7" i="3"/>
  <c r="BG7" i="3" s="1"/>
  <c r="AN6" i="3"/>
  <c r="BL6" i="3" s="1"/>
  <c r="AA5" i="3"/>
  <c r="AY5" i="3" s="1"/>
  <c r="AE4" i="3"/>
  <c r="BC4" i="3" s="1"/>
  <c r="AI3" i="3"/>
  <c r="BG3" i="3" s="1"/>
  <c r="AH19" i="3"/>
  <c r="BF19" i="3" s="1"/>
  <c r="AM18" i="3"/>
  <c r="BK18" i="3" s="1"/>
  <c r="AQ17" i="3"/>
  <c r="BO17" i="3" s="1"/>
  <c r="AU16" i="3"/>
  <c r="BS16" i="3" s="1"/>
  <c r="AQ13" i="3"/>
  <c r="BO13" i="3" s="1"/>
  <c r="AU12" i="3"/>
  <c r="BS12" i="3" s="1"/>
  <c r="AQ9" i="3"/>
  <c r="BO9" i="3" s="1"/>
  <c r="AU8" i="3"/>
  <c r="BS8" i="3" s="1"/>
  <c r="AD8" i="3"/>
  <c r="BB8" i="3" s="1"/>
  <c r="AQ5" i="3"/>
  <c r="BO5" i="3" s="1"/>
  <c r="AU4" i="3"/>
  <c r="BS4" i="3" s="1"/>
  <c r="AD4" i="3"/>
  <c r="BB4" i="3" s="1"/>
  <c r="AH3" i="3"/>
  <c r="BF3" i="3" s="1"/>
  <c r="AC20" i="3"/>
  <c r="BA20" i="3" s="1"/>
  <c r="AG19" i="3"/>
  <c r="BE19" i="3" s="1"/>
  <c r="AK18" i="3"/>
  <c r="BI18" i="3" s="1"/>
  <c r="AP17" i="3"/>
  <c r="BN17" i="3" s="1"/>
  <c r="AG15" i="3"/>
  <c r="BE15" i="3" s="1"/>
  <c r="AK14" i="3"/>
  <c r="BI14" i="3" s="1"/>
  <c r="AP13" i="3"/>
  <c r="BN13" i="3" s="1"/>
  <c r="AG11" i="3"/>
  <c r="BE11" i="3" s="1"/>
  <c r="AK10" i="3"/>
  <c r="BI10" i="3" s="1"/>
  <c r="AP9" i="3"/>
  <c r="BN9" i="3" s="1"/>
  <c r="AT8" i="3"/>
  <c r="BR8" i="3" s="1"/>
  <c r="AG7" i="3"/>
  <c r="BE7" i="3" s="1"/>
  <c r="AK6" i="3"/>
  <c r="BI6" i="3" s="1"/>
  <c r="AP5" i="3"/>
  <c r="BN5" i="3" s="1"/>
  <c r="AT4" i="3"/>
  <c r="BR4" i="3" s="1"/>
  <c r="AC4" i="3"/>
  <c r="BA4" i="3" s="1"/>
  <c r="AG3" i="3"/>
  <c r="BE3" i="3" s="1"/>
  <c r="AB91" i="1" l="1"/>
  <c r="AB90" i="1"/>
  <c r="Z91" i="1"/>
  <c r="Z90" i="1"/>
  <c r="H91" i="1"/>
  <c r="H90" i="1"/>
  <c r="X91" i="1"/>
  <c r="X90" i="1"/>
  <c r="B91" i="1"/>
  <c r="B9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<sst xmlns="http://schemas.openxmlformats.org/spreadsheetml/2006/main" count="242" uniqueCount="48">
  <si>
    <t>Sample #</t>
  </si>
  <si>
    <t>S1</t>
  </si>
  <si>
    <t>S2</t>
  </si>
  <si>
    <t>S3</t>
  </si>
  <si>
    <t>Concentration (nM)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</si>
  <si>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</si>
  <si>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</si>
  <si>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</si>
  <si>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</si>
  <si>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</si>
  <si>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</si>
  <si>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</si>
  <si>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</si>
  <si>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</si>
  <si>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Total time:</t>
  </si>
  <si>
    <t>DNR</t>
  </si>
  <si>
    <t>Heating Errors</t>
  </si>
  <si>
    <t>NTC</t>
  </si>
  <si>
    <t>S13</t>
  </si>
  <si>
    <t>S14</t>
  </si>
  <si>
    <t>Heated too long</t>
  </si>
  <si>
    <t>Thrice</t>
  </si>
  <si>
    <t>Had to stop PCR</t>
  </si>
  <si>
    <t>Baseline Removed)</t>
  </si>
  <si>
    <t>Log for CT</t>
  </si>
  <si>
    <t>RG</t>
  </si>
  <si>
    <t>3.15 nM AuNR SMitis</t>
  </si>
  <si>
    <t>6.3 nM AuNR SMitis</t>
  </si>
  <si>
    <t>9.45 nM AuNR SMitis</t>
  </si>
  <si>
    <t>Normalized</t>
  </si>
  <si>
    <t>STD Dev Baseline</t>
  </si>
  <si>
    <t>Threshold:</t>
  </si>
  <si>
    <t>Ct Value:</t>
  </si>
  <si>
    <t>3.15 808</t>
  </si>
  <si>
    <t>6.3 808</t>
  </si>
  <si>
    <t>9.45 808</t>
  </si>
  <si>
    <t>RG 3.15</t>
  </si>
  <si>
    <t>RG 9.45</t>
  </si>
  <si>
    <t>RG 6.3</t>
  </si>
  <si>
    <t>Averages</t>
  </si>
  <si>
    <t>Cycle</t>
  </si>
  <si>
    <t>Avg Cycle Time</t>
  </si>
  <si>
    <t>Std Dev</t>
  </si>
  <si>
    <t>Avg Group</t>
  </si>
  <si>
    <t>Threshold</t>
  </si>
  <si>
    <t>Concentration</t>
  </si>
  <si>
    <t>Cycle Time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</si>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</sst>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"/>
      <family val="2"/>
    </font>
    <font>
      <sz val="11"/>
      <color rgb="FF000000"/>
      <name val="&quot;Aptos Narrow&quot;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'PCR Data 808'!$B$44:$B$45</c:f>
              <c:strCache>
                <c:ptCount val="2"/>
                <c:pt idx="0">
                  <c:v>1</c:v>
                </c:pt>
                <c:pt idx="1">
                  <c:v>3.15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'PCR Data 808'!$A$46:$A$85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'PCR Data 808'!$B$46:$B$85</c:f>
              <c:numCache>
                <c:formatCode>General</c:formatCode>
                <c:ptCount val="40"/>
                <c:pt idx="0">
                  <c:v>-0.85572936630861729</c:v>
                </c:pt>
                <c:pt idx="1">
                  <c:v>-0.22057526946062475</c:v>
                </c:pt>
                <c:pt idx="2">
                  <c:v>-0.4852517172459993</c:v>
                </c:pt>
                <c:pt idx="3">
                  <c:v>0.26905881448308538</c:v>
                </c:pt>
                <c:pt idx="4">
                  <c:v>0.13672059059040303</c:v>
                </c:pt>
                <c:pt idx="5">
                  <c:v>-0.96153056758586564</c:v>
                </c:pt>
                <c:pt idx="6">
                  <c:v>-0.55133410689621365</c:v>
                </c:pt>
                <c:pt idx="7">
                  <c:v>0.65289169714955708</c:v>
                </c:pt>
                <c:pt idx="8">
                  <c:v>-0.14113764620656166</c:v>
                </c:pt>
                <c:pt idx="9">
                  <c:v>0.67925527517273732</c:v>
                </c:pt>
                <c:pt idx="10">
                  <c:v>0.73215587581136155</c:v>
                </c:pt>
                <c:pt idx="11">
                  <c:v>0.40139703837577267</c:v>
                </c:pt>
                <c:pt idx="12">
                  <c:v>-0.24693884748381001</c:v>
                </c:pt>
                <c:pt idx="13">
                  <c:v>-0.35291349335331201</c:v>
                </c:pt>
                <c:pt idx="14">
                  <c:v>0.9439317229581119</c:v>
                </c:pt>
                <c:pt idx="15">
                  <c:v>0.38821524936418245</c:v>
                </c:pt>
                <c:pt idx="16">
                  <c:v>4.3823666977157701E-3</c:v>
                </c:pt>
                <c:pt idx="17">
                  <c:v>0.24252179186764647</c:v>
                </c:pt>
                <c:pt idx="18">
                  <c:v>0.25587702547149527</c:v>
                </c:pt>
                <c:pt idx="19">
                  <c:v>0.75869289842680043</c:v>
                </c:pt>
                <c:pt idx="20">
                  <c:v>7.0638200940188717E-2</c:v>
                </c:pt>
                <c:pt idx="21">
                  <c:v>-8.7994223138743895E-3</c:v>
                </c:pt>
                <c:pt idx="22">
                  <c:v>0.25587702547149527</c:v>
                </c:pt>
                <c:pt idx="23">
                  <c:v>0.21615821384446615</c:v>
                </c:pt>
                <c:pt idx="24">
                  <c:v>0.61317288552252303</c:v>
                </c:pt>
                <c:pt idx="25">
                  <c:v>2.2407769392695358</c:v>
                </c:pt>
                <c:pt idx="26">
                  <c:v>1.9098446572416883</c:v>
                </c:pt>
                <c:pt idx="27">
                  <c:v>3.5905227562195789</c:v>
                </c:pt>
                <c:pt idx="28">
                  <c:v>5.5886044590292094</c:v>
                </c:pt>
                <c:pt idx="29">
                  <c:v>9.3997024847094135</c:v>
                </c:pt>
                <c:pt idx="30">
                  <c:v>12.469671767672121</c:v>
                </c:pt>
                <c:pt idx="31">
                  <c:v>17.154063315370259</c:v>
                </c:pt>
                <c:pt idx="32">
                  <c:v>21.679753061152514</c:v>
                </c:pt>
                <c:pt idx="33">
                  <c:v>26.628821056636028</c:v>
                </c:pt>
                <c:pt idx="34">
                  <c:v>30.969098533294719</c:v>
                </c:pt>
                <c:pt idx="35">
                  <c:v>35.137492419025946</c:v>
                </c:pt>
                <c:pt idx="36">
                  <c:v>38.233825280011843</c:v>
                </c:pt>
                <c:pt idx="37">
                  <c:v>41.277430984951373</c:v>
                </c:pt>
                <c:pt idx="38">
                  <c:v>44.04300500850168</c:v>
                </c:pt>
                <c:pt idx="39">
                  <c:v>46.477993639208663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3C-4FAF-B626-F15A2DA5DF49}"/>
            </c:ext>
          </c:extLst>
        </c:ser>
        <c:ser>
          <c:idx val="1"/>
          <c:order val="1"/>
          <c:tx>
            <c:strRef>
              <c:f>'PCR Data 808'!$C$44:$C$45</c:f>
              <c:strCache>
                <c:ptCount val="2"/>
                <c:pt idx="0">
                  <c:v>2</c:v>
                </c:pt>
                <c:pt idx="1">
                  <c:v>3.15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'PCR Data 808'!$A$46:$A$85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'PCR Data 808'!$C$46:$C$85</c:f>
              <c:numCache>
                <c:formatCode>General</c:formatCode>
                <c:ptCount val="40"/>
                <c:pt idx="0">
                  <c:v>0.14547376101300716</c:v>
                </c:pt>
                <c:pt idx="1">
                  <c:v>0.21172959525547516</c:v>
                </c:pt>
                <c:pt idx="2">
                  <c:v>-0.42342450159251244</c:v>
                </c:pt>
                <c:pt idx="3">
                  <c:v>0.71454546821078047</c:v>
                </c:pt>
                <c:pt idx="4">
                  <c:v>-0.51604391385817061</c:v>
                </c:pt>
                <c:pt idx="5">
                  <c:v>-0.78072036164354019</c:v>
                </c:pt>
                <c:pt idx="6">
                  <c:v>-0.55576272548519967</c:v>
                </c:pt>
                <c:pt idx="7">
                  <c:v>0.10592839397823176</c:v>
                </c:pt>
                <c:pt idx="8">
                  <c:v>-7.948387514533338E-2</c:v>
                </c:pt>
                <c:pt idx="9">
                  <c:v>0.33088603013657225</c:v>
                </c:pt>
                <c:pt idx="10">
                  <c:v>-0.27790448868823497</c:v>
                </c:pt>
                <c:pt idx="11">
                  <c:v>0.38378663077519648</c:v>
                </c:pt>
                <c:pt idx="12">
                  <c:v>-5.294685252989445E-2</c:v>
                </c:pt>
                <c:pt idx="13">
                  <c:v>0.41015020879837677</c:v>
                </c:pt>
                <c:pt idx="14">
                  <c:v>0.38378663077519648</c:v>
                </c:pt>
                <c:pt idx="15">
                  <c:v>0.60874426693353689</c:v>
                </c:pt>
                <c:pt idx="16">
                  <c:v>6.6209582351197727E-2</c:v>
                </c:pt>
                <c:pt idx="17">
                  <c:v>0.84688369210346759</c:v>
                </c:pt>
                <c:pt idx="18">
                  <c:v>0.66164486757216112</c:v>
                </c:pt>
                <c:pt idx="19">
                  <c:v>0.52930664367947378</c:v>
                </c:pt>
                <c:pt idx="20">
                  <c:v>0.91296608175368188</c:v>
                </c:pt>
                <c:pt idx="21">
                  <c:v>0.84688369210346759</c:v>
                </c:pt>
                <c:pt idx="22">
                  <c:v>-0.17210328741099157</c:v>
                </c:pt>
                <c:pt idx="23">
                  <c:v>1.5614754122055232</c:v>
                </c:pt>
                <c:pt idx="24">
                  <c:v>1.362881354070363</c:v>
                </c:pt>
                <c:pt idx="25">
                  <c:v>1.2836171754085586</c:v>
                </c:pt>
                <c:pt idx="26">
                  <c:v>1.4820377889514602</c:v>
                </c:pt>
                <c:pt idx="27">
                  <c:v>1.1776425295390565</c:v>
                </c:pt>
                <c:pt idx="28">
                  <c:v>1.1247419289004323</c:v>
                </c:pt>
                <c:pt idx="29">
                  <c:v>1.5614754122055232</c:v>
                </c:pt>
                <c:pt idx="30">
                  <c:v>2.3289677329462029</c:v>
                </c:pt>
                <c:pt idx="31">
                  <c:v>4.9358399545806408</c:v>
                </c:pt>
                <c:pt idx="32">
                  <c:v>7.2648539394181144</c:v>
                </c:pt>
                <c:pt idx="33">
                  <c:v>10.665582059816412</c:v>
                </c:pt>
                <c:pt idx="34">
                  <c:v>14.463324851892773</c:v>
                </c:pt>
                <c:pt idx="35">
                  <c:v>18.539099325358347</c:v>
                </c:pt>
                <c:pt idx="36">
                  <c:v>23.091152649163789</c:v>
                </c:pt>
                <c:pt idx="37">
                  <c:v>28.344615904059694</c:v>
                </c:pt>
                <c:pt idx="38">
                  <c:v>31.321965774756748</c:v>
                </c:pt>
                <c:pt idx="39">
                  <c:v>35.278583813341235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13C-4FAF-B626-F15A2DA5DF49}"/>
            </c:ext>
          </c:extLst>
        </c:ser>
        <c:ser>
          <c:idx val="2"/>
          <c:order val="2"/>
          <c:tx>
            <c:strRef>
              <c:f>'PCR Data 808'!$D$44:$D$45</c:f>
              <c:strCache>
                <c:ptCount val="2"/>
                <c:pt idx="0">
                  <c:v>S1</c:v>
                </c:pt>
                <c:pt idx="1">
                  <c:v>3.15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'PCR Data 808'!$A$46:$A$85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'PCR Data 808'!$D$46:$D$85</c:f>
              <c:numCache>
                <c:formatCode>General</c:formatCode>
                <c:ptCount val="40"/>
                <c:pt idx="0">
                  <c:v>-0.26294200186279337</c:v>
                </c:pt>
                <c:pt idx="1">
                  <c:v>-0.67313846255244536</c:v>
                </c:pt>
                <c:pt idx="2">
                  <c:v>8.1172069176639328E-2</c:v>
                </c:pt>
                <c:pt idx="3">
                  <c:v>-0.17032258959714014</c:v>
                </c:pt>
                <c:pt idx="4">
                  <c:v>0.13407266981526347</c:v>
                </c:pt>
                <c:pt idx="5">
                  <c:v>4.145325754961024E-2</c:v>
                </c:pt>
                <c:pt idx="6">
                  <c:v>-1.1447343089013932E-2</c:v>
                </c:pt>
                <c:pt idx="7">
                  <c:v>0.20032850405773645</c:v>
                </c:pt>
                <c:pt idx="8">
                  <c:v>0.21351029306932659</c:v>
                </c:pt>
                <c:pt idx="9">
                  <c:v>-0.40846201476707572</c:v>
                </c:pt>
                <c:pt idx="10">
                  <c:v>-0.30266081348982743</c:v>
                </c:pt>
                <c:pt idx="11">
                  <c:v>0.29294791632338968</c:v>
                </c:pt>
                <c:pt idx="12">
                  <c:v>-0.23640497924735446</c:v>
                </c:pt>
                <c:pt idx="13">
                  <c:v>0.49136852986629131</c:v>
                </c:pt>
                <c:pt idx="14">
                  <c:v>0.61052496474738349</c:v>
                </c:pt>
                <c:pt idx="15">
                  <c:v>-0.13060377797011105</c:v>
                </c:pt>
                <c:pt idx="16">
                  <c:v>0.13407266981526347</c:v>
                </c:pt>
                <c:pt idx="17">
                  <c:v>-0.21004140122417417</c:v>
                </c:pt>
                <c:pt idx="18">
                  <c:v>1.7344459225762253E-3</c:v>
                </c:pt>
                <c:pt idx="19">
                  <c:v>0.78240855567484613</c:v>
                </c:pt>
                <c:pt idx="20">
                  <c:v>0.82212736730188019</c:v>
                </c:pt>
                <c:pt idx="21">
                  <c:v>0.27959268271954091</c:v>
                </c:pt>
                <c:pt idx="22">
                  <c:v>0.84866438991731907</c:v>
                </c:pt>
                <c:pt idx="23">
                  <c:v>0.71632616602463184</c:v>
                </c:pt>
                <c:pt idx="24">
                  <c:v>1.6426937332734377</c:v>
                </c:pt>
                <c:pt idx="25">
                  <c:v>2.0395349603592359</c:v>
                </c:pt>
                <c:pt idx="26">
                  <c:v>4.156773098049964</c:v>
                </c:pt>
                <c:pt idx="27">
                  <c:v>6.829901153926869</c:v>
                </c:pt>
                <c:pt idx="28">
                  <c:v>10.217447485313578</c:v>
                </c:pt>
                <c:pt idx="29">
                  <c:v>14.491642572322064</c:v>
                </c:pt>
                <c:pt idx="30">
                  <c:v>20.142120498896023</c:v>
                </c:pt>
                <c:pt idx="31">
                  <c:v>25.183807906645178</c:v>
                </c:pt>
                <c:pt idx="32">
                  <c:v>31.072251813796818</c:v>
                </c:pt>
                <c:pt idx="33">
                  <c:v>36.246277445438665</c:v>
                </c:pt>
                <c:pt idx="34">
                  <c:v>41.208700674526014</c:v>
                </c:pt>
                <c:pt idx="35">
                  <c:v>46.316470471925392</c:v>
                </c:pt>
                <c:pt idx="36">
                  <c:v>50.140750286617184</c:v>
                </c:pt>
                <c:pt idx="37">
                  <c:v>53.753254254162229</c:v>
                </c:pt>
                <c:pt idx="38">
                  <c:v>57.154155819152798</c:v>
                </c:pt>
                <c:pt idx="39">
                  <c:v>60.06524985560737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13C-4FAF-B626-F15A2DA5DF49}"/>
            </c:ext>
          </c:extLst>
        </c:ser>
        <c:ser>
          <c:idx val="3"/>
          <c:order val="3"/>
          <c:tx>
            <c:strRef>
              <c:f>'PCR Data 808'!$E$44:$E$45</c:f>
              <c:strCache>
                <c:ptCount val="2"/>
                <c:pt idx="0">
                  <c:v>S2</c:v>
                </c:pt>
                <c:pt idx="1">
                  <c:v>3.15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'PCR Data 808'!$A$46:$A$85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'PCR Data 808'!$E$46:$E$85</c:f>
              <c:numCache>
                <c:formatCode>General</c:formatCode>
                <c:ptCount val="40"/>
                <c:pt idx="0">
                  <c:v>-0.32469983967938476</c:v>
                </c:pt>
                <c:pt idx="1">
                  <c:v>-0.24526221642532162</c:v>
                </c:pt>
                <c:pt idx="2">
                  <c:v>-0.33788162869097488</c:v>
                </c:pt>
                <c:pt idx="3">
                  <c:v>-0.33788162869097488</c:v>
                </c:pt>
                <c:pt idx="4">
                  <c:v>0.20465305589135943</c:v>
                </c:pt>
                <c:pt idx="5">
                  <c:v>-7.3205180905600339E-2</c:v>
                </c:pt>
                <c:pt idx="6">
                  <c:v>-0.6686404661265638</c:v>
                </c:pt>
                <c:pt idx="7">
                  <c:v>0.11203364362570617</c:v>
                </c:pt>
                <c:pt idx="8">
                  <c:v>0.56194891594238727</c:v>
                </c:pt>
                <c:pt idx="9">
                  <c:v>-9.9742203521044195E-2</c:v>
                </c:pt>
                <c:pt idx="10">
                  <c:v>-3.3486369278571258E-2</c:v>
                </c:pt>
                <c:pt idx="11">
                  <c:v>0.12521543263729631</c:v>
                </c:pt>
                <c:pt idx="12">
                  <c:v>0.50904831530376793</c:v>
                </c:pt>
                <c:pt idx="13">
                  <c:v>0.19147126687976926</c:v>
                </c:pt>
                <c:pt idx="14">
                  <c:v>0.41642890303810975</c:v>
                </c:pt>
                <c:pt idx="15">
                  <c:v>0.45614771466514381</c:v>
                </c:pt>
                <c:pt idx="16">
                  <c:v>0.42961069204969998</c:v>
                </c:pt>
                <c:pt idx="17">
                  <c:v>0.49586652629217287</c:v>
                </c:pt>
                <c:pt idx="18">
                  <c:v>0.21783484490295449</c:v>
                </c:pt>
                <c:pt idx="19">
                  <c:v>0.54876712693079699</c:v>
                </c:pt>
                <c:pt idx="20">
                  <c:v>1.0913018115131363</c:v>
                </c:pt>
                <c:pt idx="21">
                  <c:v>0.41642890303810975</c:v>
                </c:pt>
                <c:pt idx="22">
                  <c:v>0.73400595146210845</c:v>
                </c:pt>
                <c:pt idx="23">
                  <c:v>0.64138653919645028</c:v>
                </c:pt>
                <c:pt idx="24">
                  <c:v>0.89270775337797603</c:v>
                </c:pt>
                <c:pt idx="25">
                  <c:v>0.91924477599341503</c:v>
                </c:pt>
                <c:pt idx="26">
                  <c:v>1.7925382980113382</c:v>
                </c:pt>
                <c:pt idx="27">
                  <c:v>2.7057240762485542</c:v>
                </c:pt>
                <c:pt idx="28">
                  <c:v>4.0421146595947484</c:v>
                </c:pt>
                <c:pt idx="29">
                  <c:v>6.5960862805905673</c:v>
                </c:pt>
                <c:pt idx="30">
                  <c:v>10.129326069473811</c:v>
                </c:pt>
                <c:pt idx="31">
                  <c:v>14.654842370663811</c:v>
                </c:pt>
                <c:pt idx="32">
                  <c:v>20.186163862356686</c:v>
                </c:pt>
                <c:pt idx="33">
                  <c:v>25.75720416567658</c:v>
                </c:pt>
                <c:pt idx="34">
                  <c:v>30.653371560521471</c:v>
                </c:pt>
                <c:pt idx="35">
                  <c:v>35.364126686242777</c:v>
                </c:pt>
                <c:pt idx="36">
                  <c:v>39.823560597782567</c:v>
                </c:pt>
                <c:pt idx="37">
                  <c:v>43.674377435089809</c:v>
                </c:pt>
                <c:pt idx="38">
                  <c:v>47.061923766476511</c:v>
                </c:pt>
                <c:pt idx="39">
                  <c:v>50.026091848161968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13C-4FAF-B626-F15A2DA5DF49}"/>
            </c:ext>
          </c:extLst>
        </c:ser>
        <c:ser>
          <c:idx val="4"/>
          <c:order val="4"/>
          <c:tx>
            <c:strRef>
              <c:f>'PCR Data 808'!$F$44:$F$45</c:f>
              <c:strCache>
                <c:ptCount val="2"/>
                <c:pt idx="0">
                  <c:v>S3</c:v>
                </c:pt>
                <c:pt idx="1">
                  <c:v>3.15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'PCR Data 808'!$A$46:$A$85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'PCR Data 808'!$F$46:$F$85</c:f>
              <c:numCache>
                <c:formatCode>General</c:formatCode>
                <c:ptCount val="40"/>
                <c:pt idx="0">
                  <c:v>-0.39073597743832383</c:v>
                </c:pt>
                <c:pt idx="1">
                  <c:v>7.2361083889952299E-2</c:v>
                </c:pt>
                <c:pt idx="2">
                  <c:v>0.17816228516719573</c:v>
                </c:pt>
                <c:pt idx="3">
                  <c:v>-0.58933003557347907</c:v>
                </c:pt>
                <c:pt idx="4">
                  <c:v>3.2642272262918284E-2</c:v>
                </c:pt>
                <c:pt idx="5">
                  <c:v>0.32385574266373174</c:v>
                </c:pt>
                <c:pt idx="6">
                  <c:v>4.5824061274508436E-2</c:v>
                </c:pt>
                <c:pt idx="7">
                  <c:v>-0.47017360069238689</c:v>
                </c:pt>
                <c:pt idx="8">
                  <c:v>0.16498049615560553</c:v>
                </c:pt>
                <c:pt idx="9">
                  <c:v>-0.23203417552245625</c:v>
                </c:pt>
                <c:pt idx="10">
                  <c:v>7.2361083889952299E-2</c:v>
                </c:pt>
                <c:pt idx="11">
                  <c:v>0.31050050905988297</c:v>
                </c:pt>
                <c:pt idx="12">
                  <c:v>0.7206969697495349</c:v>
                </c:pt>
                <c:pt idx="13">
                  <c:v>3.2642272262918284E-2</c:v>
                </c:pt>
                <c:pt idx="14">
                  <c:v>-0.27175298714948537</c:v>
                </c:pt>
                <c:pt idx="15">
                  <c:v>0.64143279108772555</c:v>
                </c:pt>
                <c:pt idx="16">
                  <c:v>6.2786942397379652E-3</c:v>
                </c:pt>
                <c:pt idx="17">
                  <c:v>-0.21867894191860254</c:v>
                </c:pt>
                <c:pt idx="18">
                  <c:v>0.78695280399200296</c:v>
                </c:pt>
                <c:pt idx="19">
                  <c:v>0.82667161561903701</c:v>
                </c:pt>
                <c:pt idx="20">
                  <c:v>1.0250922291619387</c:v>
                </c:pt>
                <c:pt idx="21">
                  <c:v>0.24441811940966862</c:v>
                </c:pt>
                <c:pt idx="22">
                  <c:v>0.13844347354016664</c:v>
                </c:pt>
                <c:pt idx="23">
                  <c:v>1.2368680763086888</c:v>
                </c:pt>
                <c:pt idx="24">
                  <c:v>1.0913480634044115</c:v>
                </c:pt>
                <c:pt idx="25">
                  <c:v>0.58835874585684766</c:v>
                </c:pt>
                <c:pt idx="26">
                  <c:v>1.8059397835064623</c:v>
                </c:pt>
                <c:pt idx="27">
                  <c:v>1.9911786080377736</c:v>
                </c:pt>
                <c:pt idx="28">
                  <c:v>3.1820491784796956</c:v>
                </c:pt>
                <c:pt idx="29">
                  <c:v>5.0479661019888926</c:v>
                </c:pt>
                <c:pt idx="30">
                  <c:v>7.3636248532225164</c:v>
                </c:pt>
                <c:pt idx="31">
                  <c:v>11.849595787377748</c:v>
                </c:pt>
                <c:pt idx="32">
                  <c:v>15.607619767827078</c:v>
                </c:pt>
                <c:pt idx="33">
                  <c:v>20.940520645977042</c:v>
                </c:pt>
                <c:pt idx="34">
                  <c:v>26.432123326042888</c:v>
                </c:pt>
                <c:pt idx="35">
                  <c:v>31.235497864029849</c:v>
                </c:pt>
                <c:pt idx="36">
                  <c:v>35.827269999462331</c:v>
                </c:pt>
                <c:pt idx="37">
                  <c:v>40.273522121990531</c:v>
                </c:pt>
                <c:pt idx="38">
                  <c:v>49.27182756832417</c:v>
                </c:pt>
                <c:pt idx="39">
                  <c:v>50.462698138766079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13C-4FAF-B626-F15A2DA5DF49}"/>
            </c:ext>
          </c:extLst>
        </c:ser>
        <c:ser>
          <c:idx val="5"/>
          <c:order val="5"/>
          <c:tx>
            <c:strRef>
              <c:f>'PCR Data 808'!$G$44:$G$45</c:f>
              <c:strCache>
                <c:ptCount val="2"/>
                <c:pt idx="0">
                  <c:v>S4</c:v>
                </c:pt>
                <c:pt idx="1">
                  <c:v>3.15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'PCR Data 808'!$A$46:$A$85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'PCR Data 808'!$G$46:$G$85</c:f>
              <c:numCache>
                <c:formatCode>General</c:formatCode>
                <c:ptCount val="40"/>
                <c:pt idx="0">
                  <c:v>-0.9535868052604568</c:v>
                </c:pt>
                <c:pt idx="1">
                  <c:v>0.23728376518146016</c:v>
                </c:pt>
                <c:pt idx="2">
                  <c:v>-0.66254677945190199</c:v>
                </c:pt>
                <c:pt idx="3">
                  <c:v>0.42252258971277157</c:v>
                </c:pt>
                <c:pt idx="4">
                  <c:v>0.59457962523248797</c:v>
                </c:pt>
                <c:pt idx="5">
                  <c:v>0.46224140133980068</c:v>
                </c:pt>
                <c:pt idx="6">
                  <c:v>-0.51702676654762458</c:v>
                </c:pt>
                <c:pt idx="7">
                  <c:v>-0.63600975683646299</c:v>
                </c:pt>
                <c:pt idx="8">
                  <c:v>-0.51702676654762458</c:v>
                </c:pt>
                <c:pt idx="9">
                  <c:v>0.35644020006255722</c:v>
                </c:pt>
                <c:pt idx="10">
                  <c:v>0.56821604720930763</c:v>
                </c:pt>
                <c:pt idx="11">
                  <c:v>-0.25235031876225</c:v>
                </c:pt>
                <c:pt idx="12">
                  <c:v>0.5813978362208978</c:v>
                </c:pt>
                <c:pt idx="13">
                  <c:v>-0.27871389678543523</c:v>
                </c:pt>
                <c:pt idx="14">
                  <c:v>0.59457962523248797</c:v>
                </c:pt>
                <c:pt idx="15">
                  <c:v>-0.12001209486956765</c:v>
                </c:pt>
                <c:pt idx="16">
                  <c:v>0.36962198907414745</c:v>
                </c:pt>
                <c:pt idx="17">
                  <c:v>1.0047760859221397</c:v>
                </c:pt>
                <c:pt idx="18">
                  <c:v>0.50196021296683468</c:v>
                </c:pt>
                <c:pt idx="19">
                  <c:v>0.60776141424408303</c:v>
                </c:pt>
                <c:pt idx="20">
                  <c:v>0.29018436582008433</c:v>
                </c:pt>
                <c:pt idx="21">
                  <c:v>-0.10665686126571396</c:v>
                </c:pt>
                <c:pt idx="22">
                  <c:v>0.14466435291580687</c:v>
                </c:pt>
                <c:pt idx="23">
                  <c:v>0.31672138843552328</c:v>
                </c:pt>
                <c:pt idx="24">
                  <c:v>0.40934080070118145</c:v>
                </c:pt>
                <c:pt idx="25">
                  <c:v>1.2297337220804803</c:v>
                </c:pt>
                <c:pt idx="26">
                  <c:v>2.1032006886906625</c:v>
                </c:pt>
                <c:pt idx="27">
                  <c:v>3.4926653172677393</c:v>
                </c:pt>
                <c:pt idx="28">
                  <c:v>5.6891676336202721</c:v>
                </c:pt>
                <c:pt idx="29">
                  <c:v>9.1958703998880775</c:v>
                </c:pt>
                <c:pt idx="30">
                  <c:v>13.655304311427857</c:v>
                </c:pt>
                <c:pt idx="31">
                  <c:v>18.869048754696735</c:v>
                </c:pt>
                <c:pt idx="32">
                  <c:v>23.831298539191831</c:v>
                </c:pt>
                <c:pt idx="33">
                  <c:v>29.230281806992014</c:v>
                </c:pt>
                <c:pt idx="34">
                  <c:v>33.663352140508621</c:v>
                </c:pt>
                <c:pt idx="35">
                  <c:v>38.030166639782756</c:v>
                </c:pt>
                <c:pt idx="36">
                  <c:v>41.947065866740211</c:v>
                </c:pt>
                <c:pt idx="37">
                  <c:v>45.308075175511469</c:v>
                </c:pt>
                <c:pt idx="38">
                  <c:v>48.907397354044932</c:v>
                </c:pt>
                <c:pt idx="39">
                  <c:v>51.778946023464734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13C-4FAF-B626-F15A2DA5DF49}"/>
            </c:ext>
          </c:extLst>
        </c:ser>
        <c:ser>
          <c:idx val="6"/>
          <c:order val="6"/>
          <c:tx>
            <c:strRef>
              <c:f>'PCR Data 808'!$H$44:$H$45</c:f>
              <c:strCache>
                <c:ptCount val="2"/>
                <c:pt idx="0">
                  <c:v>3</c:v>
                </c:pt>
                <c:pt idx="1">
                  <c:v>6.3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'PCR Data 808'!$A$46:$A$85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'PCR Data 808'!$H$46:$H$85</c:f>
              <c:numCache>
                <c:formatCode>General</c:formatCode>
                <c:ptCount val="40"/>
                <c:pt idx="0">
                  <c:v>-0.36164353783029579</c:v>
                </c:pt>
                <c:pt idx="1">
                  <c:v>0.16753591314819469</c:v>
                </c:pt>
                <c:pt idx="2">
                  <c:v>-0.9307152450280739</c:v>
                </c:pt>
                <c:pt idx="3">
                  <c:v>-0.25584233655304744</c:v>
                </c:pt>
                <c:pt idx="4">
                  <c:v>-0.71893939788132355</c:v>
                </c:pt>
                <c:pt idx="5">
                  <c:v>-0.44108116108435891</c:v>
                </c:pt>
                <c:pt idx="6">
                  <c:v>0.55136879581466136</c:v>
                </c:pt>
                <c:pt idx="7">
                  <c:v>0.51164998418762742</c:v>
                </c:pt>
                <c:pt idx="8">
                  <c:v>-0.16322292428739418</c:v>
                </c:pt>
                <c:pt idx="9">
                  <c:v>0.61745118546487576</c:v>
                </c:pt>
                <c:pt idx="10">
                  <c:v>-0.34846174881870567</c:v>
                </c:pt>
                <c:pt idx="11">
                  <c:v>0.5381870068030713</c:v>
                </c:pt>
                <c:pt idx="12">
                  <c:v>0.57790581843010036</c:v>
                </c:pt>
                <c:pt idx="13">
                  <c:v>0.18089114675204346</c:v>
                </c:pt>
                <c:pt idx="14">
                  <c:v>7.4916500882536499E-2</c:v>
                </c:pt>
                <c:pt idx="15">
                  <c:v>-0.30874293719167162</c:v>
                </c:pt>
                <c:pt idx="16">
                  <c:v>-4.3476777792679925E-3</c:v>
                </c:pt>
                <c:pt idx="17">
                  <c:v>0.90866465586568923</c:v>
                </c:pt>
                <c:pt idx="18">
                  <c:v>0.37931176029494013</c:v>
                </c:pt>
                <c:pt idx="19">
                  <c:v>0.40584878291038395</c:v>
                </c:pt>
                <c:pt idx="20">
                  <c:v>1.6364381649793349</c:v>
                </c:pt>
                <c:pt idx="21">
                  <c:v>1.0410028797583717</c:v>
                </c:pt>
                <c:pt idx="22">
                  <c:v>0.35294818227175984</c:v>
                </c:pt>
                <c:pt idx="23">
                  <c:v>0.60426939645328559</c:v>
                </c:pt>
                <c:pt idx="24">
                  <c:v>1.2659605159167171</c:v>
                </c:pt>
                <c:pt idx="25">
                  <c:v>0.11463531250957051</c:v>
                </c:pt>
                <c:pt idx="26">
                  <c:v>1.9274781907878897</c:v>
                </c:pt>
                <c:pt idx="27">
                  <c:v>1.1599858700472099</c:v>
                </c:pt>
                <c:pt idx="28">
                  <c:v>2.2847740508389176</c:v>
                </c:pt>
                <c:pt idx="29">
                  <c:v>2.496549897985668</c:v>
                </c:pt>
                <c:pt idx="30">
                  <c:v>3.9918157278399882</c:v>
                </c:pt>
                <c:pt idx="31">
                  <c:v>4.9579021067158289</c:v>
                </c:pt>
                <c:pt idx="32">
                  <c:v>7.5514190947464126</c:v>
                </c:pt>
                <c:pt idx="33">
                  <c:v>10.396604186143039</c:v>
                </c:pt>
                <c:pt idx="34">
                  <c:v>13.94285231944562</c:v>
                </c:pt>
                <c:pt idx="35">
                  <c:v>18.41564146458926</c:v>
                </c:pt>
                <c:pt idx="36">
                  <c:v>22.054682454749745</c:v>
                </c:pt>
                <c:pt idx="37">
                  <c:v>24.648199442780331</c:v>
                </c:pt>
                <c:pt idx="38">
                  <c:v>28.009382196143861</c:v>
                </c:pt>
                <c:pt idx="39">
                  <c:v>32.058619646993996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13C-4FAF-B626-F15A2DA5DF49}"/>
            </c:ext>
          </c:extLst>
        </c:ser>
        <c:ser>
          <c:idx val="7"/>
          <c:order val="7"/>
          <c:tx>
            <c:strRef>
              <c:f>'PCR Data 808'!$I$44:$I$45</c:f>
              <c:strCache>
                <c:ptCount val="2"/>
                <c:pt idx="0">
                  <c:v>4</c:v>
                </c:pt>
                <c:pt idx="1">
                  <c:v>6.3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'PCR Data 808'!$A$46:$A$85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'PCR Data 808'!$I$46:$I$85</c:f>
              <c:numCache>
                <c:formatCode>General</c:formatCode>
                <c:ptCount val="40"/>
                <c:pt idx="0">
                  <c:v>-1.1556844441592222</c:v>
                </c:pt>
                <c:pt idx="1">
                  <c:v>-0.69258738283095089</c:v>
                </c:pt>
                <c:pt idx="2">
                  <c:v>-0.41455570144172765</c:v>
                </c:pt>
                <c:pt idx="3">
                  <c:v>-3.0896263367519557E-2</c:v>
                </c:pt>
                <c:pt idx="4">
                  <c:v>-4.3592407520757024E-3</c:v>
                </c:pt>
                <c:pt idx="5">
                  <c:v>-0.2029532988872359</c:v>
                </c:pt>
                <c:pt idx="6">
                  <c:v>-4.4078052379109715E-2</c:v>
                </c:pt>
                <c:pt idx="7">
                  <c:v>0.24696197342944515</c:v>
                </c:pt>
                <c:pt idx="8">
                  <c:v>0.26031720703329392</c:v>
                </c:pt>
                <c:pt idx="9">
                  <c:v>0.33958138569510332</c:v>
                </c:pt>
                <c:pt idx="10">
                  <c:v>0.26031720703329392</c:v>
                </c:pt>
                <c:pt idx="11">
                  <c:v>0.33958138569510332</c:v>
                </c:pt>
                <c:pt idx="12">
                  <c:v>0.14116077215220174</c:v>
                </c:pt>
                <c:pt idx="13">
                  <c:v>0.67051366772294585</c:v>
                </c:pt>
                <c:pt idx="14">
                  <c:v>0.28668078505647915</c:v>
                </c:pt>
                <c:pt idx="15">
                  <c:v>0.37930019732213244</c:v>
                </c:pt>
                <c:pt idx="16">
                  <c:v>0.51163842121481962</c:v>
                </c:pt>
                <c:pt idx="17">
                  <c:v>0.85575249225425742</c:v>
                </c:pt>
                <c:pt idx="18">
                  <c:v>0.7763148690001942</c:v>
                </c:pt>
                <c:pt idx="19">
                  <c:v>0.19406137279082589</c:v>
                </c:pt>
                <c:pt idx="20">
                  <c:v>0.4587378205761955</c:v>
                </c:pt>
                <c:pt idx="21">
                  <c:v>0.82921546963881343</c:v>
                </c:pt>
                <c:pt idx="22">
                  <c:v>0.9483719045199106</c:v>
                </c:pt>
                <c:pt idx="23">
                  <c:v>1.2130483523052853</c:v>
                </c:pt>
                <c:pt idx="24">
                  <c:v>1.2262301413168752</c:v>
                </c:pt>
                <c:pt idx="25">
                  <c:v>1.3982871768365916</c:v>
                </c:pt>
                <c:pt idx="26">
                  <c:v>1.6496083910181176</c:v>
                </c:pt>
                <c:pt idx="27">
                  <c:v>2.1657794975772715</c:v>
                </c:pt>
                <c:pt idx="28">
                  <c:v>2.9067347957025076</c:v>
                </c:pt>
                <c:pt idx="29">
                  <c:v>4.1241423887598678</c:v>
                </c:pt>
                <c:pt idx="30">
                  <c:v>6.3870739839471264</c:v>
                </c:pt>
                <c:pt idx="31">
                  <c:v>8.9408721603506827</c:v>
                </c:pt>
                <c:pt idx="32">
                  <c:v>12.063915488544275</c:v>
                </c:pt>
                <c:pt idx="33">
                  <c:v>15.464643608942577</c:v>
                </c:pt>
                <c:pt idx="34">
                  <c:v>19.209659244972567</c:v>
                </c:pt>
                <c:pt idx="35">
                  <c:v>23.205822650591827</c:v>
                </c:pt>
                <c:pt idx="36">
                  <c:v>26.593542426570789</c:v>
                </c:pt>
                <c:pt idx="37">
                  <c:v>29.967733524353651</c:v>
                </c:pt>
                <c:pt idx="38">
                  <c:v>32.720299203484622</c:v>
                </c:pt>
                <c:pt idx="39">
                  <c:v>35.538773827673552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13C-4FAF-B626-F15A2DA5DF49}"/>
            </c:ext>
          </c:extLst>
        </c:ser>
        <c:ser>
          <c:idx val="8"/>
          <c:order val="8"/>
          <c:tx>
            <c:strRef>
              <c:f>'PCR Data 808'!$J$44:$J$45</c:f>
              <c:strCache>
                <c:ptCount val="2"/>
                <c:pt idx="0">
                  <c:v>S5</c:v>
                </c:pt>
                <c:pt idx="1">
                  <c:v>6.3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'PCR Data 808'!$A$46:$A$85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'PCR Data 808'!$J$46:$J$85</c:f>
              <c:numCache>
                <c:formatCode>General</c:formatCode>
                <c:ptCount val="40"/>
                <c:pt idx="0">
                  <c:v>-0.39427424712038667</c:v>
                </c:pt>
                <c:pt idx="1">
                  <c:v>-0.64576890589416602</c:v>
                </c:pt>
                <c:pt idx="2">
                  <c:v>-0.63258711688257596</c:v>
                </c:pt>
                <c:pt idx="3">
                  <c:v>-0.28847304584313832</c:v>
                </c:pt>
                <c:pt idx="4">
                  <c:v>-0.53996770461691768</c:v>
                </c:pt>
                <c:pt idx="5">
                  <c:v>0.46583748588594637</c:v>
                </c:pt>
                <c:pt idx="6">
                  <c:v>-0.20903542258907518</c:v>
                </c:pt>
                <c:pt idx="7">
                  <c:v>2.9104002580855486E-2</c:v>
                </c:pt>
                <c:pt idx="8">
                  <c:v>0.30696223937782019</c:v>
                </c:pt>
                <c:pt idx="9">
                  <c:v>9.5359836823328423E-2</c:v>
                </c:pt>
                <c:pt idx="10">
                  <c:v>4.2285791592450571E-2</c:v>
                </c:pt>
                <c:pt idx="11">
                  <c:v>0.37321807362029313</c:v>
                </c:pt>
                <c:pt idx="12">
                  <c:v>0.33349926199325913</c:v>
                </c:pt>
                <c:pt idx="13">
                  <c:v>0.38639986263188325</c:v>
                </c:pt>
                <c:pt idx="14">
                  <c:v>0.67743988844043812</c:v>
                </c:pt>
                <c:pt idx="15">
                  <c:v>0.59817570977863366</c:v>
                </c:pt>
                <c:pt idx="16">
                  <c:v>0.51873808652457054</c:v>
                </c:pt>
                <c:pt idx="17">
                  <c:v>1.0215539594798757</c:v>
                </c:pt>
                <c:pt idx="18">
                  <c:v>0.73051393367132089</c:v>
                </c:pt>
                <c:pt idx="19">
                  <c:v>1.0083721704682855</c:v>
                </c:pt>
                <c:pt idx="20">
                  <c:v>1.1670739723841532</c:v>
                </c:pt>
                <c:pt idx="21">
                  <c:v>1.2994121962768403</c:v>
                </c:pt>
                <c:pt idx="22">
                  <c:v>1.3259492188922795</c:v>
                </c:pt>
                <c:pt idx="23">
                  <c:v>1.8419468808591748</c:v>
                </c:pt>
                <c:pt idx="24">
                  <c:v>1.4846510208081469</c:v>
                </c:pt>
                <c:pt idx="25">
                  <c:v>2.1199785622483978</c:v>
                </c:pt>
                <c:pt idx="26">
                  <c:v>2.6359762242152933</c:v>
                </c:pt>
                <c:pt idx="27">
                  <c:v>3.6416079701259041</c:v>
                </c:pt>
                <c:pt idx="28">
                  <c:v>5.2560302348613215</c:v>
                </c:pt>
                <c:pt idx="29">
                  <c:v>7.5187883854563262</c:v>
                </c:pt>
                <c:pt idx="30">
                  <c:v>11.171184609220663</c:v>
                </c:pt>
                <c:pt idx="31">
                  <c:v>15.829039134303354</c:v>
                </c:pt>
                <c:pt idx="32">
                  <c:v>21.003064765945194</c:v>
                </c:pt>
                <c:pt idx="33">
                  <c:v>26.402048033745384</c:v>
                </c:pt>
                <c:pt idx="34">
                  <c:v>31.536354853760194</c:v>
                </c:pt>
                <c:pt idx="35">
                  <c:v>36.326547602735573</c:v>
                </c:pt>
                <c:pt idx="36">
                  <c:v>40.918319738168037</c:v>
                </c:pt>
                <c:pt idx="37">
                  <c:v>45.351390071684655</c:v>
                </c:pt>
                <c:pt idx="38">
                  <c:v>49.175669886376447</c:v>
                </c:pt>
                <c:pt idx="39">
                  <c:v>52.920512077814195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13C-4FAF-B626-F15A2DA5DF49}"/>
            </c:ext>
          </c:extLst>
        </c:ser>
        <c:ser>
          <c:idx val="9"/>
          <c:order val="9"/>
          <c:tx>
            <c:strRef>
              <c:f>'PCR Data 808'!$K$44:$K$45</c:f>
              <c:strCache>
                <c:ptCount val="2"/>
                <c:pt idx="0">
                  <c:v>S6</c:v>
                </c:pt>
                <c:pt idx="1">
                  <c:v>6.3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'PCR Data 808'!$A$46:$A$85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'PCR Data 808'!$K$46:$K$85</c:f>
              <c:numCache>
                <c:formatCode>General</c:formatCode>
                <c:ptCount val="40"/>
                <c:pt idx="0">
                  <c:v>-0.71109970231126807</c:v>
                </c:pt>
                <c:pt idx="1">
                  <c:v>-0.69774446870741924</c:v>
                </c:pt>
                <c:pt idx="2">
                  <c:v>-0.28754800801777219</c:v>
                </c:pt>
                <c:pt idx="3">
                  <c:v>-0.18174680674052385</c:v>
                </c:pt>
                <c:pt idx="4">
                  <c:v>-0.1685650177289337</c:v>
                </c:pt>
                <c:pt idx="5">
                  <c:v>-4.9408582847836578E-2</c:v>
                </c:pt>
                <c:pt idx="6">
                  <c:v>0.16236726429890885</c:v>
                </c:pt>
                <c:pt idx="7">
                  <c:v>0.22844965394912317</c:v>
                </c:pt>
                <c:pt idx="8">
                  <c:v>-6.259037185943167E-2</c:v>
                </c:pt>
                <c:pt idx="9">
                  <c:v>0.2681684655761572</c:v>
                </c:pt>
                <c:pt idx="10">
                  <c:v>0.2681684655761572</c:v>
                </c:pt>
                <c:pt idx="11">
                  <c:v>0.40050668946884449</c:v>
                </c:pt>
                <c:pt idx="12">
                  <c:v>0.34760608883022032</c:v>
                </c:pt>
                <c:pt idx="13">
                  <c:v>3.4920177907826599E-3</c:v>
                </c:pt>
                <c:pt idx="14">
                  <c:v>0.47994431272290761</c:v>
                </c:pt>
                <c:pt idx="15">
                  <c:v>0.6915467152773993</c:v>
                </c:pt>
                <c:pt idx="16">
                  <c:v>0.47994431272290761</c:v>
                </c:pt>
                <c:pt idx="17">
                  <c:v>0.79752136114690131</c:v>
                </c:pt>
                <c:pt idx="18">
                  <c:v>0.83724017277393525</c:v>
                </c:pt>
                <c:pt idx="19">
                  <c:v>0.81070315015849148</c:v>
                </c:pt>
                <c:pt idx="20">
                  <c:v>1.4194936689833035</c:v>
                </c:pt>
                <c:pt idx="21">
                  <c:v>1.194536032824963</c:v>
                </c:pt>
                <c:pt idx="22">
                  <c:v>1.2738002114867677</c:v>
                </c:pt>
                <c:pt idx="23">
                  <c:v>1.2208996108481436</c:v>
                </c:pt>
                <c:pt idx="24">
                  <c:v>1.5650136818875811</c:v>
                </c:pt>
                <c:pt idx="25">
                  <c:v>1.5121130812489569</c:v>
                </c:pt>
                <c:pt idx="26">
                  <c:v>1.9223095419386087</c:v>
                </c:pt>
                <c:pt idx="27">
                  <c:v>2.5706454277981914</c:v>
                </c:pt>
                <c:pt idx="28">
                  <c:v>2.9941971220916921</c:v>
                </c:pt>
                <c:pt idx="29">
                  <c:v>4.4761077183421643</c:v>
                </c:pt>
                <c:pt idx="30">
                  <c:v>7.0697981509650063</c:v>
                </c:pt>
                <c:pt idx="31">
                  <c:v>10.748557952752533</c:v>
                </c:pt>
                <c:pt idx="32">
                  <c:v>15.591651302366532</c:v>
                </c:pt>
                <c:pt idx="33">
                  <c:v>21.559706277364494</c:v>
                </c:pt>
                <c:pt idx="34">
                  <c:v>27.368886005854325</c:v>
                </c:pt>
                <c:pt idx="35">
                  <c:v>33.244321568586635</c:v>
                </c:pt>
                <c:pt idx="36">
                  <c:v>38.854907238941315</c:v>
                </c:pt>
                <c:pt idx="37">
                  <c:v>44.280427529356942</c:v>
                </c:pt>
                <c:pt idx="38">
                  <c:v>48.898563242812585</c:v>
                </c:pt>
                <c:pt idx="39">
                  <c:v>53.490335378245071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A13C-4FAF-B626-F15A2DA5DF49}"/>
            </c:ext>
          </c:extLst>
        </c:ser>
        <c:ser>
          <c:idx val="10"/>
          <c:order val="10"/>
          <c:tx>
            <c:strRef>
              <c:f>'PCR Data 808'!$L$44:$L$45</c:f>
              <c:strCache>
                <c:ptCount val="2"/>
                <c:pt idx="0">
                  <c:v>S7</c:v>
                </c:pt>
                <c:pt idx="1">
                  <c:v>6.3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'PCR Data 808'!$A$46:$A$85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'PCR Data 808'!$L$46:$L$85</c:f>
              <c:numCache>
                <c:formatCode>General</c:formatCode>
                <c:ptCount val="40"/>
                <c:pt idx="0">
                  <c:v>-0.47555038305237918</c:v>
                </c:pt>
                <c:pt idx="1">
                  <c:v>0.1729589473994621</c:v>
                </c:pt>
                <c:pt idx="2">
                  <c:v>-0.872565054730436</c:v>
                </c:pt>
                <c:pt idx="3">
                  <c:v>-0.81949100949955322</c:v>
                </c:pt>
                <c:pt idx="4">
                  <c:v>0.30529717129214939</c:v>
                </c:pt>
                <c:pt idx="5">
                  <c:v>-0.47555038305237918</c:v>
                </c:pt>
                <c:pt idx="6">
                  <c:v>0.41109837256939774</c:v>
                </c:pt>
                <c:pt idx="7">
                  <c:v>0.33166074931532968</c:v>
                </c:pt>
                <c:pt idx="8">
                  <c:v>-0.316675136544253</c:v>
                </c:pt>
                <c:pt idx="9">
                  <c:v>-0.23723751329018491</c:v>
                </c:pt>
                <c:pt idx="10">
                  <c:v>-0.22405572427859477</c:v>
                </c:pt>
                <c:pt idx="11">
                  <c:v>0.64923779773932844</c:v>
                </c:pt>
                <c:pt idx="12">
                  <c:v>-0.2108739352670046</c:v>
                </c:pt>
                <c:pt idx="13">
                  <c:v>0.82129483325904473</c:v>
                </c:pt>
                <c:pt idx="14">
                  <c:v>0.94045126814014179</c:v>
                </c:pt>
                <c:pt idx="15">
                  <c:v>1.5093495307456615</c:v>
                </c:pt>
                <c:pt idx="16">
                  <c:v>0.87419543389766885</c:v>
                </c:pt>
                <c:pt idx="17">
                  <c:v>0.86101364488607879</c:v>
                </c:pt>
                <c:pt idx="18">
                  <c:v>1.0594342584289804</c:v>
                </c:pt>
                <c:pt idx="19">
                  <c:v>0.21267775902649613</c:v>
                </c:pt>
                <c:pt idx="20">
                  <c:v>0.22585954803808628</c:v>
                </c:pt>
                <c:pt idx="21">
                  <c:v>0.46399897320801697</c:v>
                </c:pt>
                <c:pt idx="22">
                  <c:v>0.60951898611229438</c:v>
                </c:pt>
                <c:pt idx="23">
                  <c:v>0.25222312606126657</c:v>
                </c:pt>
                <c:pt idx="24">
                  <c:v>0.64923779773932844</c:v>
                </c:pt>
                <c:pt idx="25">
                  <c:v>0.86101364488607879</c:v>
                </c:pt>
                <c:pt idx="26">
                  <c:v>1.2183095049371067</c:v>
                </c:pt>
                <c:pt idx="27">
                  <c:v>1.5093495307456615</c:v>
                </c:pt>
                <c:pt idx="28">
                  <c:v>1.3374659398181987</c:v>
                </c:pt>
                <c:pt idx="29">
                  <c:v>1.893182413412128</c:v>
                </c:pt>
                <c:pt idx="30">
                  <c:v>2.6341377115373641</c:v>
                </c:pt>
                <c:pt idx="31">
                  <c:v>4.500054635046566</c:v>
                </c:pt>
                <c:pt idx="32">
                  <c:v>6.5246733604716365</c:v>
                </c:pt>
                <c:pt idx="33">
                  <c:v>10.097458516389651</c:v>
                </c:pt>
                <c:pt idx="34">
                  <c:v>14.265852402120888</c:v>
                </c:pt>
                <c:pt idx="35">
                  <c:v>19.691199247944251</c:v>
                </c:pt>
                <c:pt idx="36">
                  <c:v>25.103364304756028</c:v>
                </c:pt>
                <c:pt idx="37">
                  <c:v>30.502347572556211</c:v>
                </c:pt>
                <c:pt idx="38">
                  <c:v>34.975136717699854</c:v>
                </c:pt>
                <c:pt idx="39">
                  <c:v>39.540371830516889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A13C-4FAF-B626-F15A2DA5DF49}"/>
            </c:ext>
          </c:extLst>
        </c:ser>
        <c:ser>
          <c:idx val="11"/>
          <c:order val="11"/>
          <c:tx>
            <c:strRef>
              <c:f>'PCR Data 808'!$M$44:$M$45</c:f>
              <c:strCache>
                <c:ptCount val="2"/>
                <c:pt idx="0">
                  <c:v>S8</c:v>
                </c:pt>
                <c:pt idx="1">
                  <c:v>6.3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'PCR Data 808'!$A$46:$A$85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'PCR Data 808'!$M$46:$M$85</c:f>
              <c:numCache>
                <c:formatCode>General</c:formatCode>
                <c:ptCount val="40"/>
                <c:pt idx="0">
                  <c:v>0.46047226649877665</c:v>
                </c:pt>
                <c:pt idx="1">
                  <c:v>-0.18786361936080598</c:v>
                </c:pt>
                <c:pt idx="2">
                  <c:v>-0.57169650202727762</c:v>
                </c:pt>
                <c:pt idx="3">
                  <c:v>-0.58487829103886779</c:v>
                </c:pt>
                <c:pt idx="4">
                  <c:v>0.42075345487174265</c:v>
                </c:pt>
                <c:pt idx="5">
                  <c:v>-0.37310244389211744</c:v>
                </c:pt>
                <c:pt idx="6">
                  <c:v>0.20915105231725087</c:v>
                </c:pt>
                <c:pt idx="7">
                  <c:v>-0.25411945360327892</c:v>
                </c:pt>
                <c:pt idx="8">
                  <c:v>0.50019107812580577</c:v>
                </c:pt>
                <c:pt idx="9">
                  <c:v>0.8706687271884237</c:v>
                </c:pt>
                <c:pt idx="10">
                  <c:v>-0.33338363226508838</c:v>
                </c:pt>
                <c:pt idx="11">
                  <c:v>-0.13496301872218675</c:v>
                </c:pt>
                <c:pt idx="12">
                  <c:v>-2.9161817444938402E-2</c:v>
                </c:pt>
                <c:pt idx="13">
                  <c:v>-0.17468183034921583</c:v>
                </c:pt>
                <c:pt idx="14">
                  <c:v>0.18261402970181198</c:v>
                </c:pt>
                <c:pt idx="15">
                  <c:v>0.12971342906318778</c:v>
                </c:pt>
                <c:pt idx="16">
                  <c:v>0.91038753881545775</c:v>
                </c:pt>
                <c:pt idx="17">
                  <c:v>0.53990988975283982</c:v>
                </c:pt>
                <c:pt idx="18">
                  <c:v>0.36785285423311848</c:v>
                </c:pt>
                <c:pt idx="19">
                  <c:v>0.28841523097905541</c:v>
                </c:pt>
                <c:pt idx="20">
                  <c:v>0.98982516206952076</c:v>
                </c:pt>
                <c:pt idx="21">
                  <c:v>0.40757166586015248</c:v>
                </c:pt>
                <c:pt idx="22">
                  <c:v>1.042725762708145</c:v>
                </c:pt>
                <c:pt idx="23">
                  <c:v>0.73833050329573635</c:v>
                </c:pt>
                <c:pt idx="24">
                  <c:v>1.1882457756124225</c:v>
                </c:pt>
                <c:pt idx="25">
                  <c:v>1.492641035024826</c:v>
                </c:pt>
                <c:pt idx="26">
                  <c:v>1.9293745183299169</c:v>
                </c:pt>
                <c:pt idx="27">
                  <c:v>2.9350062642405272</c:v>
                </c:pt>
                <c:pt idx="28">
                  <c:v>4.7480225871111053</c:v>
                </c:pt>
                <c:pt idx="29">
                  <c:v>7.3283577861301046</c:v>
                </c:pt>
                <c:pt idx="30">
                  <c:v>11.126100578206454</c:v>
                </c:pt>
                <c:pt idx="31">
                  <c:v>16.14142440793243</c:v>
                </c:pt>
                <c:pt idx="32">
                  <c:v>21.646208877009858</c:v>
                </c:pt>
                <c:pt idx="33">
                  <c:v>27.442206816488106</c:v>
                </c:pt>
                <c:pt idx="34">
                  <c:v>33.171948921723875</c:v>
                </c:pt>
                <c:pt idx="35">
                  <c:v>38.26653693011167</c:v>
                </c:pt>
                <c:pt idx="36">
                  <c:v>43.162704324956543</c:v>
                </c:pt>
                <c:pt idx="37">
                  <c:v>47.727939437773578</c:v>
                </c:pt>
                <c:pt idx="38">
                  <c:v>51.869796300889369</c:v>
                </c:pt>
                <c:pt idx="39">
                  <c:v>55.919033751739512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A13C-4FAF-B626-F15A2DA5DF49}"/>
            </c:ext>
          </c:extLst>
        </c:ser>
        <c:ser>
          <c:idx val="12"/>
          <c:order val="12"/>
          <c:tx>
            <c:strRef>
              <c:f>'PCR Data 808'!$N$44:$N$45</c:f>
              <c:strCache>
                <c:ptCount val="2"/>
                <c:pt idx="0">
                  <c:v>5</c:v>
                </c:pt>
                <c:pt idx="1">
                  <c:v>9.45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'PCR Data 808'!$A$46:$A$85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'PCR Data 808'!$N$46:$N$85</c:f>
              <c:numCache>
                <c:formatCode>General</c:formatCode>
                <c:ptCount val="4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A13C-4FAF-B626-F15A2DA5DF49}"/>
            </c:ext>
          </c:extLst>
        </c:ser>
        <c:ser>
          <c:idx val="13"/>
          <c:order val="13"/>
          <c:tx>
            <c:strRef>
              <c:f>'PCR Data 808'!$O$44:$O$45</c:f>
              <c:strCache>
                <c:ptCount val="2"/>
                <c:pt idx="0">
                  <c:v>6</c:v>
                </c:pt>
                <c:pt idx="1">
                  <c:v>9.45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'PCR Data 808'!$A$46:$A$85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'PCR Data 808'!$O$46:$O$85</c:f>
              <c:numCache>
                <c:formatCode>General</c:formatCode>
                <c:ptCount val="40"/>
                <c:pt idx="0">
                  <c:v>-2.1118844812763755</c:v>
                </c:pt>
                <c:pt idx="1">
                  <c:v>-1.38411097216273</c:v>
                </c:pt>
                <c:pt idx="2">
                  <c:v>-1.3312103715241057</c:v>
                </c:pt>
                <c:pt idx="3">
                  <c:v>-1.2651279818738914</c:v>
                </c:pt>
                <c:pt idx="4">
                  <c:v>-0.56371805078342607</c:v>
                </c:pt>
                <c:pt idx="5">
                  <c:v>-0.49763566113321173</c:v>
                </c:pt>
                <c:pt idx="6">
                  <c:v>-0.31222339200964655</c:v>
                </c:pt>
                <c:pt idx="7">
                  <c:v>4.5072468041381229E-2</c:v>
                </c:pt>
                <c:pt idx="8">
                  <c:v>-8.0015771895015509E-3</c:v>
                </c:pt>
                <c:pt idx="9">
                  <c:v>0.6007889416353106</c:v>
                </c:pt>
                <c:pt idx="10">
                  <c:v>0.70659014291255406</c:v>
                </c:pt>
                <c:pt idx="11">
                  <c:v>0.99780361331336753</c:v>
                </c:pt>
                <c:pt idx="12">
                  <c:v>1.4080000740030194</c:v>
                </c:pt>
                <c:pt idx="13">
                  <c:v>1.7519407004501986</c:v>
                </c:pt>
                <c:pt idx="14">
                  <c:v>1.9637165475969438</c:v>
                </c:pt>
                <c:pt idx="15">
                  <c:v>2.1886741837552894</c:v>
                </c:pt>
                <c:pt idx="16">
                  <c:v>2.4004500309020349</c:v>
                </c:pt>
                <c:pt idx="17">
                  <c:v>2.6651264786874096</c:v>
                </c:pt>
                <c:pt idx="18">
                  <c:v>2.8503653032187208</c:v>
                </c:pt>
                <c:pt idx="19">
                  <c:v>3.1016865174002417</c:v>
                </c:pt>
                <c:pt idx="20">
                  <c:v>3.1811241406543047</c:v>
                </c:pt>
                <c:pt idx="21">
                  <c:v>3.4326187994280888</c:v>
                </c:pt>
                <c:pt idx="22">
                  <c:v>3.4855194000667082</c:v>
                </c:pt>
                <c:pt idx="23">
                  <c:v>3.167942351642715</c:v>
                </c:pt>
                <c:pt idx="24">
                  <c:v>7.0451227669731331</c:v>
                </c:pt>
                <c:pt idx="25">
                  <c:v>7.1245603902272014</c:v>
                </c:pt>
                <c:pt idx="26">
                  <c:v>5.986590420423898</c:v>
                </c:pt>
                <c:pt idx="27">
                  <c:v>6.1452922223397701</c:v>
                </c:pt>
                <c:pt idx="28">
                  <c:v>5.9071527971698403</c:v>
                </c:pt>
                <c:pt idx="29">
                  <c:v>6.5157698714023935</c:v>
                </c:pt>
                <c:pt idx="30">
                  <c:v>6.6746451179105204</c:v>
                </c:pt>
                <c:pt idx="31">
                  <c:v>6.6878269069221048</c:v>
                </c:pt>
                <c:pt idx="32">
                  <c:v>6.9259663320920355</c:v>
                </c:pt>
                <c:pt idx="33">
                  <c:v>7.1377421792387858</c:v>
                </c:pt>
                <c:pt idx="34">
                  <c:v>7.1245603902272014</c:v>
                </c:pt>
                <c:pt idx="35">
                  <c:v>7.7331774644597546</c:v>
                </c:pt>
                <c:pt idx="36">
                  <c:v>7.1377421792387858</c:v>
                </c:pt>
                <c:pt idx="37">
                  <c:v>6.8862475204650071</c:v>
                </c:pt>
                <c:pt idx="38">
                  <c:v>7.4024186270241596</c:v>
                </c:pt>
                <c:pt idx="39">
                  <c:v>9.7446144008732283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A13C-4FAF-B626-F15A2DA5DF49}"/>
            </c:ext>
          </c:extLst>
        </c:ser>
        <c:ser>
          <c:idx val="14"/>
          <c:order val="14"/>
          <c:tx>
            <c:strRef>
              <c:f>'PCR Data 808'!$P$44:$P$45</c:f>
              <c:strCache>
                <c:ptCount val="2"/>
                <c:pt idx="0">
                  <c:v>S9</c:v>
                </c:pt>
                <c:pt idx="1">
                  <c:v>9.45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'PCR Data 808'!$A$46:$A$85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'PCR Data 808'!$P$46:$P$85</c:f>
              <c:numCache>
                <c:formatCode>General</c:formatCode>
                <c:ptCount val="40"/>
                <c:pt idx="0">
                  <c:v>-0.82491404375081567</c:v>
                </c:pt>
                <c:pt idx="1">
                  <c:v>-1.2085734818250287</c:v>
                </c:pt>
                <c:pt idx="2">
                  <c:v>-0.62631998561566049</c:v>
                </c:pt>
                <c:pt idx="3">
                  <c:v>-0.59995640759247526</c:v>
                </c:pt>
                <c:pt idx="4">
                  <c:v>-0.53370057335000221</c:v>
                </c:pt>
                <c:pt idx="5">
                  <c:v>-0.32192472620325685</c:v>
                </c:pt>
                <c:pt idx="6">
                  <c:v>-0.18958650231056959</c:v>
                </c:pt>
                <c:pt idx="7">
                  <c:v>-0.30874293719166179</c:v>
                </c:pt>
                <c:pt idx="8">
                  <c:v>6.1734711870956201E-2</c:v>
                </c:pt>
                <c:pt idx="9">
                  <c:v>0.43221236093357412</c:v>
                </c:pt>
                <c:pt idx="10">
                  <c:v>1.0278210907467913</c:v>
                </c:pt>
                <c:pt idx="11">
                  <c:v>0.61745118546488553</c:v>
                </c:pt>
                <c:pt idx="12">
                  <c:v>1.2262417042896929</c:v>
                </c:pt>
                <c:pt idx="13">
                  <c:v>0.64398820808032453</c:v>
                </c:pt>
                <c:pt idx="14">
                  <c:v>0.60426939645329047</c:v>
                </c:pt>
                <c:pt idx="15">
                  <c:v>0.71024404232279736</c:v>
                </c:pt>
                <c:pt idx="16">
                  <c:v>0.63080641906873436</c:v>
                </c:pt>
                <c:pt idx="17">
                  <c:v>0.69688880871894865</c:v>
                </c:pt>
                <c:pt idx="18">
                  <c:v>0.85576405522707488</c:v>
                </c:pt>
                <c:pt idx="19">
                  <c:v>1.0278210907467913</c:v>
                </c:pt>
                <c:pt idx="20">
                  <c:v>1.3320429055669363</c:v>
                </c:pt>
                <c:pt idx="21">
                  <c:v>1.1336222920240395</c:v>
                </c:pt>
                <c:pt idx="22">
                  <c:v>1.5570005417252817</c:v>
                </c:pt>
                <c:pt idx="23">
                  <c:v>1.8745775901492754</c:v>
                </c:pt>
                <c:pt idx="24">
                  <c:v>1.9276516353801534</c:v>
                </c:pt>
                <c:pt idx="25">
                  <c:v>2.3907486967084295</c:v>
                </c:pt>
                <c:pt idx="26">
                  <c:v>3.2243234070993236</c:v>
                </c:pt>
                <c:pt idx="27">
                  <c:v>4.5343504124223371</c:v>
                </c:pt>
                <c:pt idx="28">
                  <c:v>6.7972820076095966</c:v>
                </c:pt>
                <c:pt idx="29">
                  <c:v>10.184828338996299</c:v>
                </c:pt>
                <c:pt idx="30">
                  <c:v>14.313503413100506</c:v>
                </c:pt>
                <c:pt idx="31">
                  <c:v>19.302290220211038</c:v>
                </c:pt>
                <c:pt idx="32">
                  <c:v>24.621835864757159</c:v>
                </c:pt>
                <c:pt idx="33">
                  <c:v>29.663523272506314</c:v>
                </c:pt>
                <c:pt idx="34">
                  <c:v>34.797830092521131</c:v>
                </c:pt>
                <c:pt idx="35">
                  <c:v>39.191008169818446</c:v>
                </c:pt>
                <c:pt idx="36">
                  <c:v>43.412302656188302</c:v>
                </c:pt>
                <c:pt idx="37">
                  <c:v>47.448358318026848</c:v>
                </c:pt>
                <c:pt idx="38">
                  <c:v>51.29900171074182</c:v>
                </c:pt>
                <c:pt idx="39">
                  <c:v>54.739622087359429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A13C-4FAF-B626-F15A2DA5DF49}"/>
            </c:ext>
          </c:extLst>
        </c:ser>
        <c:ser>
          <c:idx val="15"/>
          <c:order val="15"/>
          <c:tx>
            <c:strRef>
              <c:f>'PCR Data 808'!$Q$44:$Q$45</c:f>
              <c:strCache>
                <c:ptCount val="2"/>
                <c:pt idx="0">
                  <c:v>S10</c:v>
                </c:pt>
                <c:pt idx="1">
                  <c:v>9.45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'PCR Data 808'!$A$46:$A$85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'PCR Data 808'!$Q$46:$Q$85</c:f>
              <c:numCache>
                <c:formatCode>General</c:formatCode>
                <c:ptCount val="40"/>
                <c:pt idx="0">
                  <c:v>-2.4428283262770258</c:v>
                </c:pt>
                <c:pt idx="1">
                  <c:v>-0.27251614335542029</c:v>
                </c:pt>
                <c:pt idx="2">
                  <c:v>-0.29905316597086412</c:v>
                </c:pt>
                <c:pt idx="3">
                  <c:v>7.1424483091753838E-2</c:v>
                </c:pt>
                <c:pt idx="4">
                  <c:v>0.13768031733422678</c:v>
                </c:pt>
                <c:pt idx="5">
                  <c:v>-0.25933435434383012</c:v>
                </c:pt>
                <c:pt idx="6">
                  <c:v>0.65367797930112215</c:v>
                </c:pt>
                <c:pt idx="7">
                  <c:v>0.13768031733422678</c:v>
                </c:pt>
                <c:pt idx="8">
                  <c:v>0.57424035604705914</c:v>
                </c:pt>
                <c:pt idx="9">
                  <c:v>0.15086210634581695</c:v>
                </c:pt>
                <c:pt idx="10">
                  <c:v>0.6668597683127172</c:v>
                </c:pt>
                <c:pt idx="11">
                  <c:v>5.8242694080163686E-2</c:v>
                </c:pt>
                <c:pt idx="12">
                  <c:v>-8.01314016230926E-3</c:v>
                </c:pt>
                <c:pt idx="13">
                  <c:v>7.1424483091753838E-2</c:v>
                </c:pt>
                <c:pt idx="14">
                  <c:v>0.75965262517062915</c:v>
                </c:pt>
                <c:pt idx="15">
                  <c:v>0.85227203743628233</c:v>
                </c:pt>
                <c:pt idx="16">
                  <c:v>0.89181740447105784</c:v>
                </c:pt>
                <c:pt idx="17">
                  <c:v>0.70657857993974627</c:v>
                </c:pt>
                <c:pt idx="18">
                  <c:v>0.16404389535741201</c:v>
                </c:pt>
                <c:pt idx="19">
                  <c:v>0.13768031733422678</c:v>
                </c:pt>
                <c:pt idx="20">
                  <c:v>0.81255322580925327</c:v>
                </c:pt>
                <c:pt idx="21">
                  <c:v>1.0772296735946278</c:v>
                </c:pt>
                <c:pt idx="22">
                  <c:v>0.34928271988871856</c:v>
                </c:pt>
                <c:pt idx="23">
                  <c:v>0.29638211925009927</c:v>
                </c:pt>
                <c:pt idx="24">
                  <c:v>0.21694449599603127</c:v>
                </c:pt>
                <c:pt idx="25">
                  <c:v>0.13768031733422678</c:v>
                </c:pt>
                <c:pt idx="26">
                  <c:v>0.33610093087712833</c:v>
                </c:pt>
                <c:pt idx="27">
                  <c:v>0.33610093087712833</c:v>
                </c:pt>
                <c:pt idx="28">
                  <c:v>0.46843915476981562</c:v>
                </c:pt>
                <c:pt idx="29">
                  <c:v>0.42872034314278162</c:v>
                </c:pt>
                <c:pt idx="30">
                  <c:v>0.38900153151575256</c:v>
                </c:pt>
                <c:pt idx="31">
                  <c:v>0.48162094378140574</c:v>
                </c:pt>
                <c:pt idx="32">
                  <c:v>0.48162094378140574</c:v>
                </c:pt>
                <c:pt idx="33">
                  <c:v>0.16404389535741201</c:v>
                </c:pt>
                <c:pt idx="34">
                  <c:v>0.5213397554084398</c:v>
                </c:pt>
                <c:pt idx="35">
                  <c:v>0.49497617738525457</c:v>
                </c:pt>
                <c:pt idx="36">
                  <c:v>0.46843915476981562</c:v>
                </c:pt>
                <c:pt idx="37">
                  <c:v>1.3417326767877389</c:v>
                </c:pt>
                <c:pt idx="38">
                  <c:v>0.53469498901228862</c:v>
                </c:pt>
                <c:pt idx="39">
                  <c:v>1.1564938522564323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A13C-4FAF-B626-F15A2DA5DF49}"/>
            </c:ext>
          </c:extLst>
        </c:ser>
        <c:ser>
          <c:idx val="16"/>
          <c:order val="16"/>
          <c:tx>
            <c:strRef>
              <c:f>'PCR Data 808'!$R$44:$R$45</c:f>
              <c:strCache>
                <c:ptCount val="2"/>
                <c:pt idx="0">
                  <c:v>S11</c:v>
                </c:pt>
                <c:pt idx="1">
                  <c:v>9.45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'PCR Data 808'!$A$46:$A$85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'PCR Data 808'!$R$46:$R$85</c:f>
              <c:numCache>
                <c:formatCode>General</c:formatCode>
                <c:ptCount val="40"/>
                <c:pt idx="0">
                  <c:v>-1.4255526667395177</c:v>
                </c:pt>
                <c:pt idx="1">
                  <c:v>-0.41992092082890725</c:v>
                </c:pt>
                <c:pt idx="2">
                  <c:v>0.28148901026155326</c:v>
                </c:pt>
                <c:pt idx="3">
                  <c:v>0.16233257538046109</c:v>
                </c:pt>
                <c:pt idx="4">
                  <c:v>0.42700902316583567</c:v>
                </c:pt>
                <c:pt idx="5">
                  <c:v>-0.32730150856325402</c:v>
                </c:pt>
                <c:pt idx="6">
                  <c:v>0.26813377665770449</c:v>
                </c:pt>
                <c:pt idx="7">
                  <c:v>-0.14206268403194255</c:v>
                </c:pt>
                <c:pt idx="8">
                  <c:v>4.3176140499363969E-2</c:v>
                </c:pt>
                <c:pt idx="9">
                  <c:v>0.25495198764611432</c:v>
                </c:pt>
                <c:pt idx="10">
                  <c:v>-0.2875826969362249</c:v>
                </c:pt>
                <c:pt idx="11">
                  <c:v>-4.9443271766289293E-2</c:v>
                </c:pt>
                <c:pt idx="12">
                  <c:v>0.70486725996279542</c:v>
                </c:pt>
                <c:pt idx="13">
                  <c:v>0.40047200055039173</c:v>
                </c:pt>
                <c:pt idx="14">
                  <c:v>0.1094319747418369</c:v>
                </c:pt>
                <c:pt idx="15">
                  <c:v>0.16233257538046109</c:v>
                </c:pt>
                <c:pt idx="16">
                  <c:v>0.51962843543148884</c:v>
                </c:pt>
                <c:pt idx="17">
                  <c:v>0.1357955527650172</c:v>
                </c:pt>
                <c:pt idx="18">
                  <c:v>0.87692429548251671</c:v>
                </c:pt>
                <c:pt idx="19">
                  <c:v>9.625018573024674E-2</c:v>
                </c:pt>
                <c:pt idx="20">
                  <c:v>1.1679643212910715</c:v>
                </c:pt>
                <c:pt idx="21">
                  <c:v>0.54616545804692285</c:v>
                </c:pt>
                <c:pt idx="22">
                  <c:v>1.2208649219296959</c:v>
                </c:pt>
                <c:pt idx="23">
                  <c:v>1.1679643212910715</c:v>
                </c:pt>
                <c:pt idx="24">
                  <c:v>0.49309141281604502</c:v>
                </c:pt>
                <c:pt idx="25">
                  <c:v>0.51962843543148884</c:v>
                </c:pt>
                <c:pt idx="26">
                  <c:v>0.61224784769714213</c:v>
                </c:pt>
                <c:pt idx="27">
                  <c:v>0.61224784769714213</c:v>
                </c:pt>
                <c:pt idx="28">
                  <c:v>1.0887001426292671</c:v>
                </c:pt>
                <c:pt idx="29">
                  <c:v>1.2076831329181006</c:v>
                </c:pt>
                <c:pt idx="30">
                  <c:v>0.78430488321686342</c:v>
                </c:pt>
                <c:pt idx="31">
                  <c:v>1.1547825322794765</c:v>
                </c:pt>
                <c:pt idx="32">
                  <c:v>1.009262519375199</c:v>
                </c:pt>
                <c:pt idx="33">
                  <c:v>1.2076831329181006</c:v>
                </c:pt>
                <c:pt idx="34">
                  <c:v>1.8561924633699367</c:v>
                </c:pt>
                <c:pt idx="35">
                  <c:v>1.4855413697150603</c:v>
                </c:pt>
                <c:pt idx="36">
                  <c:v>1.3268395677991978</c:v>
                </c:pt>
                <c:pt idx="37">
                  <c:v>1.5915160155845722</c:v>
                </c:pt>
                <c:pt idx="38">
                  <c:v>2.1340507001669065</c:v>
                </c:pt>
                <c:pt idx="39">
                  <c:v>1.5386154149459481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A13C-4FAF-B626-F15A2DA5DF49}"/>
            </c:ext>
          </c:extLst>
        </c:ser>
        <c:ser>
          <c:idx val="17"/>
          <c:order val="17"/>
          <c:tx>
            <c:strRef>
              <c:f>'PCR Data 808'!$S$44:$S$45</c:f>
              <c:strCache>
                <c:ptCount val="2"/>
                <c:pt idx="0">
                  <c:v>S12</c:v>
                </c:pt>
                <c:pt idx="1">
                  <c:v>9.45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'PCR Data 808'!$A$46:$A$85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'PCR Data 808'!$S$46:$S$85</c:f>
              <c:numCache>
                <c:formatCode>General</c:formatCode>
                <c:ptCount val="40"/>
                <c:pt idx="0">
                  <c:v>-1.7996726522395416</c:v>
                </c:pt>
                <c:pt idx="1">
                  <c:v>-0.10581276425006099</c:v>
                </c:pt>
                <c:pt idx="2">
                  <c:v>-0.18525038750412406</c:v>
                </c:pt>
                <c:pt idx="3">
                  <c:v>-0.44992683528949867</c:v>
                </c:pt>
                <c:pt idx="4">
                  <c:v>-6.6093952623026975E-2</c:v>
                </c:pt>
                <c:pt idx="5">
                  <c:v>-9.2630975238470831E-2</c:v>
                </c:pt>
                <c:pt idx="6">
                  <c:v>-6.6093952623026975E-2</c:v>
                </c:pt>
                <c:pt idx="7">
                  <c:v>6.6070826677401689E-2</c:v>
                </c:pt>
                <c:pt idx="8">
                  <c:v>0.39700310870524425</c:v>
                </c:pt>
                <c:pt idx="9">
                  <c:v>7.942606028125046E-2</c:v>
                </c:pt>
                <c:pt idx="10">
                  <c:v>0.18522726155849387</c:v>
                </c:pt>
                <c:pt idx="11">
                  <c:v>0.38364787510139547</c:v>
                </c:pt>
                <c:pt idx="12">
                  <c:v>1.1513136404343289</c:v>
                </c:pt>
                <c:pt idx="13">
                  <c:v>0.26466488481255696</c:v>
                </c:pt>
                <c:pt idx="14">
                  <c:v>0.23812786219711804</c:v>
                </c:pt>
                <c:pt idx="15">
                  <c:v>0.55570491062111183</c:v>
                </c:pt>
                <c:pt idx="16">
                  <c:v>0.38364787510139547</c:v>
                </c:pt>
                <c:pt idx="17">
                  <c:v>0.93953779328758358</c:v>
                </c:pt>
                <c:pt idx="18">
                  <c:v>0.54252312160952165</c:v>
                </c:pt>
                <c:pt idx="19">
                  <c:v>1.3231972313617917</c:v>
                </c:pt>
                <c:pt idx="20">
                  <c:v>1.2702966307231673</c:v>
                </c:pt>
                <c:pt idx="21">
                  <c:v>0.64832432288677</c:v>
                </c:pt>
                <c:pt idx="22">
                  <c:v>1.3894530656042645</c:v>
                </c:pt>
                <c:pt idx="23">
                  <c:v>0.67486134550220889</c:v>
                </c:pt>
                <c:pt idx="24">
                  <c:v>0.31756548545118113</c:v>
                </c:pt>
                <c:pt idx="25">
                  <c:v>1.058520783576417</c:v>
                </c:pt>
                <c:pt idx="26">
                  <c:v>0.80719956939489623</c:v>
                </c:pt>
                <c:pt idx="27">
                  <c:v>0.84691838102192529</c:v>
                </c:pt>
                <c:pt idx="28">
                  <c:v>0.87328195904511052</c:v>
                </c:pt>
                <c:pt idx="29">
                  <c:v>3.7713676510803622</c:v>
                </c:pt>
                <c:pt idx="30">
                  <c:v>4.4594223485669735</c:v>
                </c:pt>
                <c:pt idx="31">
                  <c:v>5.9149693667942653</c:v>
                </c:pt>
                <c:pt idx="32">
                  <c:v>6.1002081913255717</c:v>
                </c:pt>
                <c:pt idx="33">
                  <c:v>4.2476465014202232</c:v>
                </c:pt>
                <c:pt idx="34">
                  <c:v>5.7694493538899874</c:v>
                </c:pt>
                <c:pt idx="35">
                  <c:v>4.1947459007815988</c:v>
                </c:pt>
                <c:pt idx="36">
                  <c:v>6.0473075906869571</c:v>
                </c:pt>
                <c:pt idx="37">
                  <c:v>4.0757629104927657</c:v>
                </c:pt>
                <c:pt idx="38">
                  <c:v>1.4423536662428886</c:v>
                </c:pt>
                <c:pt idx="39">
                  <c:v>6.060662824290806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A13C-4FAF-B626-F15A2DA5DF49}"/>
            </c:ext>
          </c:extLst>
        </c:ser>
        <c:ser>
          <c:idx val="18"/>
          <c:order val="18"/>
          <c:tx>
            <c:strRef>
              <c:f>'PCR Data 808'!$T$44:$T$45</c:f>
              <c:strCache>
                <c:ptCount val="2"/>
                <c:pt idx="0">
                  <c:v>7</c:v>
                </c:pt>
                <c:pt idx="1">
                  <c:v>NTC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'PCR Data 808'!$A$46:$A$85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'PCR Data 808'!$T$46:$T$85</c:f>
              <c:numCache>
                <c:formatCode>General</c:formatCode>
                <c:ptCount val="40"/>
                <c:pt idx="0">
                  <c:v>-1.3091135304704558</c:v>
                </c:pt>
                <c:pt idx="1">
                  <c:v>-0.42263821944094232</c:v>
                </c:pt>
                <c:pt idx="2">
                  <c:v>-0.4092829858370936</c:v>
                </c:pt>
                <c:pt idx="3">
                  <c:v>-0.18432534967874811</c:v>
                </c:pt>
                <c:pt idx="4">
                  <c:v>-5.1987125786065784E-2</c:v>
                </c:pt>
                <c:pt idx="5">
                  <c:v>-0.25058118392122108</c:v>
                </c:pt>
                <c:pt idx="6">
                  <c:v>0.13325169874524564</c:v>
                </c:pt>
                <c:pt idx="7">
                  <c:v>-0.22404416130578211</c:v>
                </c:pt>
                <c:pt idx="8">
                  <c:v>0.27877171164952308</c:v>
                </c:pt>
                <c:pt idx="9">
                  <c:v>0.18615229938386985</c:v>
                </c:pt>
                <c:pt idx="10">
                  <c:v>0.25223468903408419</c:v>
                </c:pt>
                <c:pt idx="11">
                  <c:v>0.33167231228814725</c:v>
                </c:pt>
                <c:pt idx="12">
                  <c:v>0.51691113681945378</c:v>
                </c:pt>
                <c:pt idx="13">
                  <c:v>0.63606757170055084</c:v>
                </c:pt>
                <c:pt idx="14">
                  <c:v>0.51691113681945378</c:v>
                </c:pt>
                <c:pt idx="15">
                  <c:v>-2.5623547762880537E-2</c:v>
                </c:pt>
                <c:pt idx="16">
                  <c:v>0.64924936071214101</c:v>
                </c:pt>
                <c:pt idx="17">
                  <c:v>0.7418687729777943</c:v>
                </c:pt>
                <c:pt idx="18">
                  <c:v>0.58316697106192672</c:v>
                </c:pt>
                <c:pt idx="19">
                  <c:v>0.98000819814772988</c:v>
                </c:pt>
                <c:pt idx="20">
                  <c:v>1.7740375415038485</c:v>
                </c:pt>
                <c:pt idx="21">
                  <c:v>0.70214996135076524</c:v>
                </c:pt>
                <c:pt idx="22">
                  <c:v>1.2315028569215094</c:v>
                </c:pt>
                <c:pt idx="23">
                  <c:v>1.0197270097747588</c:v>
                </c:pt>
                <c:pt idx="24">
                  <c:v>0.59634876007351689</c:v>
                </c:pt>
                <c:pt idx="25">
                  <c:v>1.059445821401793</c:v>
                </c:pt>
                <c:pt idx="26">
                  <c:v>1.8137563531308778</c:v>
                </c:pt>
                <c:pt idx="27">
                  <c:v>1.932912788011975</c:v>
                </c:pt>
                <c:pt idx="28">
                  <c:v>1.9858133886505942</c:v>
                </c:pt>
                <c:pt idx="29">
                  <c:v>2.1047963789394326</c:v>
                </c:pt>
                <c:pt idx="30">
                  <c:v>2.1842340021934956</c:v>
                </c:pt>
                <c:pt idx="31">
                  <c:v>0.98000819814772988</c:v>
                </c:pt>
                <c:pt idx="32">
                  <c:v>1.1388834446558562</c:v>
                </c:pt>
                <c:pt idx="33">
                  <c:v>2.1181516125432815</c:v>
                </c:pt>
                <c:pt idx="34">
                  <c:v>2.5944304628831474</c:v>
                </c:pt>
                <c:pt idx="35">
                  <c:v>2.5547116512561137</c:v>
                </c:pt>
                <c:pt idx="36">
                  <c:v>2.4357286609672801</c:v>
                </c:pt>
                <c:pt idx="37">
                  <c:v>2.2239528138205298</c:v>
                </c:pt>
                <c:pt idx="38">
                  <c:v>1.3903781034296356</c:v>
                </c:pt>
                <c:pt idx="39">
                  <c:v>2.3694728267248069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A13C-4FAF-B626-F15A2DA5DF49}"/>
            </c:ext>
          </c:extLst>
        </c:ser>
        <c:ser>
          <c:idx val="19"/>
          <c:order val="19"/>
          <c:tx>
            <c:strRef>
              <c:f>'PCR Data 808'!$U$44:$U$45</c:f>
              <c:strCache>
                <c:ptCount val="2"/>
                <c:pt idx="0">
                  <c:v>8</c:v>
                </c:pt>
                <c:pt idx="1">
                  <c:v>NTC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'PCR Data 808'!$A$46:$A$85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'PCR Data 808'!$U$46:$U$85</c:f>
              <c:numCache>
                <c:formatCode>General</c:formatCode>
                <c:ptCount val="40"/>
                <c:pt idx="0">
                  <c:v>-0.69156984122303933</c:v>
                </c:pt>
                <c:pt idx="1">
                  <c:v>7.5922479517635436E-2</c:v>
                </c:pt>
                <c:pt idx="2">
                  <c:v>-0.85044508773117045</c:v>
                </c:pt>
                <c:pt idx="3">
                  <c:v>-0.5725868509342058</c:v>
                </c:pt>
                <c:pt idx="4">
                  <c:v>-0.28137338053339234</c:v>
                </c:pt>
                <c:pt idx="5">
                  <c:v>0.44640012858025341</c:v>
                </c:pt>
                <c:pt idx="6">
                  <c:v>-0.16239039024455384</c:v>
                </c:pt>
                <c:pt idx="7">
                  <c:v>-0.40052981541448451</c:v>
                </c:pt>
                <c:pt idx="8">
                  <c:v>0.63163895311156482</c:v>
                </c:pt>
                <c:pt idx="9">
                  <c:v>-0.45343041605310869</c:v>
                </c:pt>
                <c:pt idx="10">
                  <c:v>0.76397717700425216</c:v>
                </c:pt>
                <c:pt idx="11">
                  <c:v>-0.13585336762911493</c:v>
                </c:pt>
                <c:pt idx="12">
                  <c:v>0.80369598863128111</c:v>
                </c:pt>
                <c:pt idx="13">
                  <c:v>0.72425836537721811</c:v>
                </c:pt>
                <c:pt idx="14">
                  <c:v>0.10228605754082068</c:v>
                </c:pt>
                <c:pt idx="15">
                  <c:v>0.43321833956866329</c:v>
                </c:pt>
                <c:pt idx="16">
                  <c:v>1.2270742383325235</c:v>
                </c:pt>
                <c:pt idx="17">
                  <c:v>1.3330488842020254</c:v>
                </c:pt>
                <c:pt idx="18">
                  <c:v>1.1344548260668701</c:v>
                </c:pt>
                <c:pt idx="19">
                  <c:v>1.0286536247896216</c:v>
                </c:pt>
                <c:pt idx="20">
                  <c:v>1.3725942512368008</c:v>
                </c:pt>
                <c:pt idx="21">
                  <c:v>1.3859494848406495</c:v>
                </c:pt>
                <c:pt idx="22">
                  <c:v>1.531469497744927</c:v>
                </c:pt>
                <c:pt idx="23">
                  <c:v>0.7903407550274324</c:v>
                </c:pt>
                <c:pt idx="24">
                  <c:v>1.1741736376938992</c:v>
                </c:pt>
                <c:pt idx="25">
                  <c:v>1.3462306732136204</c:v>
                </c:pt>
                <c:pt idx="26">
                  <c:v>0.61845716409997475</c:v>
                </c:pt>
                <c:pt idx="27">
                  <c:v>0.81687777764287128</c:v>
                </c:pt>
                <c:pt idx="28">
                  <c:v>1.5843700983835511</c:v>
                </c:pt>
                <c:pt idx="29">
                  <c:v>1.0152983911857729</c:v>
                </c:pt>
                <c:pt idx="30">
                  <c:v>1.5975518873951413</c:v>
                </c:pt>
                <c:pt idx="31">
                  <c:v>1.7696089229148626</c:v>
                </c:pt>
                <c:pt idx="32">
                  <c:v>1.61090712099899</c:v>
                </c:pt>
                <c:pt idx="33">
                  <c:v>1.8887653577959549</c:v>
                </c:pt>
                <c:pt idx="34">
                  <c:v>2.1400865719774802</c:v>
                </c:pt>
                <c:pt idx="35">
                  <c:v>2.0474671597118221</c:v>
                </c:pt>
                <c:pt idx="36">
                  <c:v>1.4256682964676834</c:v>
                </c:pt>
                <c:pt idx="37">
                  <c:v>1.5446512867565221</c:v>
                </c:pt>
                <c:pt idx="38">
                  <c:v>2.2063424062199535</c:v>
                </c:pt>
                <c:pt idx="39">
                  <c:v>1.5182877087333366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A13C-4FAF-B626-F15A2DA5DF49}"/>
            </c:ext>
          </c:extLst>
        </c:ser>
        <c:ser>
          <c:idx val="20"/>
          <c:order val="20"/>
          <c:tx>
            <c:strRef>
              <c:f>'PCR Data 808'!$V$44:$V$45</c:f>
              <c:strCache>
                <c:ptCount val="2"/>
                <c:pt idx="0">
                  <c:v>S13</c:v>
                </c:pt>
                <c:pt idx="1">
                  <c:v>NTC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'PCR Data 808'!$A$46:$A$85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'PCR Data 808'!$V$46:$V$85</c:f>
              <c:numCache>
                <c:formatCode>General</c:formatCode>
                <c:ptCount val="40"/>
                <c:pt idx="0">
                  <c:v>-0.67838805221144427</c:v>
                </c:pt>
                <c:pt idx="1">
                  <c:v>-0.40052981541447957</c:v>
                </c:pt>
                <c:pt idx="2">
                  <c:v>-0.54604982831875704</c:v>
                </c:pt>
                <c:pt idx="3">
                  <c:v>-0.18875396826772925</c:v>
                </c:pt>
                <c:pt idx="4">
                  <c:v>-0.29472861413723622</c:v>
                </c:pt>
                <c:pt idx="5">
                  <c:v>-0.22847277989476328</c:v>
                </c:pt>
                <c:pt idx="6">
                  <c:v>-1.6696932748012885E-2</c:v>
                </c:pt>
                <c:pt idx="7">
                  <c:v>-1.6696932748012885E-2</c:v>
                </c:pt>
                <c:pt idx="8">
                  <c:v>8.9104268529235447E-2</c:v>
                </c:pt>
                <c:pt idx="9">
                  <c:v>0.23462428143351288</c:v>
                </c:pt>
                <c:pt idx="10">
                  <c:v>0.34059892730301494</c:v>
                </c:pt>
                <c:pt idx="11">
                  <c:v>0.274343093060542</c:v>
                </c:pt>
                <c:pt idx="12">
                  <c:v>0.47276370660344358</c:v>
                </c:pt>
                <c:pt idx="13">
                  <c:v>0.53901954084591652</c:v>
                </c:pt>
                <c:pt idx="14">
                  <c:v>0.41986310596481941</c:v>
                </c:pt>
                <c:pt idx="15">
                  <c:v>0.68453955375019393</c:v>
                </c:pt>
                <c:pt idx="16">
                  <c:v>0.83005956665447145</c:v>
                </c:pt>
                <c:pt idx="17">
                  <c:v>0.73744015438881816</c:v>
                </c:pt>
                <c:pt idx="18">
                  <c:v>0.8697783782815004</c:v>
                </c:pt>
                <c:pt idx="19">
                  <c:v>0.93603421252397345</c:v>
                </c:pt>
                <c:pt idx="20">
                  <c:v>1.1212730370552848</c:v>
                </c:pt>
                <c:pt idx="21">
                  <c:v>0.90949718990853445</c:v>
                </c:pt>
                <c:pt idx="22">
                  <c:v>0.84341480025832016</c:v>
                </c:pt>
                <c:pt idx="23">
                  <c:v>1.2667930499595623</c:v>
                </c:pt>
                <c:pt idx="24">
                  <c:v>1.1080912480436946</c:v>
                </c:pt>
                <c:pt idx="25">
                  <c:v>1.213892449320938</c:v>
                </c:pt>
                <c:pt idx="26">
                  <c:v>1.1212730370552848</c:v>
                </c:pt>
                <c:pt idx="27">
                  <c:v>1.3196936505981864</c:v>
                </c:pt>
                <c:pt idx="28">
                  <c:v>1.3330488842020352</c:v>
                </c:pt>
                <c:pt idx="29">
                  <c:v>1.4256682964676886</c:v>
                </c:pt>
                <c:pt idx="30">
                  <c:v>2.1137229939543003</c:v>
                </c:pt>
                <c:pt idx="31">
                  <c:v>1.597551887395146</c:v>
                </c:pt>
                <c:pt idx="32">
                  <c:v>1.4388500854792785</c:v>
                </c:pt>
                <c:pt idx="33">
                  <c:v>1.5711883093719661</c:v>
                </c:pt>
                <c:pt idx="34">
                  <c:v>1.544651286756527</c:v>
                </c:pt>
                <c:pt idx="35">
                  <c:v>1.8490465461689305</c:v>
                </c:pt>
                <c:pt idx="36">
                  <c:v>1.8093277345418965</c:v>
                </c:pt>
                <c:pt idx="37">
                  <c:v>1.6769895106492141</c:v>
                </c:pt>
                <c:pt idx="38">
                  <c:v>1.994566559073208</c:v>
                </c:pt>
                <c:pt idx="39">
                  <c:v>1.8093277345418965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A13C-4FAF-B626-F15A2DA5DF49}"/>
            </c:ext>
          </c:extLst>
        </c:ser>
        <c:ser>
          <c:idx val="21"/>
          <c:order val="21"/>
          <c:tx>
            <c:strRef>
              <c:f>'PCR Data 808'!$W$44:$W$45</c:f>
              <c:strCache>
                <c:ptCount val="2"/>
                <c:pt idx="0">
                  <c:v>S14</c:v>
                </c:pt>
                <c:pt idx="1">
                  <c:v>NTC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'PCR Data 808'!$A$46:$A$85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'PCR Data 808'!$W$46:$W$85</c:f>
              <c:numCache>
                <c:formatCode>General</c:formatCode>
                <c:ptCount val="40"/>
                <c:pt idx="0">
                  <c:v>-0.67306908471554483</c:v>
                </c:pt>
                <c:pt idx="1">
                  <c:v>-7.7633799494586389E-2</c:v>
                </c:pt>
                <c:pt idx="2">
                  <c:v>-0.23650904600271261</c:v>
                </c:pt>
                <c:pt idx="3">
                  <c:v>-0.15707142274864949</c:v>
                </c:pt>
                <c:pt idx="4">
                  <c:v>0.55752029735340614</c:v>
                </c:pt>
                <c:pt idx="5">
                  <c:v>-0.17025321176023964</c:v>
                </c:pt>
                <c:pt idx="6">
                  <c:v>-7.7633799494586389E-2</c:v>
                </c:pt>
                <c:pt idx="7">
                  <c:v>-5.1096776879142533E-2</c:v>
                </c:pt>
                <c:pt idx="8">
                  <c:v>-5.1096776879142533E-2</c:v>
                </c:pt>
                <c:pt idx="9">
                  <c:v>-5.1096776879142533E-2</c:v>
                </c:pt>
                <c:pt idx="10">
                  <c:v>8.1068002421286131E-2</c:v>
                </c:pt>
                <c:pt idx="11">
                  <c:v>0.22676145991781721</c:v>
                </c:pt>
                <c:pt idx="12">
                  <c:v>0.20022443730237832</c:v>
                </c:pt>
                <c:pt idx="13">
                  <c:v>0.46490088508775285</c:v>
                </c:pt>
                <c:pt idx="14">
                  <c:v>1.4985612771071801E-2</c:v>
                </c:pt>
                <c:pt idx="15">
                  <c:v>0.23994324892941235</c:v>
                </c:pt>
                <c:pt idx="16">
                  <c:v>0.37228147282209956</c:v>
                </c:pt>
                <c:pt idx="17">
                  <c:v>0.49143790770319179</c:v>
                </c:pt>
                <c:pt idx="18">
                  <c:v>0.2531250379410025</c:v>
                </c:pt>
                <c:pt idx="19">
                  <c:v>0.3590996838105045</c:v>
                </c:pt>
                <c:pt idx="20">
                  <c:v>0.23994324892941235</c:v>
                </c:pt>
                <c:pt idx="21">
                  <c:v>0.42518207346071885</c:v>
                </c:pt>
                <c:pt idx="22">
                  <c:v>0.13414204765216398</c:v>
                </c:pt>
                <c:pt idx="23">
                  <c:v>0.51780148572637708</c:v>
                </c:pt>
                <c:pt idx="24">
                  <c:v>0.21340622631396849</c:v>
                </c:pt>
                <c:pt idx="25">
                  <c:v>0.79565972252333672</c:v>
                </c:pt>
                <c:pt idx="26">
                  <c:v>0.70304031025768354</c:v>
                </c:pt>
                <c:pt idx="27">
                  <c:v>0.79565972252333672</c:v>
                </c:pt>
                <c:pt idx="28">
                  <c:v>0.79565972252333672</c:v>
                </c:pt>
                <c:pt idx="29">
                  <c:v>0.87509734577740483</c:v>
                </c:pt>
                <c:pt idx="30">
                  <c:v>1.0206173586816822</c:v>
                </c:pt>
                <c:pt idx="31">
                  <c:v>0.90163436839284383</c:v>
                </c:pt>
                <c:pt idx="32">
                  <c:v>0.88827913478899501</c:v>
                </c:pt>
                <c:pt idx="33">
                  <c:v>1.5896890658794554</c:v>
                </c:pt>
                <c:pt idx="34">
                  <c:v>1.6028708548910506</c:v>
                </c:pt>
                <c:pt idx="35">
                  <c:v>0.8221967451387806</c:v>
                </c:pt>
                <c:pt idx="36">
                  <c:v>1.0471543812971211</c:v>
                </c:pt>
                <c:pt idx="37">
                  <c:v>1.2323932058284277</c:v>
                </c:pt>
                <c:pt idx="38">
                  <c:v>1.1926743942013986</c:v>
                </c:pt>
                <c:pt idx="39">
                  <c:v>1.483887864602212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A13C-4FAF-B626-F15A2DA5DF49}"/>
            </c:ext>
          </c:extLst>
        </c:ser>
        <c:ser>
          <c:idx val="22"/>
          <c:order val="22"/>
          <c:tx>
            <c:strRef>
              <c:f>'PCR Data 808'!$X$44:$X$45</c:f>
              <c:strCache>
                <c:ptCount val="2"/>
                <c:pt idx="0">
                  <c:v>RG</c:v>
                </c:pt>
                <c:pt idx="1">
                  <c:v>3.15 nM AuNR SMitis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'PCR Data 808'!$A$46:$A$85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'PCR Data 808'!$X$46:$X$85</c:f>
              <c:numCache>
                <c:formatCode>General</c:formatCode>
                <c:ptCount val="40"/>
                <c:pt idx="0">
                  <c:v>-0.28636168522929839</c:v>
                </c:pt>
                <c:pt idx="1">
                  <c:v>-0.20278434902976378</c:v>
                </c:pt>
                <c:pt idx="2">
                  <c:v>-4.3552269805925851E-2</c:v>
                </c:pt>
                <c:pt idx="3">
                  <c:v>-0.10404909703776055</c:v>
                </c:pt>
                <c:pt idx="4">
                  <c:v>-9.3728256886811509E-2</c:v>
                </c:pt>
                <c:pt idx="5">
                  <c:v>-4.2268055677555157E-2</c:v>
                </c:pt>
                <c:pt idx="6">
                  <c:v>-6.723626777789006E-2</c:v>
                </c:pt>
                <c:pt idx="7">
                  <c:v>-4.3584996975355367E-2</c:v>
                </c:pt>
                <c:pt idx="8">
                  <c:v>-2.6311596951033023E-2</c:v>
                </c:pt>
                <c:pt idx="9">
                  <c:v>0.13332499008693979</c:v>
                </c:pt>
                <c:pt idx="10">
                  <c:v>3.2516144639950076E-2</c:v>
                </c:pt>
                <c:pt idx="11">
                  <c:v>0.10654892914738059</c:v>
                </c:pt>
                <c:pt idx="12">
                  <c:v>0.11568111850468821</c:v>
                </c:pt>
                <c:pt idx="13">
                  <c:v>0.31566506910080017</c:v>
                </c:pt>
                <c:pt idx="14">
                  <c:v>0.2061403238916325</c:v>
                </c:pt>
                <c:pt idx="15">
                  <c:v>0.31215278927774015</c:v>
                </c:pt>
                <c:pt idx="16">
                  <c:v>0.31258086065386448</c:v>
                </c:pt>
                <c:pt idx="17">
                  <c:v>0.35139004724886774</c:v>
                </c:pt>
                <c:pt idx="18">
                  <c:v>0.39157115678631166</c:v>
                </c:pt>
                <c:pt idx="19">
                  <c:v>0.27878678550207298</c:v>
                </c:pt>
                <c:pt idx="20">
                  <c:v>0.47730194073423654</c:v>
                </c:pt>
                <c:pt idx="21">
                  <c:v>0.58182073810763257</c:v>
                </c:pt>
                <c:pt idx="22">
                  <c:v>0.67563775107793411</c:v>
                </c:pt>
                <c:pt idx="23">
                  <c:v>1.0793496404527698</c:v>
                </c:pt>
                <c:pt idx="24">
                  <c:v>1.817046221105018</c:v>
                </c:pt>
                <c:pt idx="25">
                  <c:v>3.0693330320688301</c:v>
                </c:pt>
                <c:pt idx="26">
                  <c:v>5.2283836718653545</c:v>
                </c:pt>
                <c:pt idx="27">
                  <c:v>8.9303501689311044</c:v>
                </c:pt>
                <c:pt idx="28">
                  <c:v>15.14753054524904</c:v>
                </c:pt>
                <c:pt idx="29">
                  <c:v>23.768298971332708</c:v>
                </c:pt>
                <c:pt idx="30">
                  <c:v>33.053821662846531</c:v>
                </c:pt>
                <c:pt idx="31">
                  <c:v>43.86063409807128</c:v>
                </c:pt>
                <c:pt idx="32">
                  <c:v>53.00307360484404</c:v>
                </c:pt>
                <c:pt idx="33">
                  <c:v>60.657618171590642</c:v>
                </c:pt>
                <c:pt idx="34">
                  <c:v>66.531909448373085</c:v>
                </c:pt>
                <c:pt idx="35">
                  <c:v>71.613797408086725</c:v>
                </c:pt>
                <c:pt idx="36">
                  <c:v>73.976594313876859</c:v>
                </c:pt>
                <c:pt idx="37">
                  <c:v>77.37284977587781</c:v>
                </c:pt>
                <c:pt idx="38">
                  <c:v>80.134211241835061</c:v>
                </c:pt>
                <c:pt idx="39">
                  <c:v>81.243413558971028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A13C-4FAF-B626-F15A2DA5DF49}"/>
            </c:ext>
          </c:extLst>
        </c:ser>
        <c:ser>
          <c:idx val="23"/>
          <c:order val="23"/>
          <c:tx>
            <c:strRef>
              <c:f>'PCR Data 808'!$Y$44:$Y$45</c:f>
              <c:strCache>
                <c:ptCount val="2"/>
                <c:pt idx="0">
                  <c:v>RG</c:v>
                </c:pt>
                <c:pt idx="1">
                  <c:v>3.15 nM AuNR SMitis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'PCR Data 808'!$A$46:$A$85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'PCR Data 808'!$Y$46:$Y$85</c:f>
              <c:numCache>
                <c:formatCode>General</c:formatCode>
                <c:ptCount val="40"/>
                <c:pt idx="0">
                  <c:v>-0.46656891279339746</c:v>
                </c:pt>
                <c:pt idx="1">
                  <c:v>-0.21824169660439202</c:v>
                </c:pt>
                <c:pt idx="2">
                  <c:v>-0.11317177369781987</c:v>
                </c:pt>
                <c:pt idx="3">
                  <c:v>-7.9198877292293215E-3</c:v>
                </c:pt>
                <c:pt idx="4">
                  <c:v>-7.405233353663479E-2</c:v>
                </c:pt>
                <c:pt idx="5">
                  <c:v>1.6258945044492091E-2</c:v>
                </c:pt>
                <c:pt idx="6">
                  <c:v>-0.1688367616352397</c:v>
                </c:pt>
                <c:pt idx="7">
                  <c:v>9.4953387565306829E-2</c:v>
                </c:pt>
                <c:pt idx="8">
                  <c:v>1.1056634192150298E-2</c:v>
                </c:pt>
                <c:pt idx="9">
                  <c:v>-1.2936308259217251E-2</c:v>
                </c:pt>
                <c:pt idx="10">
                  <c:v>-3.4401927778658476E-3</c:v>
                </c:pt>
                <c:pt idx="11">
                  <c:v>3.5312703085720799E-2</c:v>
                </c:pt>
                <c:pt idx="12">
                  <c:v>0.23798551792207365</c:v>
                </c:pt>
                <c:pt idx="13">
                  <c:v>0.46449811205686736</c:v>
                </c:pt>
                <c:pt idx="14">
                  <c:v>0.20510256716716899</c:v>
                </c:pt>
                <c:pt idx="15">
                  <c:v>0.3176316665298663</c:v>
                </c:pt>
                <c:pt idx="16">
                  <c:v>0.44700478545398553</c:v>
                </c:pt>
                <c:pt idx="17">
                  <c:v>0.36590555052356993</c:v>
                </c:pt>
                <c:pt idx="18">
                  <c:v>0.39146154258683896</c:v>
                </c:pt>
                <c:pt idx="19">
                  <c:v>0.59275850722042034</c:v>
                </c:pt>
                <c:pt idx="20">
                  <c:v>0.74805939885251405</c:v>
                </c:pt>
                <c:pt idx="21">
                  <c:v>0.68558846876075974</c:v>
                </c:pt>
                <c:pt idx="22">
                  <c:v>0.87784488011143202</c:v>
                </c:pt>
                <c:pt idx="23">
                  <c:v>1.1088463328050291</c:v>
                </c:pt>
                <c:pt idx="24">
                  <c:v>1.7069445177169402</c:v>
                </c:pt>
                <c:pt idx="25">
                  <c:v>2.4573326946735303</c:v>
                </c:pt>
                <c:pt idx="26">
                  <c:v>4.2216020350888481</c:v>
                </c:pt>
                <c:pt idx="27">
                  <c:v>7.3450176309988962</c:v>
                </c:pt>
                <c:pt idx="28">
                  <c:v>12.568025145287907</c:v>
                </c:pt>
                <c:pt idx="29">
                  <c:v>20.032005949886674</c:v>
                </c:pt>
                <c:pt idx="30">
                  <c:v>29.879454140486565</c:v>
                </c:pt>
                <c:pt idx="31">
                  <c:v>39.739757563237951</c:v>
                </c:pt>
                <c:pt idx="32">
                  <c:v>50.805520453848175</c:v>
                </c:pt>
                <c:pt idx="33">
                  <c:v>60.718265892891665</c:v>
                </c:pt>
                <c:pt idx="34">
                  <c:v>69.26000475023956</c:v>
                </c:pt>
                <c:pt idx="35">
                  <c:v>75.264602524818216</c:v>
                </c:pt>
                <c:pt idx="36">
                  <c:v>79.012413240819299</c:v>
                </c:pt>
                <c:pt idx="37">
                  <c:v>83.154717257110633</c:v>
                </c:pt>
                <c:pt idx="38">
                  <c:v>85.589880479940888</c:v>
                </c:pt>
                <c:pt idx="39">
                  <c:v>88.633363237238939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A13C-4FAF-B626-F15A2DA5DF49}"/>
            </c:ext>
          </c:extLst>
        </c:ser>
        <c:ser>
          <c:idx val="24"/>
          <c:order val="24"/>
          <c:tx>
            <c:strRef>
              <c:f>'PCR Data 808'!$Z$44:$Z$45</c:f>
              <c:strCache>
                <c:ptCount val="2"/>
                <c:pt idx="0">
                  <c:v>RG</c:v>
                </c:pt>
                <c:pt idx="1">
                  <c:v>6.3 nM AuNR SMitis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'PCR Data 808'!$A$46:$A$85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'PCR Data 808'!$Z$46:$Z$85</c:f>
              <c:numCache>
                <c:formatCode>General</c:formatCode>
                <c:ptCount val="40"/>
                <c:pt idx="0">
                  <c:v>-0.12497860188572193</c:v>
                </c:pt>
                <c:pt idx="1">
                  <c:v>-5.8685138404725876E-2</c:v>
                </c:pt>
                <c:pt idx="2">
                  <c:v>2.6264120737248261E-2</c:v>
                </c:pt>
                <c:pt idx="3">
                  <c:v>2.3300348273810889E-2</c:v>
                </c:pt>
                <c:pt idx="4">
                  <c:v>-2.4153523762690901E-3</c:v>
                </c:pt>
                <c:pt idx="5">
                  <c:v>2.6406811195956375E-2</c:v>
                </c:pt>
                <c:pt idx="6">
                  <c:v>-3.8144257784669781E-2</c:v>
                </c:pt>
                <c:pt idx="7">
                  <c:v>-4.4677909889359969E-2</c:v>
                </c:pt>
                <c:pt idx="8">
                  <c:v>-3.8018585454064502E-2</c:v>
                </c:pt>
                <c:pt idx="9">
                  <c:v>3.425347733811597E-2</c:v>
                </c:pt>
                <c:pt idx="10">
                  <c:v>0.12359079535705396</c:v>
                </c:pt>
                <c:pt idx="11">
                  <c:v>-1.3115827692587458E-2</c:v>
                </c:pt>
                <c:pt idx="12">
                  <c:v>-9.7666600819556787E-4</c:v>
                </c:pt>
                <c:pt idx="13">
                  <c:v>5.75656946653713E-2</c:v>
                </c:pt>
                <c:pt idx="14">
                  <c:v>2.9631091928045545E-2</c:v>
                </c:pt>
                <c:pt idx="15">
                  <c:v>2.6701355720812676E-2</c:v>
                </c:pt>
                <c:pt idx="16">
                  <c:v>4.0509603046053853E-2</c:v>
                </c:pt>
                <c:pt idx="17">
                  <c:v>-2.6287335209420181E-3</c:v>
                </c:pt>
                <c:pt idx="18">
                  <c:v>2.383838293921383E-2</c:v>
                </c:pt>
                <c:pt idx="19">
                  <c:v>4.1483563608243887E-2</c:v>
                </c:pt>
                <c:pt idx="20">
                  <c:v>0.11992011603396147</c:v>
                </c:pt>
                <c:pt idx="21">
                  <c:v>0.11339431844993404</c:v>
                </c:pt>
                <c:pt idx="22">
                  <c:v>0.19529340540117932</c:v>
                </c:pt>
                <c:pt idx="23">
                  <c:v>0.32892367452454785</c:v>
                </c:pt>
                <c:pt idx="24">
                  <c:v>0.37554810917905967</c:v>
                </c:pt>
                <c:pt idx="25">
                  <c:v>0.73156604000246317</c:v>
                </c:pt>
                <c:pt idx="26">
                  <c:v>1.5042440375133657</c:v>
                </c:pt>
                <c:pt idx="27">
                  <c:v>2.6341220712074267</c:v>
                </c:pt>
                <c:pt idx="28">
                  <c:v>4.6118982286266821</c:v>
                </c:pt>
                <c:pt idx="29">
                  <c:v>7.6747436884453775</c:v>
                </c:pt>
                <c:pt idx="30">
                  <c:v>11.29380571991504</c:v>
                </c:pt>
                <c:pt idx="31">
                  <c:v>15.867493101876317</c:v>
                </c:pt>
                <c:pt idx="32">
                  <c:v>20.197402344199148</c:v>
                </c:pt>
                <c:pt idx="33">
                  <c:v>24.418945383110572</c:v>
                </c:pt>
                <c:pt idx="34">
                  <c:v>27.147409498358382</c:v>
                </c:pt>
                <c:pt idx="35">
                  <c:v>29.686278575673448</c:v>
                </c:pt>
                <c:pt idx="36">
                  <c:v>31.453179180510805</c:v>
                </c:pt>
                <c:pt idx="37">
                  <c:v>32.812888343319699</c:v>
                </c:pt>
                <c:pt idx="38">
                  <c:v>34.188738546090704</c:v>
                </c:pt>
                <c:pt idx="39">
                  <c:v>34.512187706985713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A13C-4FAF-B626-F15A2DA5DF49}"/>
            </c:ext>
          </c:extLst>
        </c:ser>
        <c:ser>
          <c:idx val="25"/>
          <c:order val="25"/>
          <c:tx>
            <c:strRef>
              <c:f>'PCR Data 808'!$AA$44:$AA$45</c:f>
              <c:strCache>
                <c:ptCount val="2"/>
                <c:pt idx="0">
                  <c:v>RG</c:v>
                </c:pt>
                <c:pt idx="1">
                  <c:v>6.3 nM AuNR SMitis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'PCR Data 808'!$A$46:$A$85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'PCR Data 808'!$AA$46:$AA$85</c:f>
              <c:numCache>
                <c:formatCode>General</c:formatCode>
                <c:ptCount val="40"/>
                <c:pt idx="0">
                  <c:v>-6.6906028820243726E-2</c:v>
                </c:pt>
                <c:pt idx="1">
                  <c:v>4.09902124381658E-2</c:v>
                </c:pt>
                <c:pt idx="2">
                  <c:v>3.0848717175685166E-2</c:v>
                </c:pt>
                <c:pt idx="3">
                  <c:v>-4.962346518848014E-2</c:v>
                </c:pt>
                <c:pt idx="4">
                  <c:v>-7.5021057751715553E-2</c:v>
                </c:pt>
                <c:pt idx="5">
                  <c:v>1.1006888894620278E-2</c:v>
                </c:pt>
                <c:pt idx="6">
                  <c:v>7.5443543690925877E-3</c:v>
                </c:pt>
                <c:pt idx="7">
                  <c:v>-1.4632884722385605E-2</c:v>
                </c:pt>
                <c:pt idx="8">
                  <c:v>2.5317825542281402E-2</c:v>
                </c:pt>
                <c:pt idx="9">
                  <c:v>6.2349272293932938E-2</c:v>
                </c:pt>
                <c:pt idx="10">
                  <c:v>-4.0188876785654637E-2</c:v>
                </c:pt>
                <c:pt idx="11">
                  <c:v>8.0771526873874115E-3</c:v>
                </c:pt>
                <c:pt idx="12">
                  <c:v>-4.0928510814736953E-2</c:v>
                </c:pt>
                <c:pt idx="13">
                  <c:v>4.0068615347061583E-2</c:v>
                </c:pt>
                <c:pt idx="14">
                  <c:v>6.1097785334990599E-2</c:v>
                </c:pt>
                <c:pt idx="15">
                  <c:v>-2.3369729872998384E-2</c:v>
                </c:pt>
                <c:pt idx="16">
                  <c:v>2.7138765249278881E-2</c:v>
                </c:pt>
                <c:pt idx="17">
                  <c:v>9.1850851903493305E-2</c:v>
                </c:pt>
                <c:pt idx="18">
                  <c:v>-2.5510086753616591E-2</c:v>
                </c:pt>
                <c:pt idx="19">
                  <c:v>0.1257326358693536</c:v>
                </c:pt>
                <c:pt idx="20">
                  <c:v>0.17759079945885828</c:v>
                </c:pt>
                <c:pt idx="21">
                  <c:v>0.26840214918885275</c:v>
                </c:pt>
                <c:pt idx="22">
                  <c:v>0.53409571056335747</c:v>
                </c:pt>
                <c:pt idx="23">
                  <c:v>1.0026519043568984</c:v>
                </c:pt>
                <c:pt idx="24">
                  <c:v>1.9326598780044577</c:v>
                </c:pt>
                <c:pt idx="25">
                  <c:v>3.5128663812072047</c:v>
                </c:pt>
                <c:pt idx="26">
                  <c:v>6.0280737150255099</c:v>
                </c:pt>
                <c:pt idx="27">
                  <c:v>9.7508677827155097</c:v>
                </c:pt>
                <c:pt idx="28">
                  <c:v>13.761922758731076</c:v>
                </c:pt>
                <c:pt idx="29">
                  <c:v>18.47483151944088</c:v>
                </c:pt>
                <c:pt idx="30">
                  <c:v>23.154358567333684</c:v>
                </c:pt>
                <c:pt idx="31">
                  <c:v>27.223772631874017</c:v>
                </c:pt>
                <c:pt idx="32">
                  <c:v>30.828133618836436</c:v>
                </c:pt>
                <c:pt idx="33">
                  <c:v>33.401457860125745</c:v>
                </c:pt>
                <c:pt idx="34">
                  <c:v>34.840222773405941</c:v>
                </c:pt>
                <c:pt idx="35">
                  <c:v>36.854475324783344</c:v>
                </c:pt>
                <c:pt idx="36">
                  <c:v>37.482404979172649</c:v>
                </c:pt>
                <c:pt idx="37">
                  <c:v>37.903512013642086</c:v>
                </c:pt>
                <c:pt idx="38">
                  <c:v>38.521571153731777</c:v>
                </c:pt>
                <c:pt idx="39">
                  <c:v>39.514330202041407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A13C-4FAF-B626-F15A2DA5DF49}"/>
            </c:ext>
          </c:extLst>
        </c:ser>
        <c:ser>
          <c:idx val="26"/>
          <c:order val="26"/>
          <c:tx>
            <c:strRef>
              <c:f>'PCR Data 808'!$AB$44:$AB$45</c:f>
              <c:strCache>
                <c:ptCount val="2"/>
                <c:pt idx="0">
                  <c:v>RG</c:v>
                </c:pt>
                <c:pt idx="1">
                  <c:v>9.45 nM AuNR SMitis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'PCR Data 808'!$A$46:$A$85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'PCR Data 808'!$AB$46:$AB$85</c:f>
              <c:numCache>
                <c:formatCode>General</c:formatCode>
                <c:ptCount val="40"/>
                <c:pt idx="0">
                  <c:v>-1.3229281879938911E-2</c:v>
                </c:pt>
                <c:pt idx="1">
                  <c:v>1.6273606816397609E-2</c:v>
                </c:pt>
                <c:pt idx="2">
                  <c:v>-1.868293739349184E-2</c:v>
                </c:pt>
                <c:pt idx="3">
                  <c:v>-5.2575194053568954E-2</c:v>
                </c:pt>
                <c:pt idx="4">
                  <c:v>1.9270106449264492E-2</c:v>
                </c:pt>
                <c:pt idx="5">
                  <c:v>3.5316892163409497E-2</c:v>
                </c:pt>
                <c:pt idx="6">
                  <c:v>3.3823224150696676E-2</c:v>
                </c:pt>
                <c:pt idx="7">
                  <c:v>6.0718411986976285E-2</c:v>
                </c:pt>
                <c:pt idx="8">
                  <c:v>9.0513750669330272E-3</c:v>
                </c:pt>
                <c:pt idx="9">
                  <c:v>1.2991726266115078E-2</c:v>
                </c:pt>
                <c:pt idx="10">
                  <c:v>-8.2416612590473694E-3</c:v>
                </c:pt>
                <c:pt idx="11">
                  <c:v>-1.9824461063155583E-2</c:v>
                </c:pt>
                <c:pt idx="12">
                  <c:v>-2.2928305811747009E-2</c:v>
                </c:pt>
                <c:pt idx="13">
                  <c:v>2.0268939660219542E-2</c:v>
                </c:pt>
                <c:pt idx="14">
                  <c:v>-7.2232441099058478E-2</c:v>
                </c:pt>
                <c:pt idx="15">
                  <c:v>-6.0070501304743309E-3</c:v>
                </c:pt>
                <c:pt idx="16">
                  <c:v>-1.9894628114408655E-3</c:v>
                </c:pt>
                <c:pt idx="17">
                  <c:v>4.4988425272897953E-2</c:v>
                </c:pt>
                <c:pt idx="18">
                  <c:v>-1.5380111454775096E-2</c:v>
                </c:pt>
                <c:pt idx="19">
                  <c:v>1.903970717648815E-2</c:v>
                </c:pt>
                <c:pt idx="20">
                  <c:v>7.5134075576809053E-2</c:v>
                </c:pt>
                <c:pt idx="21">
                  <c:v>0.15876508433420683</c:v>
                </c:pt>
                <c:pt idx="22">
                  <c:v>0.3269670261549868</c:v>
                </c:pt>
                <c:pt idx="23">
                  <c:v>0.5924210246492756</c:v>
                </c:pt>
                <c:pt idx="24">
                  <c:v>1.1320409941396994</c:v>
                </c:pt>
                <c:pt idx="25">
                  <c:v>2.2317930138315054</c:v>
                </c:pt>
                <c:pt idx="26">
                  <c:v>3.7088002791322099</c:v>
                </c:pt>
                <c:pt idx="27">
                  <c:v>5.8410958033776108</c:v>
                </c:pt>
                <c:pt idx="28">
                  <c:v>8.4415835952925082</c:v>
                </c:pt>
                <c:pt idx="29">
                  <c:v>10.890073321514025</c:v>
                </c:pt>
                <c:pt idx="30">
                  <c:v>13.49120256594972</c:v>
                </c:pt>
                <c:pt idx="31">
                  <c:v>15.452816738018443</c:v>
                </c:pt>
                <c:pt idx="32">
                  <c:v>16.951406917013806</c:v>
                </c:pt>
                <c:pt idx="33">
                  <c:v>18.135488997802003</c:v>
                </c:pt>
                <c:pt idx="34">
                  <c:v>19.110575374620272</c:v>
                </c:pt>
                <c:pt idx="35">
                  <c:v>19.731121779586534</c:v>
                </c:pt>
                <c:pt idx="36">
                  <c:v>20.23322201295743</c:v>
                </c:pt>
                <c:pt idx="37">
                  <c:v>20.591754699479715</c:v>
                </c:pt>
                <c:pt idx="38">
                  <c:v>20.642521084697087</c:v>
                </c:pt>
                <c:pt idx="39">
                  <c:v>20.453515135814047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A13C-4FAF-B626-F15A2DA5DF49}"/>
            </c:ext>
          </c:extLst>
        </c:ser>
        <c:ser>
          <c:idx val="27"/>
          <c:order val="27"/>
          <c:tx>
            <c:strRef>
              <c:f>'PCR Data 808'!$AC$44:$AC$45</c:f>
              <c:strCache>
                <c:ptCount val="2"/>
                <c:pt idx="0">
                  <c:v>RG</c:v>
                </c:pt>
                <c:pt idx="1">
                  <c:v>9.45 nM AuNR SMitis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'PCR Data 808'!$A$46:$A$85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'PCR Data 808'!$AC$46:$AC$85</c:f>
              <c:numCache>
                <c:formatCode>General</c:formatCode>
                <c:ptCount val="40"/>
                <c:pt idx="0">
                  <c:v>-4.6746441542140728E-2</c:v>
                </c:pt>
                <c:pt idx="1">
                  <c:v>-2.2347682189860957E-2</c:v>
                </c:pt>
                <c:pt idx="2">
                  <c:v>-8.5983699513268341E-2</c:v>
                </c:pt>
                <c:pt idx="3">
                  <c:v>2.1751524071553497E-2</c:v>
                </c:pt>
                <c:pt idx="4">
                  <c:v>5.455723870660676E-2</c:v>
                </c:pt>
                <c:pt idx="5">
                  <c:v>1.7032266239974763E-2</c:v>
                </c:pt>
                <c:pt idx="6">
                  <c:v>-4.1093804838463067E-2</c:v>
                </c:pt>
                <c:pt idx="7">
                  <c:v>4.9430854887338484E-2</c:v>
                </c:pt>
                <c:pt idx="8">
                  <c:v>-1.54147586181434E-2</c:v>
                </c:pt>
                <c:pt idx="9">
                  <c:v>3.4871453569377021E-3</c:v>
                </c:pt>
                <c:pt idx="10">
                  <c:v>6.6875745279465909E-2</c:v>
                </c:pt>
                <c:pt idx="11">
                  <c:v>1.587110626865413E-2</c:v>
                </c:pt>
                <c:pt idx="12">
                  <c:v>3.3352912907900927E-3</c:v>
                </c:pt>
                <c:pt idx="13">
                  <c:v>-3.2764085675540414E-2</c:v>
                </c:pt>
                <c:pt idx="14">
                  <c:v>1.2009300276099651E-2</c:v>
                </c:pt>
                <c:pt idx="15">
                  <c:v>3.0786841007352791E-2</c:v>
                </c:pt>
                <c:pt idx="16">
                  <c:v>-2.2711608313905337E-2</c:v>
                </c:pt>
                <c:pt idx="17">
                  <c:v>7.8955998058886534E-2</c:v>
                </c:pt>
                <c:pt idx="18">
                  <c:v>7.9219124501091226E-2</c:v>
                </c:pt>
                <c:pt idx="19">
                  <c:v>0.13859668253847141</c:v>
                </c:pt>
                <c:pt idx="20">
                  <c:v>0.2071025026728284</c:v>
                </c:pt>
                <c:pt idx="21">
                  <c:v>0.41165123886081745</c:v>
                </c:pt>
                <c:pt idx="22">
                  <c:v>0.91434448854176065</c:v>
                </c:pt>
                <c:pt idx="23">
                  <c:v>1.7207890703821345</c:v>
                </c:pt>
                <c:pt idx="24">
                  <c:v>3.0061866132000721</c:v>
                </c:pt>
                <c:pt idx="25">
                  <c:v>4.8699308396364769</c:v>
                </c:pt>
                <c:pt idx="26">
                  <c:v>7.0560062668602193</c:v>
                </c:pt>
                <c:pt idx="27">
                  <c:v>9.6844050979504548</c:v>
                </c:pt>
                <c:pt idx="28">
                  <c:v>12.217762919933765</c:v>
                </c:pt>
                <c:pt idx="29">
                  <c:v>14.620486972426574</c:v>
                </c:pt>
                <c:pt idx="30">
                  <c:v>16.539739096387144</c:v>
                </c:pt>
                <c:pt idx="31">
                  <c:v>17.651075224969833</c:v>
                </c:pt>
                <c:pt idx="32">
                  <c:v>18.816725363935944</c:v>
                </c:pt>
                <c:pt idx="33">
                  <c:v>19.557812479340974</c:v>
                </c:pt>
                <c:pt idx="34">
                  <c:v>20.000794353856367</c:v>
                </c:pt>
                <c:pt idx="35">
                  <c:v>20.299894500696634</c:v>
                </c:pt>
                <c:pt idx="36">
                  <c:v>20.513144736692251</c:v>
                </c:pt>
                <c:pt idx="37">
                  <c:v>20.805712540514598</c:v>
                </c:pt>
                <c:pt idx="38">
                  <c:v>21.035705996389805</c:v>
                </c:pt>
                <c:pt idx="39">
                  <c:v>21.030783830107769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A13C-4FAF-B626-F15A2DA5DF49}"/>
            </c:ext>
          </c:extLst>
        </c:ser>
        <c:ser>
          <c:idx val="28"/>
          <c:order val="28"/>
          <c:tx>
            <c:strRef>
              <c:f>'PCR Data 808'!$AD$44:$AD$45</c:f>
              <c:strCache>
                <c:ptCount val="2"/>
                <c:pt idx="0">
                  <c:v>RG</c:v>
                </c:pt>
                <c:pt idx="1">
                  <c:v>NTC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'PCR Data 808'!$A$46:$A$85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'PCR Data 808'!$AD$46:$AD$85</c:f>
              <c:numCache>
                <c:formatCode>General</c:formatCode>
                <c:ptCount val="40"/>
                <c:pt idx="0">
                  <c:v>-1.6291358033095324</c:v>
                </c:pt>
                <c:pt idx="1">
                  <c:v>-0.95225939432306939</c:v>
                </c:pt>
                <c:pt idx="2">
                  <c:v>-0.61473755057383639</c:v>
                </c:pt>
                <c:pt idx="3">
                  <c:v>-0.51020697141944582</c:v>
                </c:pt>
                <c:pt idx="4">
                  <c:v>-0.40622620871145038</c:v>
                </c:pt>
                <c:pt idx="5">
                  <c:v>-8.3627954221577053E-2</c:v>
                </c:pt>
                <c:pt idx="6">
                  <c:v>-0.26946591310394813</c:v>
                </c:pt>
                <c:pt idx="7">
                  <c:v>0.22137617398357121</c:v>
                </c:pt>
                <c:pt idx="8">
                  <c:v>9.125294833615348E-2</c:v>
                </c:pt>
                <c:pt idx="9">
                  <c:v>0.37817858814904509</c:v>
                </c:pt>
                <c:pt idx="10">
                  <c:v>0.48333752895646104</c:v>
                </c:pt>
                <c:pt idx="11">
                  <c:v>0.55002240938382108</c:v>
                </c:pt>
                <c:pt idx="12">
                  <c:v>0.74448725012752404</c:v>
                </c:pt>
                <c:pt idx="13">
                  <c:v>0.93806191186277033</c:v>
                </c:pt>
                <c:pt idx="14">
                  <c:v>1.0589429848636018</c:v>
                </c:pt>
                <c:pt idx="15">
                  <c:v>1.0948774168960149</c:v>
                </c:pt>
                <c:pt idx="16">
                  <c:v>1.1505136049243385</c:v>
                </c:pt>
                <c:pt idx="17">
                  <c:v>1.2221861059725878</c:v>
                </c:pt>
                <c:pt idx="18">
                  <c:v>1.5798547952219595</c:v>
                </c:pt>
                <c:pt idx="19">
                  <c:v>1.6112074235343943</c:v>
                </c:pt>
                <c:pt idx="20">
                  <c:v>1.8585200974711176</c:v>
                </c:pt>
                <c:pt idx="21">
                  <c:v>1.7254776083106831</c:v>
                </c:pt>
                <c:pt idx="22">
                  <c:v>1.886482191030761</c:v>
                </c:pt>
                <c:pt idx="23">
                  <c:v>2.0977818877284458</c:v>
                </c:pt>
                <c:pt idx="24">
                  <c:v>2.1732638312981685</c:v>
                </c:pt>
                <c:pt idx="25">
                  <c:v>2.243705790775909</c:v>
                </c:pt>
                <c:pt idx="26">
                  <c:v>2.7148592127352891</c:v>
                </c:pt>
                <c:pt idx="27">
                  <c:v>2.7843848114690357</c:v>
                </c:pt>
                <c:pt idx="28">
                  <c:v>2.7042687007082513</c:v>
                </c:pt>
                <c:pt idx="29">
                  <c:v>2.9368541484021828</c:v>
                </c:pt>
                <c:pt idx="30">
                  <c:v>3.1537960091093282</c:v>
                </c:pt>
                <c:pt idx="31">
                  <c:v>3.0761409814895617</c:v>
                </c:pt>
                <c:pt idx="32">
                  <c:v>3.1397756897261915</c:v>
                </c:pt>
                <c:pt idx="33">
                  <c:v>3.2351950249117092</c:v>
                </c:pt>
                <c:pt idx="34">
                  <c:v>3.4854924167003039</c:v>
                </c:pt>
                <c:pt idx="35">
                  <c:v>3.5772593997776081</c:v>
                </c:pt>
                <c:pt idx="36">
                  <c:v>3.631180684127882</c:v>
                </c:pt>
                <c:pt idx="37">
                  <c:v>3.802788869742773</c:v>
                </c:pt>
                <c:pt idx="38">
                  <c:v>4.085027978893514</c:v>
                </c:pt>
                <c:pt idx="39">
                  <c:v>4.2830273539354842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A13C-4FAF-B626-F15A2DA5DF49}"/>
            </c:ext>
          </c:extLst>
        </c:ser>
        <c:ser>
          <c:idx val="29"/>
          <c:order val="29"/>
          <c:tx>
            <c:strRef>
              <c:f>'PCR Data 808'!$AE$44:$AE$45</c:f>
              <c:strCache>
                <c:ptCount val="2"/>
                <c:pt idx="0">
                  <c:v>RG</c:v>
                </c:pt>
                <c:pt idx="1">
                  <c:v>NTC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'PCR Data 808'!$A$46:$A$85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'PCR Data 808'!$AE$46:$AE$85</c:f>
              <c:numCache>
                <c:formatCode>General</c:formatCode>
                <c:ptCount val="40"/>
                <c:pt idx="0">
                  <c:v>-1.2184394996164118</c:v>
                </c:pt>
                <c:pt idx="1">
                  <c:v>-0.68337646119720419</c:v>
                </c:pt>
                <c:pt idx="2">
                  <c:v>-0.56843864216457285</c:v>
                </c:pt>
                <c:pt idx="3">
                  <c:v>-0.57277171939689975</c:v>
                </c:pt>
                <c:pt idx="4">
                  <c:v>-0.33765973422309209</c:v>
                </c:pt>
                <c:pt idx="5">
                  <c:v>-0.18845002336501382</c:v>
                </c:pt>
                <c:pt idx="6">
                  <c:v>5.3848848215273692E-2</c:v>
                </c:pt>
                <c:pt idx="7">
                  <c:v>0.1337685959594902</c:v>
                </c:pt>
                <c:pt idx="8">
                  <c:v>0.12700061732169227</c:v>
                </c:pt>
                <c:pt idx="9">
                  <c:v>0.36086897005721569</c:v>
                </c:pt>
                <c:pt idx="10">
                  <c:v>0.30601823409517726</c:v>
                </c:pt>
                <c:pt idx="11">
                  <c:v>0.61314308287929098</c:v>
                </c:pt>
                <c:pt idx="12">
                  <c:v>0.46869844788999238</c:v>
                </c:pt>
                <c:pt idx="13">
                  <c:v>0.60032712333111649</c:v>
                </c:pt>
                <c:pt idx="14">
                  <c:v>0.90546216021398285</c:v>
                </c:pt>
                <c:pt idx="15">
                  <c:v>0.90000326835332345</c:v>
                </c:pt>
                <c:pt idx="16">
                  <c:v>1.2692835573159027</c:v>
                </c:pt>
                <c:pt idx="17">
                  <c:v>1.2206509835452621</c:v>
                </c:pt>
                <c:pt idx="18">
                  <c:v>1.32880773307232</c:v>
                </c:pt>
                <c:pt idx="19">
                  <c:v>1.4086620264776775</c:v>
                </c:pt>
                <c:pt idx="20">
                  <c:v>1.6591688721506146</c:v>
                </c:pt>
                <c:pt idx="21">
                  <c:v>1.7651787193631703</c:v>
                </c:pt>
                <c:pt idx="22">
                  <c:v>2.0568170715737533</c:v>
                </c:pt>
                <c:pt idx="23">
                  <c:v>2.0086426781751121</c:v>
                </c:pt>
                <c:pt idx="24">
                  <c:v>2.2453648400847976</c:v>
                </c:pt>
                <c:pt idx="25">
                  <c:v>2.3161209803890532</c:v>
                </c:pt>
                <c:pt idx="26">
                  <c:v>2.4309409816117422</c:v>
                </c:pt>
                <c:pt idx="27">
                  <c:v>2.6909910698900052</c:v>
                </c:pt>
                <c:pt idx="28">
                  <c:v>2.8819213763354417</c:v>
                </c:pt>
                <c:pt idx="29">
                  <c:v>2.7789224287102994</c:v>
                </c:pt>
                <c:pt idx="30">
                  <c:v>2.9298601341141981</c:v>
                </c:pt>
                <c:pt idx="31">
                  <c:v>3.1290638689911341</c:v>
                </c:pt>
                <c:pt idx="32">
                  <c:v>3.0784414833192462</c:v>
                </c:pt>
                <c:pt idx="33">
                  <c:v>3.1441838212670659</c:v>
                </c:pt>
                <c:pt idx="34">
                  <c:v>3.4352592661634831</c:v>
                </c:pt>
                <c:pt idx="35">
                  <c:v>3.4736416904691385</c:v>
                </c:pt>
                <c:pt idx="36">
                  <c:v>3.6171176012433546</c:v>
                </c:pt>
                <c:pt idx="37">
                  <c:v>3.7194750963476961</c:v>
                </c:pt>
                <c:pt idx="38">
                  <c:v>3.7793658164017168</c:v>
                </c:pt>
                <c:pt idx="39">
                  <c:v>3.9125523051076359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A13C-4FAF-B626-F15A2DA5D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6460175"/>
        <c:axId val="976807039"/>
      </c:scatterChart>
      <c:valAx>
        <c:axId val="866460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807039"/>
        <c:crosses val="autoZero"/>
        <c:crossBetween val="midCat"/>
      </c:valAx>
      <c:valAx>
        <c:axId val="97680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460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'PCR Data 808'!$AG$44:$AG$45</c:f>
              <c:strCache>
                <c:ptCount val="2"/>
                <c:pt idx="0">
                  <c:v>808</c:v>
                </c:pt>
                <c:pt idx="1">
                  <c:v>3.15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'PCR Data 808'!$AF$46:$AF$85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'PCR Data 808'!$AG$46:$AG$85</c:f>
              <c:numCache>
                <c:formatCode>General</c:formatCode>
                <c:ptCount val="40"/>
                <c:pt idx="0">
                  <c:v>-0.44037003825609489</c:v>
                </c:pt>
                <c:pt idx="1">
                  <c:v>-0.10293358401858403</c:v>
                </c:pt>
                <c:pt idx="2">
                  <c:v>-0.27496171210625892</c:v>
                </c:pt>
                <c:pt idx="3">
                  <c:v>5.1432103090840557E-2</c:v>
                </c:pt>
                <c:pt idx="4">
                  <c:v>9.7770716655710257E-2</c:v>
                </c:pt>
                <c:pt idx="5">
                  <c:v>-0.16465095143031058</c:v>
                </c:pt>
                <c:pt idx="6">
                  <c:v>-0.37639789114501787</c:v>
                </c:pt>
                <c:pt idx="7">
                  <c:v>-5.8335197862697625E-3</c:v>
                </c:pt>
                <c:pt idx="8">
                  <c:v>3.3798569544633283E-2</c:v>
                </c:pt>
                <c:pt idx="9">
                  <c:v>0.10439051859354843</c:v>
                </c:pt>
                <c:pt idx="10">
                  <c:v>0.1264468892423313</c:v>
                </c:pt>
                <c:pt idx="11">
                  <c:v>0.21024953473488131</c:v>
                </c:pt>
                <c:pt idx="12">
                  <c:v>0.21247540700219028</c:v>
                </c:pt>
                <c:pt idx="13">
                  <c:v>8.2334147944768066E-2</c:v>
                </c:pt>
                <c:pt idx="14">
                  <c:v>0.44624980993363406</c:v>
                </c:pt>
                <c:pt idx="15">
                  <c:v>0.30732069153515168</c:v>
                </c:pt>
                <c:pt idx="16">
                  <c:v>0.16836266570462707</c:v>
                </c:pt>
                <c:pt idx="17">
                  <c:v>0.36022129217377491</c:v>
                </c:pt>
                <c:pt idx="18">
                  <c:v>0.40433403347133745</c:v>
                </c:pt>
                <c:pt idx="19">
                  <c:v>0.67560137576250623</c:v>
                </c:pt>
                <c:pt idx="20">
                  <c:v>0.7020516760818184</c:v>
                </c:pt>
                <c:pt idx="21">
                  <c:v>0.27864451894853309</c:v>
                </c:pt>
                <c:pt idx="22">
                  <c:v>0.32492531764931748</c:v>
                </c:pt>
                <c:pt idx="23">
                  <c:v>0.78148929933588063</c:v>
                </c:pt>
                <c:pt idx="24">
                  <c:v>1.0020240983916486</c:v>
                </c:pt>
                <c:pt idx="25">
                  <c:v>1.3835443864946793</c:v>
                </c:pt>
                <c:pt idx="26">
                  <c:v>2.2083890524085961</c:v>
                </c:pt>
                <c:pt idx="27">
                  <c:v>3.2979390735399288</c:v>
                </c:pt>
                <c:pt idx="28">
                  <c:v>4.974020890822989</c:v>
                </c:pt>
                <c:pt idx="29">
                  <c:v>7.7154572086174227</c:v>
                </c:pt>
                <c:pt idx="30">
                  <c:v>11.014835872273089</c:v>
                </c:pt>
                <c:pt idx="31">
                  <c:v>15.44119968155573</c:v>
                </c:pt>
                <c:pt idx="32">
                  <c:v>19.940323497290507</c:v>
                </c:pt>
                <c:pt idx="33">
                  <c:v>24.911447863422794</c:v>
                </c:pt>
                <c:pt idx="34">
                  <c:v>29.564995181131081</c:v>
                </c:pt>
                <c:pt idx="35">
                  <c:v>34.103808901060837</c:v>
                </c:pt>
                <c:pt idx="36">
                  <c:v>38.177270779962988</c:v>
                </c:pt>
                <c:pt idx="37">
                  <c:v>42.105212645960854</c:v>
                </c:pt>
                <c:pt idx="38">
                  <c:v>46.293379215209477</c:v>
                </c:pt>
                <c:pt idx="39">
                  <c:v>49.014927219758341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01-478C-A707-C824E4640B3C}"/>
            </c:ext>
          </c:extLst>
        </c:ser>
        <c:ser>
          <c:idx val="1"/>
          <c:order val="1"/>
          <c:tx>
            <c:strRef>
              <c:f>'PCR Data 808'!$AH$44:$AH$45</c:f>
              <c:strCache>
                <c:ptCount val="2"/>
                <c:pt idx="0">
                  <c:v>808</c:v>
                </c:pt>
                <c:pt idx="1">
                  <c:v>6.3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'PCR Data 808'!$AF$46:$AF$85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'PCR Data 808'!$AH$46:$AH$85</c:f>
              <c:numCache>
                <c:formatCode>General</c:formatCode>
                <c:ptCount val="40"/>
                <c:pt idx="0">
                  <c:v>-0.43963000799579594</c:v>
                </c:pt>
                <c:pt idx="1">
                  <c:v>-0.31391158604094754</c:v>
                </c:pt>
                <c:pt idx="2">
                  <c:v>-0.61827793802131059</c:v>
                </c:pt>
                <c:pt idx="3">
                  <c:v>-0.36022129217377508</c:v>
                </c:pt>
                <c:pt idx="4">
                  <c:v>-0.1176301224692264</c:v>
                </c:pt>
                <c:pt idx="5">
                  <c:v>-0.17937639731299693</c:v>
                </c:pt>
                <c:pt idx="6">
                  <c:v>0.180145335005339</c:v>
                </c:pt>
                <c:pt idx="7">
                  <c:v>0.18228448497651698</c:v>
                </c:pt>
                <c:pt idx="8">
                  <c:v>8.7497015307640161E-2</c:v>
                </c:pt>
                <c:pt idx="9">
                  <c:v>0.32566534790961726</c:v>
                </c:pt>
                <c:pt idx="10">
                  <c:v>-5.5854940193414526E-2</c:v>
                </c:pt>
                <c:pt idx="11">
                  <c:v>0.36096132243407558</c:v>
                </c:pt>
                <c:pt idx="12">
                  <c:v>0.19335603144897309</c:v>
                </c:pt>
                <c:pt idx="13">
                  <c:v>0.31465161630124733</c:v>
                </c:pt>
                <c:pt idx="14">
                  <c:v>0.44034113082405252</c:v>
                </c:pt>
                <c:pt idx="15">
                  <c:v>0.49989044083255724</c:v>
                </c:pt>
                <c:pt idx="16">
                  <c:v>0.54842601923269274</c:v>
                </c:pt>
                <c:pt idx="17">
                  <c:v>0.83073600056427377</c:v>
                </c:pt>
                <c:pt idx="18">
                  <c:v>0.69177797473374814</c:v>
                </c:pt>
                <c:pt idx="19">
                  <c:v>0.48667974438892309</c:v>
                </c:pt>
                <c:pt idx="20">
                  <c:v>0.98290472283843233</c:v>
                </c:pt>
                <c:pt idx="21">
                  <c:v>0.8726228695945264</c:v>
                </c:pt>
                <c:pt idx="22">
                  <c:v>0.92555237766519272</c:v>
                </c:pt>
                <c:pt idx="23">
                  <c:v>0.97845297830381528</c:v>
                </c:pt>
                <c:pt idx="24">
                  <c:v>1.2298898222135117</c:v>
                </c:pt>
                <c:pt idx="25">
                  <c:v>1.2497781354590705</c:v>
                </c:pt>
                <c:pt idx="26">
                  <c:v>1.8805093952044887</c:v>
                </c:pt>
                <c:pt idx="27">
                  <c:v>2.3303957600891279</c:v>
                </c:pt>
                <c:pt idx="28">
                  <c:v>3.2545374550706239</c:v>
                </c:pt>
                <c:pt idx="29">
                  <c:v>4.6395214316810431</c:v>
                </c:pt>
                <c:pt idx="30">
                  <c:v>7.0633517936194332</c:v>
                </c:pt>
                <c:pt idx="31">
                  <c:v>10.186308399516898</c:v>
                </c:pt>
                <c:pt idx="32">
                  <c:v>14.063488814847318</c:v>
                </c:pt>
                <c:pt idx="33">
                  <c:v>18.560444573178877</c:v>
                </c:pt>
                <c:pt idx="34">
                  <c:v>23.249258957979578</c:v>
                </c:pt>
                <c:pt idx="35">
                  <c:v>28.1916782440932</c:v>
                </c:pt>
                <c:pt idx="36">
                  <c:v>32.781253414690404</c:v>
                </c:pt>
                <c:pt idx="37">
                  <c:v>37.079672929750899</c:v>
                </c:pt>
                <c:pt idx="38">
                  <c:v>40.94147459123446</c:v>
                </c:pt>
                <c:pt idx="39">
                  <c:v>44.911274418830537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D01-478C-A707-C824E4640B3C}"/>
            </c:ext>
          </c:extLst>
        </c:ser>
        <c:ser>
          <c:idx val="2"/>
          <c:order val="2"/>
          <c:tx>
            <c:strRef>
              <c:f>'PCR Data 808'!$AI$44:$AI$45</c:f>
              <c:strCache>
                <c:ptCount val="2"/>
                <c:pt idx="0">
                  <c:v>808</c:v>
                </c:pt>
                <c:pt idx="1">
                  <c:v>9.45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'PCR Data 808'!$AF$46:$AF$85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'PCR Data 808'!$AI$46:$AI$85</c:f>
              <c:numCache>
                <c:formatCode>General</c:formatCode>
                <c:ptCount val="40"/>
                <c:pt idx="0">
                  <c:v>-0.82491404375081567</c:v>
                </c:pt>
                <c:pt idx="1">
                  <c:v>-1.2085734818250287</c:v>
                </c:pt>
                <c:pt idx="2">
                  <c:v>-0.62631998561566049</c:v>
                </c:pt>
                <c:pt idx="3">
                  <c:v>-0.59995640759247526</c:v>
                </c:pt>
                <c:pt idx="4">
                  <c:v>-0.53370057335000221</c:v>
                </c:pt>
                <c:pt idx="5">
                  <c:v>-0.32192472620325685</c:v>
                </c:pt>
                <c:pt idx="6">
                  <c:v>-0.18958650231056959</c:v>
                </c:pt>
                <c:pt idx="7">
                  <c:v>-0.30874293719166179</c:v>
                </c:pt>
                <c:pt idx="8">
                  <c:v>6.1734711870956201E-2</c:v>
                </c:pt>
                <c:pt idx="9">
                  <c:v>0.43221236093357412</c:v>
                </c:pt>
                <c:pt idx="10">
                  <c:v>1.0278210907467913</c:v>
                </c:pt>
                <c:pt idx="11">
                  <c:v>0.61745118546488553</c:v>
                </c:pt>
                <c:pt idx="12">
                  <c:v>1.2262417042896929</c:v>
                </c:pt>
                <c:pt idx="13">
                  <c:v>0.64398820808032453</c:v>
                </c:pt>
                <c:pt idx="14">
                  <c:v>0.60426939645329047</c:v>
                </c:pt>
                <c:pt idx="15">
                  <c:v>0.71024404232279736</c:v>
                </c:pt>
                <c:pt idx="16">
                  <c:v>0.63080641906873436</c:v>
                </c:pt>
                <c:pt idx="17">
                  <c:v>0.69688880871894865</c:v>
                </c:pt>
                <c:pt idx="18">
                  <c:v>0.85576405522707488</c:v>
                </c:pt>
                <c:pt idx="19">
                  <c:v>1.0278210907467913</c:v>
                </c:pt>
                <c:pt idx="20">
                  <c:v>1.3320429055669363</c:v>
                </c:pt>
                <c:pt idx="21">
                  <c:v>1.1336222920240395</c:v>
                </c:pt>
                <c:pt idx="22">
                  <c:v>1.5570005417252817</c:v>
                </c:pt>
                <c:pt idx="23">
                  <c:v>1.8745775901492754</c:v>
                </c:pt>
                <c:pt idx="24">
                  <c:v>1.9276516353801534</c:v>
                </c:pt>
                <c:pt idx="25">
                  <c:v>2.3907486967084295</c:v>
                </c:pt>
                <c:pt idx="26">
                  <c:v>3.2243234070993236</c:v>
                </c:pt>
                <c:pt idx="27">
                  <c:v>4.5343504124223371</c:v>
                </c:pt>
                <c:pt idx="28">
                  <c:v>6.7972820076095966</c:v>
                </c:pt>
                <c:pt idx="29">
                  <c:v>10.184828338996299</c:v>
                </c:pt>
                <c:pt idx="30">
                  <c:v>14.313503413100506</c:v>
                </c:pt>
                <c:pt idx="31">
                  <c:v>19.302290220211038</c:v>
                </c:pt>
                <c:pt idx="32">
                  <c:v>24.621835864757159</c:v>
                </c:pt>
                <c:pt idx="33">
                  <c:v>29.663523272506314</c:v>
                </c:pt>
                <c:pt idx="34">
                  <c:v>34.797830092521131</c:v>
                </c:pt>
                <c:pt idx="35">
                  <c:v>39.191008169818446</c:v>
                </c:pt>
                <c:pt idx="36">
                  <c:v>43.412302656188302</c:v>
                </c:pt>
                <c:pt idx="37">
                  <c:v>47.448358318026848</c:v>
                </c:pt>
                <c:pt idx="38">
                  <c:v>51.29900171074182</c:v>
                </c:pt>
                <c:pt idx="39">
                  <c:v>54.739622087359429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D01-478C-A707-C824E4640B3C}"/>
            </c:ext>
          </c:extLst>
        </c:ser>
        <c:ser>
          <c:idx val="3"/>
          <c:order val="3"/>
          <c:tx>
            <c:strRef>
              <c:f>'PCR Data 808'!$AJ$44:$AJ$45</c:f>
              <c:strCache>
                <c:ptCount val="2"/>
                <c:pt idx="0">
                  <c:v>808</c:v>
                </c:pt>
                <c:pt idx="1">
                  <c:v>NTC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'PCR Data 808'!$AF$46:$AF$85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'PCR Data 808'!$AJ$46:$AJ$85</c:f>
              <c:numCache>
                <c:formatCode>General</c:formatCode>
                <c:ptCount val="40"/>
                <c:pt idx="0">
                  <c:v>-0.83803512715512096</c:v>
                </c:pt>
                <c:pt idx="1">
                  <c:v>-0.20621983870809321</c:v>
                </c:pt>
                <c:pt idx="2">
                  <c:v>-0.51057173697243341</c:v>
                </c:pt>
                <c:pt idx="3">
                  <c:v>-0.27568439790733318</c:v>
                </c:pt>
                <c:pt idx="4">
                  <c:v>-1.764220577582204E-2</c:v>
                </c:pt>
                <c:pt idx="5">
                  <c:v>-5.0726761748992648E-2</c:v>
                </c:pt>
                <c:pt idx="6">
                  <c:v>-3.0867355935476869E-2</c:v>
                </c:pt>
                <c:pt idx="7">
                  <c:v>-0.17309192158685549</c:v>
                </c:pt>
                <c:pt idx="8">
                  <c:v>0.23710453910279522</c:v>
                </c:pt>
                <c:pt idx="9">
                  <c:v>-2.0937653028717123E-2</c:v>
                </c:pt>
                <c:pt idx="10">
                  <c:v>0.35946969894065939</c:v>
                </c:pt>
                <c:pt idx="11">
                  <c:v>0.17423087440934787</c:v>
                </c:pt>
                <c:pt idx="12">
                  <c:v>0.49839881733913921</c:v>
                </c:pt>
                <c:pt idx="13">
                  <c:v>0.59106159075285958</c:v>
                </c:pt>
                <c:pt idx="14">
                  <c:v>0.26351147827404142</c:v>
                </c:pt>
                <c:pt idx="15">
                  <c:v>0.33301939862134727</c:v>
                </c:pt>
                <c:pt idx="16">
                  <c:v>0.76966615963030893</c:v>
                </c:pt>
                <c:pt idx="17">
                  <c:v>0.82594892981795731</c:v>
                </c:pt>
                <c:pt idx="18">
                  <c:v>0.71013130333782493</c:v>
                </c:pt>
                <c:pt idx="19">
                  <c:v>0.82594892981795742</c:v>
                </c:pt>
                <c:pt idx="20">
                  <c:v>1.1269620196813366</c:v>
                </c:pt>
                <c:pt idx="21">
                  <c:v>0.85569467739016702</c:v>
                </c:pt>
                <c:pt idx="22">
                  <c:v>0.93513230064423003</c:v>
                </c:pt>
                <c:pt idx="23">
                  <c:v>0.89866557512203271</c:v>
                </c:pt>
                <c:pt idx="24">
                  <c:v>0.77300496803126983</c:v>
                </c:pt>
                <c:pt idx="25">
                  <c:v>1.1038071666149221</c:v>
                </c:pt>
                <c:pt idx="26">
                  <c:v>1.0641317161359551</c:v>
                </c:pt>
                <c:pt idx="27">
                  <c:v>1.2162859846940923</c:v>
                </c:pt>
                <c:pt idx="28">
                  <c:v>1.4247230234398793</c:v>
                </c:pt>
                <c:pt idx="29">
                  <c:v>1.3552151030925748</c:v>
                </c:pt>
                <c:pt idx="30">
                  <c:v>1.7290315605561548</c:v>
                </c:pt>
                <c:pt idx="31">
                  <c:v>1.3122008442126456</c:v>
                </c:pt>
                <c:pt idx="32">
                  <c:v>1.2692299464807799</c:v>
                </c:pt>
                <c:pt idx="33">
                  <c:v>1.7919485863976645</c:v>
                </c:pt>
                <c:pt idx="34">
                  <c:v>1.9705097941270513</c:v>
                </c:pt>
                <c:pt idx="35">
                  <c:v>1.8183555255689119</c:v>
                </c:pt>
                <c:pt idx="36">
                  <c:v>1.6794697683184951</c:v>
                </c:pt>
                <c:pt idx="37">
                  <c:v>1.6694967042636732</c:v>
                </c:pt>
                <c:pt idx="38">
                  <c:v>1.6959903657310491</c:v>
                </c:pt>
                <c:pt idx="39">
                  <c:v>1.7952440336505631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D01-478C-A707-C824E4640B3C}"/>
            </c:ext>
          </c:extLst>
        </c:ser>
        <c:ser>
          <c:idx val="4"/>
          <c:order val="4"/>
          <c:tx>
            <c:strRef>
              <c:f>'PCR Data 808'!$AK$44:$AK$45</c:f>
              <c:strCache>
                <c:ptCount val="2"/>
                <c:pt idx="0">
                  <c:v>RG</c:v>
                </c:pt>
                <c:pt idx="1">
                  <c:v>3.15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'PCR Data 808'!$AF$46:$AF$85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'PCR Data 808'!$AK$46:$AK$85</c:f>
              <c:numCache>
                <c:formatCode>General</c:formatCode>
                <c:ptCount val="40"/>
                <c:pt idx="0">
                  <c:v>-0.37646529901134795</c:v>
                </c:pt>
                <c:pt idx="1">
                  <c:v>-0.2105130228170779</c:v>
                </c:pt>
                <c:pt idx="2">
                  <c:v>-7.836202175187286E-2</c:v>
                </c:pt>
                <c:pt idx="3">
                  <c:v>-5.5984492383494934E-2</c:v>
                </c:pt>
                <c:pt idx="4">
                  <c:v>-8.3890295211723143E-2</c:v>
                </c:pt>
                <c:pt idx="5">
                  <c:v>-1.3004555316531533E-2</c:v>
                </c:pt>
                <c:pt idx="6">
                  <c:v>-0.11803651470656487</c:v>
                </c:pt>
                <c:pt idx="7">
                  <c:v>2.5684195294975731E-2</c:v>
                </c:pt>
                <c:pt idx="8">
                  <c:v>-7.6274813794413622E-3</c:v>
                </c:pt>
                <c:pt idx="9">
                  <c:v>6.019434091386127E-2</c:v>
                </c:pt>
                <c:pt idx="10">
                  <c:v>1.4537975931042115E-2</c:v>
                </c:pt>
                <c:pt idx="11">
                  <c:v>7.0930816116550693E-2</c:v>
                </c:pt>
                <c:pt idx="12">
                  <c:v>0.17683331821338094</c:v>
                </c:pt>
                <c:pt idx="13">
                  <c:v>0.39008159057883374</c:v>
                </c:pt>
                <c:pt idx="14">
                  <c:v>0.20562144552940076</c:v>
                </c:pt>
                <c:pt idx="15">
                  <c:v>0.31489222790380322</c:v>
                </c:pt>
                <c:pt idx="16">
                  <c:v>0.37979282305392503</c:v>
                </c:pt>
                <c:pt idx="17">
                  <c:v>0.35864779888621884</c:v>
                </c:pt>
                <c:pt idx="18">
                  <c:v>0.39151634968657534</c:v>
                </c:pt>
                <c:pt idx="19">
                  <c:v>0.43577264636124668</c:v>
                </c:pt>
                <c:pt idx="20">
                  <c:v>0.61268066979337532</c:v>
                </c:pt>
                <c:pt idx="21">
                  <c:v>0.63370460343419621</c:v>
                </c:pt>
                <c:pt idx="22">
                  <c:v>0.77674131559468307</c:v>
                </c:pt>
                <c:pt idx="23">
                  <c:v>1.0940979866288996</c:v>
                </c:pt>
                <c:pt idx="24">
                  <c:v>1.7619953694109791</c:v>
                </c:pt>
                <c:pt idx="25">
                  <c:v>2.76333286337118</c:v>
                </c:pt>
                <c:pt idx="26">
                  <c:v>4.7249928534771009</c:v>
                </c:pt>
                <c:pt idx="27">
                  <c:v>8.1376838999650012</c:v>
                </c:pt>
                <c:pt idx="28">
                  <c:v>13.857777845268473</c:v>
                </c:pt>
                <c:pt idx="29">
                  <c:v>21.900152460609689</c:v>
                </c:pt>
                <c:pt idx="30">
                  <c:v>31.466637901666548</c:v>
                </c:pt>
                <c:pt idx="31">
                  <c:v>41.800195830654616</c:v>
                </c:pt>
                <c:pt idx="32">
                  <c:v>51.904297029346111</c:v>
                </c:pt>
                <c:pt idx="33">
                  <c:v>60.687942032241153</c:v>
                </c:pt>
                <c:pt idx="34">
                  <c:v>67.895957099306315</c:v>
                </c:pt>
                <c:pt idx="35">
                  <c:v>73.439199966452463</c:v>
                </c:pt>
                <c:pt idx="36">
                  <c:v>76.494503777348086</c:v>
                </c:pt>
                <c:pt idx="37">
                  <c:v>80.263783516494215</c:v>
                </c:pt>
                <c:pt idx="38">
                  <c:v>82.862045860887974</c:v>
                </c:pt>
                <c:pt idx="39">
                  <c:v>84.938388398104991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D01-478C-A707-C824E4640B3C}"/>
            </c:ext>
          </c:extLst>
        </c:ser>
        <c:ser>
          <c:idx val="5"/>
          <c:order val="5"/>
          <c:tx>
            <c:strRef>
              <c:f>'PCR Data 808'!$AL$44:$AL$45</c:f>
              <c:strCache>
                <c:ptCount val="2"/>
                <c:pt idx="0">
                  <c:v>RG</c:v>
                </c:pt>
                <c:pt idx="1">
                  <c:v>6.3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'PCR Data 808'!$AF$46:$AF$85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'PCR Data 808'!$AL$46:$AL$85</c:f>
              <c:numCache>
                <c:formatCode>General</c:formatCode>
                <c:ptCount val="40"/>
                <c:pt idx="0">
                  <c:v>-9.5942315352982838E-2</c:v>
                </c:pt>
                <c:pt idx="1">
                  <c:v>-8.8474629832800376E-3</c:v>
                </c:pt>
                <c:pt idx="2">
                  <c:v>2.8556418956466711E-2</c:v>
                </c:pt>
                <c:pt idx="3">
                  <c:v>-1.3161558457334625E-2</c:v>
                </c:pt>
                <c:pt idx="4">
                  <c:v>-3.8718205063992324E-2</c:v>
                </c:pt>
                <c:pt idx="5">
                  <c:v>1.8706850045288326E-2</c:v>
                </c:pt>
                <c:pt idx="6">
                  <c:v>-1.5299951707788598E-2</c:v>
                </c:pt>
                <c:pt idx="7">
                  <c:v>-2.9655397305872785E-2</c:v>
                </c:pt>
                <c:pt idx="8">
                  <c:v>-6.3503799558915497E-3</c:v>
                </c:pt>
                <c:pt idx="9">
                  <c:v>4.830137481602445E-2</c:v>
                </c:pt>
                <c:pt idx="10">
                  <c:v>4.1700959285699661E-2</c:v>
                </c:pt>
                <c:pt idx="11">
                  <c:v>-2.5193375026000232E-3</c:v>
                </c:pt>
                <c:pt idx="12">
                  <c:v>-2.0952588411466262E-2</c:v>
                </c:pt>
                <c:pt idx="13">
                  <c:v>4.8817155006216445E-2</c:v>
                </c:pt>
                <c:pt idx="14">
                  <c:v>4.5364438631518074E-2</c:v>
                </c:pt>
                <c:pt idx="15">
                  <c:v>1.6658129239071461E-3</c:v>
                </c:pt>
                <c:pt idx="16">
                  <c:v>3.3824184147666365E-2</c:v>
                </c:pt>
                <c:pt idx="17">
                  <c:v>4.4611059191275643E-2</c:v>
                </c:pt>
                <c:pt idx="18">
                  <c:v>-8.3585190720138029E-4</c:v>
                </c:pt>
                <c:pt idx="19">
                  <c:v>8.3608099738798736E-2</c:v>
                </c:pt>
                <c:pt idx="20">
                  <c:v>0.14875545774640986</c:v>
                </c:pt>
                <c:pt idx="21">
                  <c:v>0.19089823381939339</c:v>
                </c:pt>
                <c:pt idx="22">
                  <c:v>0.36469455798226841</c:v>
                </c:pt>
                <c:pt idx="23">
                  <c:v>0.66578778944072314</c:v>
                </c:pt>
                <c:pt idx="24">
                  <c:v>1.1541039935917587</c:v>
                </c:pt>
                <c:pt idx="25">
                  <c:v>2.1222162106048339</c:v>
                </c:pt>
                <c:pt idx="26">
                  <c:v>3.7661588762694378</c:v>
                </c:pt>
                <c:pt idx="27">
                  <c:v>6.1924949269614684</c:v>
                </c:pt>
                <c:pt idx="28">
                  <c:v>9.1869104936788801</c:v>
                </c:pt>
                <c:pt idx="29">
                  <c:v>13.074787603943129</c:v>
                </c:pt>
                <c:pt idx="30">
                  <c:v>17.224082143624361</c:v>
                </c:pt>
                <c:pt idx="31">
                  <c:v>21.545632866875167</c:v>
                </c:pt>
                <c:pt idx="32">
                  <c:v>25.51276798151779</c:v>
                </c:pt>
                <c:pt idx="33">
                  <c:v>28.910201621618157</c:v>
                </c:pt>
                <c:pt idx="34">
                  <c:v>30.993816135882163</c:v>
                </c:pt>
                <c:pt idx="35">
                  <c:v>33.270376950228396</c:v>
                </c:pt>
                <c:pt idx="36">
                  <c:v>34.467792079841729</c:v>
                </c:pt>
                <c:pt idx="37">
                  <c:v>35.358200178480892</c:v>
                </c:pt>
                <c:pt idx="38">
                  <c:v>36.355154849911244</c:v>
                </c:pt>
                <c:pt idx="39">
                  <c:v>37.01325895451356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D01-478C-A707-C824E4640B3C}"/>
            </c:ext>
          </c:extLst>
        </c:ser>
        <c:ser>
          <c:idx val="6"/>
          <c:order val="6"/>
          <c:tx>
            <c:strRef>
              <c:f>'PCR Data 808'!$AM$44:$AM$45</c:f>
              <c:strCache>
                <c:ptCount val="2"/>
                <c:pt idx="0">
                  <c:v>RG</c:v>
                </c:pt>
                <c:pt idx="1">
                  <c:v>9.45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'PCR Data 808'!$AF$46:$AF$85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'PCR Data 808'!$AM$46:$AM$85</c:f>
              <c:numCache>
                <c:formatCode>General</c:formatCode>
                <c:ptCount val="40"/>
                <c:pt idx="0">
                  <c:v>-2.9987861711039818E-2</c:v>
                </c:pt>
                <c:pt idx="1">
                  <c:v>-3.0370376867316744E-3</c:v>
                </c:pt>
                <c:pt idx="2">
                  <c:v>-5.2333318453380087E-2</c:v>
                </c:pt>
                <c:pt idx="3">
                  <c:v>-1.5411834991007728E-2</c:v>
                </c:pt>
                <c:pt idx="4">
                  <c:v>3.6913672577935625E-2</c:v>
                </c:pt>
                <c:pt idx="5">
                  <c:v>2.6174579201692132E-2</c:v>
                </c:pt>
                <c:pt idx="6">
                  <c:v>-3.6352903438831956E-3</c:v>
                </c:pt>
                <c:pt idx="7">
                  <c:v>5.5074633437157385E-2</c:v>
                </c:pt>
                <c:pt idx="8">
                  <c:v>-3.1816917756051864E-3</c:v>
                </c:pt>
                <c:pt idx="9">
                  <c:v>8.239435811526391E-3</c:v>
                </c:pt>
                <c:pt idx="10">
                  <c:v>2.9317042010209269E-2</c:v>
                </c:pt>
                <c:pt idx="11">
                  <c:v>-1.9766773972507267E-3</c:v>
                </c:pt>
                <c:pt idx="12">
                  <c:v>-9.7965072604784577E-3</c:v>
                </c:pt>
                <c:pt idx="13">
                  <c:v>-6.2475730076604358E-3</c:v>
                </c:pt>
                <c:pt idx="14">
                  <c:v>-3.0111570411479414E-2</c:v>
                </c:pt>
                <c:pt idx="15">
                  <c:v>1.2389895438439231E-2</c:v>
                </c:pt>
                <c:pt idx="16">
                  <c:v>-1.2350535562673102E-2</c:v>
                </c:pt>
                <c:pt idx="17">
                  <c:v>6.1972211665892243E-2</c:v>
                </c:pt>
                <c:pt idx="18">
                  <c:v>3.1919506523158066E-2</c:v>
                </c:pt>
                <c:pt idx="19">
                  <c:v>7.8818194857479776E-2</c:v>
                </c:pt>
                <c:pt idx="20">
                  <c:v>0.14111828912481872</c:v>
                </c:pt>
                <c:pt idx="21">
                  <c:v>0.28520816159751217</c:v>
                </c:pt>
                <c:pt idx="22">
                  <c:v>0.62065575734837375</c:v>
                </c:pt>
                <c:pt idx="23">
                  <c:v>1.156605047515705</c:v>
                </c:pt>
                <c:pt idx="24">
                  <c:v>2.069113803669886</c:v>
                </c:pt>
                <c:pt idx="25">
                  <c:v>3.5508619267339911</c:v>
                </c:pt>
                <c:pt idx="26">
                  <c:v>5.3824032729962141</c:v>
                </c:pt>
                <c:pt idx="27">
                  <c:v>7.7627504506640328</c:v>
                </c:pt>
                <c:pt idx="28">
                  <c:v>10.329673257613138</c:v>
                </c:pt>
                <c:pt idx="29">
                  <c:v>12.7552801469703</c:v>
                </c:pt>
                <c:pt idx="30">
                  <c:v>15.015470831168432</c:v>
                </c:pt>
                <c:pt idx="31">
                  <c:v>16.551945981494139</c:v>
                </c:pt>
                <c:pt idx="32">
                  <c:v>17.884066140474875</c:v>
                </c:pt>
                <c:pt idx="33">
                  <c:v>18.846650738571491</c:v>
                </c:pt>
                <c:pt idx="34">
                  <c:v>19.555684864238319</c:v>
                </c:pt>
                <c:pt idx="35">
                  <c:v>20.015508140141584</c:v>
                </c:pt>
                <c:pt idx="36">
                  <c:v>20.373183374824841</c:v>
                </c:pt>
                <c:pt idx="37">
                  <c:v>20.698733619997157</c:v>
                </c:pt>
                <c:pt idx="38">
                  <c:v>20.839113540543444</c:v>
                </c:pt>
                <c:pt idx="39">
                  <c:v>20.742149482960908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D01-478C-A707-C824E4640B3C}"/>
            </c:ext>
          </c:extLst>
        </c:ser>
        <c:ser>
          <c:idx val="7"/>
          <c:order val="7"/>
          <c:tx>
            <c:strRef>
              <c:f>'PCR Data 808'!$AN$44:$AN$45</c:f>
              <c:strCache>
                <c:ptCount val="2"/>
                <c:pt idx="0">
                  <c:v>RG</c:v>
                </c:pt>
                <c:pt idx="1">
                  <c:v>NTC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'PCR Data 808'!$AF$46:$AF$85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'PCR Data 808'!$AN$46:$AN$85</c:f>
              <c:numCache>
                <c:formatCode>General</c:formatCode>
                <c:ptCount val="40"/>
                <c:pt idx="0">
                  <c:v>-1.4237876514629721</c:v>
                </c:pt>
                <c:pt idx="1">
                  <c:v>-0.81781792776013673</c:v>
                </c:pt>
                <c:pt idx="2">
                  <c:v>-0.59158809636920462</c:v>
                </c:pt>
                <c:pt idx="3">
                  <c:v>-0.54148934540817284</c:v>
                </c:pt>
                <c:pt idx="4">
                  <c:v>-0.37194297146727123</c:v>
                </c:pt>
                <c:pt idx="5">
                  <c:v>-0.13603898879329543</c:v>
                </c:pt>
                <c:pt idx="6">
                  <c:v>-0.10780853244433722</c:v>
                </c:pt>
                <c:pt idx="7">
                  <c:v>0.17757238497153072</c:v>
                </c:pt>
                <c:pt idx="8">
                  <c:v>0.10912678282892288</c:v>
                </c:pt>
                <c:pt idx="9">
                  <c:v>0.36952377910313039</c:v>
                </c:pt>
                <c:pt idx="10">
                  <c:v>0.39467788152581917</c:v>
                </c:pt>
                <c:pt idx="11">
                  <c:v>0.58158274613155603</c:v>
                </c:pt>
                <c:pt idx="12">
                  <c:v>0.60659284900875821</c:v>
                </c:pt>
                <c:pt idx="13">
                  <c:v>0.76919451759694346</c:v>
                </c:pt>
                <c:pt idx="14">
                  <c:v>0.9822025725387924</c:v>
                </c:pt>
                <c:pt idx="15">
                  <c:v>0.99744034262466919</c:v>
                </c:pt>
                <c:pt idx="16">
                  <c:v>1.2098985811201206</c:v>
                </c:pt>
                <c:pt idx="17">
                  <c:v>1.221418544758925</c:v>
                </c:pt>
                <c:pt idx="18">
                  <c:v>1.4543312641471398</c:v>
                </c:pt>
                <c:pt idx="19">
                  <c:v>1.509934725006036</c:v>
                </c:pt>
                <c:pt idx="20">
                  <c:v>1.758844484810866</c:v>
                </c:pt>
                <c:pt idx="21">
                  <c:v>1.7453281638369267</c:v>
                </c:pt>
                <c:pt idx="22">
                  <c:v>1.9716496313022571</c:v>
                </c:pt>
                <c:pt idx="23">
                  <c:v>2.0532122829517787</c:v>
                </c:pt>
                <c:pt idx="24">
                  <c:v>2.2093143356914831</c:v>
                </c:pt>
                <c:pt idx="25">
                  <c:v>2.2799133855824811</c:v>
                </c:pt>
                <c:pt idx="26">
                  <c:v>2.5729000971735156</c:v>
                </c:pt>
                <c:pt idx="27">
                  <c:v>2.7376879406795203</c:v>
                </c:pt>
                <c:pt idx="28">
                  <c:v>2.7930950385218463</c:v>
                </c:pt>
                <c:pt idx="29">
                  <c:v>2.8578882885562411</c:v>
                </c:pt>
                <c:pt idx="30">
                  <c:v>3.0418280716117634</c:v>
                </c:pt>
                <c:pt idx="31">
                  <c:v>3.1026024252403479</c:v>
                </c:pt>
                <c:pt idx="32">
                  <c:v>3.1091085865227188</c:v>
                </c:pt>
                <c:pt idx="33">
                  <c:v>3.1896894230893875</c:v>
                </c:pt>
                <c:pt idx="34">
                  <c:v>3.4603758414318935</c:v>
                </c:pt>
                <c:pt idx="35">
                  <c:v>3.5254505451233733</c:v>
                </c:pt>
                <c:pt idx="36">
                  <c:v>3.6241491426856181</c:v>
                </c:pt>
                <c:pt idx="37">
                  <c:v>3.7611319830452343</c:v>
                </c:pt>
                <c:pt idx="38">
                  <c:v>3.9321968976476152</c:v>
                </c:pt>
                <c:pt idx="39">
                  <c:v>4.0977898295215596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D01-478C-A707-C824E4640B3C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'PCR Data 808'!$B$93:$B$94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xVal>
          <c:yVal>
            <c:numRef>
              <c:f>'PCR Data 808'!$C$93:$C$94</c:f>
              <c:numCache>
                <c:formatCode>General</c:formatCode>
                <c:ptCount val="2"/>
                <c:pt idx="0">
                  <c:v>4.5539028215441659</c:v>
                </c:pt>
                <c:pt idx="1">
                  <c:v>4.5539028215441659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DC-4D89-BA18-BA648F707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1893311"/>
        <c:axId val="651788991"/>
      </c:scatterChart>
      <c:valAx>
        <c:axId val="1991893311"/>
        <c:scaling>
          <c:orientation val="minMax"/>
          <c:max val="4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788991"/>
        <c:crosses val="autoZero"/>
        <c:crossBetween val="midCat"/>
      </c:valAx>
      <c:valAx>
        <c:axId val="6517889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893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'Normalized 808'!$Z$1:$Z$2</c:f>
              <c:strCache>
                <c:ptCount val="2"/>
                <c:pt idx="0">
                  <c:v>1</c:v>
                </c:pt>
                <c:pt idx="1">
                  <c:v>3.15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'Normalized 808'!$Y$3:$Y$42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'Normalized 808'!$Z$3:$Z$42</c:f>
              <c:numCache>
                <c:formatCode>General</c:formatCode>
                <c:ptCount val="40"/>
                <c:pt idx="0">
                  <c:v>1.1596206784663889</c:v>
                </c:pt>
                <c:pt idx="1">
                  <c:v>2.1178680957514784</c:v>
                </c:pt>
                <c:pt idx="2">
                  <c:v>1.7185547263421244</c:v>
                </c:pt>
                <c:pt idx="3">
                  <c:v>2.8565716618344341</c:v>
                </c:pt>
                <c:pt idx="4">
                  <c:v>2.6569149771297642</c:v>
                </c:pt>
                <c:pt idx="5">
                  <c:v>1</c:v>
                </c:pt>
                <c:pt idx="6">
                  <c:v>1.6188572206114806</c:v>
                </c:pt>
                <c:pt idx="7">
                  <c:v>3.4356545494510149</c:v>
                </c:pt>
                <c:pt idx="8">
                  <c:v>2.2377144412229608</c:v>
                </c:pt>
                <c:pt idx="9">
                  <c:v>3.4754288824459136</c:v>
                </c:pt>
                <c:pt idx="10">
                  <c:v>3.5552392216791082</c:v>
                </c:pt>
                <c:pt idx="11">
                  <c:v>3.0562283465391111</c:v>
                </c:pt>
                <c:pt idx="12">
                  <c:v>2.0780937627565716</c:v>
                </c:pt>
                <c:pt idx="13">
                  <c:v>1.9182114110468016</c:v>
                </c:pt>
                <c:pt idx="14">
                  <c:v>3.8747422518552685</c:v>
                </c:pt>
                <c:pt idx="15">
                  <c:v>3.0363411800416609</c:v>
                </c:pt>
                <c:pt idx="16">
                  <c:v>2.4572582924250872</c:v>
                </c:pt>
                <c:pt idx="17">
                  <c:v>2.8165356555961454</c:v>
                </c:pt>
                <c:pt idx="18">
                  <c:v>2.8366844953369839</c:v>
                </c:pt>
                <c:pt idx="19">
                  <c:v>3.5952752279173961</c:v>
                </c:pt>
                <c:pt idx="20">
                  <c:v>2.5572174713991203</c:v>
                </c:pt>
                <c:pt idx="21">
                  <c:v>2.4373711259276378</c:v>
                </c:pt>
                <c:pt idx="22">
                  <c:v>2.8366844953369839</c:v>
                </c:pt>
                <c:pt idx="23">
                  <c:v>2.7767613226012466</c:v>
                </c:pt>
                <c:pt idx="24">
                  <c:v>3.3757313767152697</c:v>
                </c:pt>
                <c:pt idx="25">
                  <c:v>5.8312730926637348</c:v>
                </c:pt>
                <c:pt idx="26">
                  <c:v>5.3320005442803478</c:v>
                </c:pt>
                <c:pt idx="27">
                  <c:v>7.8676142727053886</c:v>
                </c:pt>
                <c:pt idx="28">
                  <c:v>10.882090036529588</c:v>
                </c:pt>
                <c:pt idx="29">
                  <c:v>16.631836213483503</c:v>
                </c:pt>
                <c:pt idx="30">
                  <c:v>21.263452621442546</c:v>
                </c:pt>
                <c:pt idx="31">
                  <c:v>28.33072357885262</c:v>
                </c:pt>
                <c:pt idx="32">
                  <c:v>35.158563518563099</c:v>
                </c:pt>
                <c:pt idx="33">
                  <c:v>42.625147845382521</c:v>
                </c:pt>
                <c:pt idx="34">
                  <c:v>49.173259087911752</c:v>
                </c:pt>
                <c:pt idx="35">
                  <c:v>55.462052146243941</c:v>
                </c:pt>
                <c:pt idx="36">
                  <c:v>60.133442887197901</c:v>
                </c:pt>
                <c:pt idx="37">
                  <c:v>64.725284962162064</c:v>
                </c:pt>
                <c:pt idx="38">
                  <c:v>68.897664827976016</c:v>
                </c:pt>
                <c:pt idx="39">
                  <c:v>72.571295491893366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FBE-406A-9241-DCB481A2BBD9}"/>
            </c:ext>
          </c:extLst>
        </c:ser>
        <c:ser>
          <c:idx val="1"/>
          <c:order val="1"/>
          <c:tx>
            <c:strRef>
              <c:f>'Normalized 808'!$AA$1:$AA$2</c:f>
              <c:strCache>
                <c:ptCount val="2"/>
                <c:pt idx="0">
                  <c:v>2</c:v>
                </c:pt>
                <c:pt idx="1">
                  <c:v>3.15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'Normalized 808'!$Y$3:$Y$42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'Normalized 808'!$AA$3:$AA$42</c:f>
              <c:numCache>
                <c:formatCode>General</c:formatCode>
                <c:ptCount val="40"/>
                <c:pt idx="0">
                  <c:v>2.3973351196893429</c:v>
                </c:pt>
                <c:pt idx="1">
                  <c:v>2.4972942986633679</c:v>
                </c:pt>
                <c:pt idx="2">
                  <c:v>1.539046881378286</c:v>
                </c:pt>
                <c:pt idx="3">
                  <c:v>3.2558850312437801</c:v>
                </c:pt>
                <c:pt idx="4">
                  <c:v>1.3993133694093465</c:v>
                </c:pt>
                <c:pt idx="5">
                  <c:v>1</c:v>
                </c:pt>
                <c:pt idx="6">
                  <c:v>1.339390196673609</c:v>
                </c:pt>
                <c:pt idx="7">
                  <c:v>2.3376736201969863</c:v>
                </c:pt>
                <c:pt idx="8">
                  <c:v>2.0579449230157332</c:v>
                </c:pt>
                <c:pt idx="9">
                  <c:v>2.6770638168705956</c:v>
                </c:pt>
                <c:pt idx="10">
                  <c:v>1.7585907325804124</c:v>
                </c:pt>
                <c:pt idx="11">
                  <c:v>2.7568741561037902</c:v>
                </c:pt>
                <c:pt idx="12">
                  <c:v>2.097980929254021</c:v>
                </c:pt>
                <c:pt idx="13">
                  <c:v>2.7966484890986889</c:v>
                </c:pt>
                <c:pt idx="14">
                  <c:v>2.7568741561037902</c:v>
                </c:pt>
                <c:pt idx="15">
                  <c:v>3.096264352777399</c:v>
                </c:pt>
                <c:pt idx="16">
                  <c:v>2.2777504474612416</c:v>
                </c:pt>
                <c:pt idx="17">
                  <c:v>3.4555417159484572</c:v>
                </c:pt>
                <c:pt idx="18">
                  <c:v>3.1760746920105936</c:v>
                </c:pt>
                <c:pt idx="19">
                  <c:v>2.9764180073059157</c:v>
                </c:pt>
                <c:pt idx="20">
                  <c:v>3.5552392216791011</c:v>
                </c:pt>
                <c:pt idx="21">
                  <c:v>3.4555417159484572</c:v>
                </c:pt>
                <c:pt idx="22">
                  <c:v>1.918211411046794</c:v>
                </c:pt>
                <c:pt idx="23">
                  <c:v>4.5336354787050288</c:v>
                </c:pt>
                <c:pt idx="24">
                  <c:v>4.2340196150263187</c:v>
                </c:pt>
                <c:pt idx="25">
                  <c:v>4.1144349427982254</c:v>
                </c:pt>
                <c:pt idx="26">
                  <c:v>4.4137891332335464</c:v>
                </c:pt>
                <c:pt idx="27">
                  <c:v>3.9545525910884551</c:v>
                </c:pt>
                <c:pt idx="28">
                  <c:v>3.8747422518552606</c:v>
                </c:pt>
                <c:pt idx="29">
                  <c:v>4.5336354787050288</c:v>
                </c:pt>
                <c:pt idx="30">
                  <c:v>5.691539580694795</c:v>
                </c:pt>
                <c:pt idx="31">
                  <c:v>9.6244884288091797</c:v>
                </c:pt>
                <c:pt idx="32">
                  <c:v>13.138236741016756</c:v>
                </c:pt>
                <c:pt idx="33">
                  <c:v>18.268864024115807</c:v>
                </c:pt>
                <c:pt idx="34">
                  <c:v>23.998461361328886</c:v>
                </c:pt>
                <c:pt idx="35">
                  <c:v>30.14752090769214</c:v>
                </c:pt>
                <c:pt idx="36">
                  <c:v>37.015135180397529</c:v>
                </c:pt>
                <c:pt idx="37">
                  <c:v>44.940956049362029</c:v>
                </c:pt>
                <c:pt idx="38">
                  <c:v>49.432838945352145</c:v>
                </c:pt>
                <c:pt idx="39">
                  <c:v>55.402128973508191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FBE-406A-9241-DCB481A2BBD9}"/>
            </c:ext>
          </c:extLst>
        </c:ser>
        <c:ser>
          <c:idx val="2"/>
          <c:order val="2"/>
          <c:tx>
            <c:strRef>
              <c:f>'Normalized 808'!$AB$1:$AB$2</c:f>
              <c:strCache>
                <c:ptCount val="2"/>
                <c:pt idx="0">
                  <c:v>S1</c:v>
                </c:pt>
                <c:pt idx="1">
                  <c:v>3.15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'Normalized 808'!$Y$3:$Y$42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'Normalized 808'!$AB$3:$AB$42</c:f>
              <c:numCache>
                <c:formatCode>General</c:formatCode>
                <c:ptCount val="40"/>
                <c:pt idx="0">
                  <c:v>1.6188572206114813</c:v>
                </c:pt>
                <c:pt idx="1">
                  <c:v>1</c:v>
                </c:pt>
                <c:pt idx="2">
                  <c:v>2.1380169354923098</c:v>
                </c:pt>
                <c:pt idx="3">
                  <c:v>1.7585907325804122</c:v>
                </c:pt>
                <c:pt idx="4">
                  <c:v>2.2178272747255043</c:v>
                </c:pt>
                <c:pt idx="5">
                  <c:v>2.0780937627565716</c:v>
                </c:pt>
                <c:pt idx="6">
                  <c:v>1.9982834235233771</c:v>
                </c:pt>
                <c:pt idx="7">
                  <c:v>2.3177864536995365</c:v>
                </c:pt>
                <c:pt idx="8">
                  <c:v>2.3376736201969859</c:v>
                </c:pt>
                <c:pt idx="9">
                  <c:v>1.3993133694093469</c:v>
                </c:pt>
                <c:pt idx="10">
                  <c:v>1.5589340478757343</c:v>
                </c:pt>
                <c:pt idx="11">
                  <c:v>2.4575199656684692</c:v>
                </c:pt>
                <c:pt idx="12">
                  <c:v>1.6588932268497683</c:v>
                </c:pt>
                <c:pt idx="13">
                  <c:v>2.7568741561037893</c:v>
                </c:pt>
                <c:pt idx="14">
                  <c:v>2.9366436743110107</c:v>
                </c:pt>
                <c:pt idx="15">
                  <c:v>1.8185139053161503</c:v>
                </c:pt>
                <c:pt idx="16">
                  <c:v>2.2178272747255043</c:v>
                </c:pt>
                <c:pt idx="17">
                  <c:v>1.698667559844667</c:v>
                </c:pt>
                <c:pt idx="18">
                  <c:v>2.0181705900208264</c:v>
                </c:pt>
                <c:pt idx="19">
                  <c:v>3.195961858508042</c:v>
                </c:pt>
                <c:pt idx="20">
                  <c:v>3.2558850312437873</c:v>
                </c:pt>
                <c:pt idx="21">
                  <c:v>2.4373711259276298</c:v>
                </c:pt>
                <c:pt idx="22">
                  <c:v>3.2959210374820742</c:v>
                </c:pt>
                <c:pt idx="23">
                  <c:v>3.0962643527773999</c:v>
                </c:pt>
                <c:pt idx="24">
                  <c:v>4.4938611457101292</c:v>
                </c:pt>
                <c:pt idx="25">
                  <c:v>5.0925695265807658</c:v>
                </c:pt>
                <c:pt idx="26">
                  <c:v>8.286814808612192</c:v>
                </c:pt>
                <c:pt idx="27">
                  <c:v>12.319722835700601</c:v>
                </c:pt>
                <c:pt idx="28">
                  <c:v>17.4304629523022</c:v>
                </c:pt>
                <c:pt idx="29">
                  <c:v>23.878876689100792</c:v>
                </c:pt>
                <c:pt idx="30">
                  <c:v>32.403667612179319</c:v>
                </c:pt>
                <c:pt idx="31">
                  <c:v>40.009985450967662</c:v>
                </c:pt>
                <c:pt idx="32">
                  <c:v>48.893792063973862</c:v>
                </c:pt>
                <c:pt idx="33">
                  <c:v>56.69976658746689</c:v>
                </c:pt>
                <c:pt idx="34">
                  <c:v>64.186499754027125</c:v>
                </c:pt>
                <c:pt idx="35">
                  <c:v>71.892515098546141</c:v>
                </c:pt>
                <c:pt idx="36">
                  <c:v>77.662148441997502</c:v>
                </c:pt>
                <c:pt idx="37">
                  <c:v>83.112278755272698</c:v>
                </c:pt>
                <c:pt idx="38">
                  <c:v>88.243167711615158</c:v>
                </c:pt>
                <c:pt idx="39">
                  <c:v>92.635091428631242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FBE-406A-9241-DCB481A2BBD9}"/>
            </c:ext>
          </c:extLst>
        </c:ser>
        <c:ser>
          <c:idx val="3"/>
          <c:order val="3"/>
          <c:tx>
            <c:strRef>
              <c:f>'Normalized 808'!$AC$1:$AC$2</c:f>
              <c:strCache>
                <c:ptCount val="2"/>
                <c:pt idx="0">
                  <c:v>S2</c:v>
                </c:pt>
                <c:pt idx="1">
                  <c:v>3.15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'Normalized 808'!$Y$3:$Y$42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'Normalized 808'!$AC$3:$AC$42</c:f>
              <c:numCache>
                <c:formatCode>General</c:formatCode>
                <c:ptCount val="40"/>
                <c:pt idx="0">
                  <c:v>1.5188980416374473</c:v>
                </c:pt>
                <c:pt idx="1">
                  <c:v>1.6387443871089302</c:v>
                </c:pt>
                <c:pt idx="2">
                  <c:v>1.499010875139998</c:v>
                </c:pt>
                <c:pt idx="3">
                  <c:v>1.499010875139998</c:v>
                </c:pt>
                <c:pt idx="4">
                  <c:v>2.3175247804561478</c:v>
                </c:pt>
                <c:pt idx="5">
                  <c:v>1.8983242445493516</c:v>
                </c:pt>
                <c:pt idx="6">
                  <c:v>1</c:v>
                </c:pt>
                <c:pt idx="7">
                  <c:v>2.1777912684872156</c:v>
                </c:pt>
                <c:pt idx="8">
                  <c:v>2.8565716618344337</c:v>
                </c:pt>
                <c:pt idx="9">
                  <c:v>1.8582882383110566</c:v>
                </c:pt>
                <c:pt idx="10">
                  <c:v>1.9582474172850897</c:v>
                </c:pt>
                <c:pt idx="11">
                  <c:v>2.1976784349846654</c:v>
                </c:pt>
                <c:pt idx="12">
                  <c:v>2.7767613226012471</c:v>
                </c:pt>
                <c:pt idx="13">
                  <c:v>2.297637613958698</c:v>
                </c:pt>
                <c:pt idx="14">
                  <c:v>2.6370278106323073</c:v>
                </c:pt>
                <c:pt idx="15">
                  <c:v>2.6969509833680525</c:v>
                </c:pt>
                <c:pt idx="16">
                  <c:v>2.6569149771297567</c:v>
                </c:pt>
                <c:pt idx="17">
                  <c:v>2.7568741561037897</c:v>
                </c:pt>
                <c:pt idx="18">
                  <c:v>2.3374119469536048</c:v>
                </c:pt>
                <c:pt idx="19">
                  <c:v>2.8366844953369843</c:v>
                </c:pt>
                <c:pt idx="20">
                  <c:v>3.6551984006531417</c:v>
                </c:pt>
                <c:pt idx="21">
                  <c:v>2.6370278106323073</c:v>
                </c:pt>
                <c:pt idx="22">
                  <c:v>3.1161515192748559</c:v>
                </c:pt>
                <c:pt idx="23">
                  <c:v>2.9764180073059161</c:v>
                </c:pt>
                <c:pt idx="24">
                  <c:v>3.3555825369744317</c:v>
                </c:pt>
                <c:pt idx="25">
                  <c:v>3.3956185432127195</c:v>
                </c:pt>
                <c:pt idx="26">
                  <c:v>4.7131433236688682</c:v>
                </c:pt>
                <c:pt idx="27">
                  <c:v>6.0908529501041482</c:v>
                </c:pt>
                <c:pt idx="28">
                  <c:v>8.1070452904049635</c:v>
                </c:pt>
                <c:pt idx="29">
                  <c:v>11.960183799286161</c:v>
                </c:pt>
                <c:pt idx="30">
                  <c:v>17.290729440333276</c:v>
                </c:pt>
                <c:pt idx="31">
                  <c:v>24.118307706800366</c:v>
                </c:pt>
                <c:pt idx="32">
                  <c:v>32.463329111671683</c:v>
                </c:pt>
                <c:pt idx="33">
                  <c:v>40.868273689278723</c:v>
                </c:pt>
                <c:pt idx="34">
                  <c:v>48.255047676864955</c:v>
                </c:pt>
                <c:pt idx="35">
                  <c:v>55.362092967269902</c:v>
                </c:pt>
                <c:pt idx="36">
                  <c:v>62.089973728006363</c:v>
                </c:pt>
                <c:pt idx="37">
                  <c:v>67.899643077696027</c:v>
                </c:pt>
                <c:pt idx="38">
                  <c:v>73.010383194297617</c:v>
                </c:pt>
                <c:pt idx="39">
                  <c:v>77.482378923790279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FBE-406A-9241-DCB481A2BBD9}"/>
            </c:ext>
          </c:extLst>
        </c:ser>
        <c:ser>
          <c:idx val="4"/>
          <c:order val="4"/>
          <c:tx>
            <c:strRef>
              <c:f>'Normalized 808'!$AD$1:$AD$2</c:f>
              <c:strCache>
                <c:ptCount val="2"/>
                <c:pt idx="0">
                  <c:v>S3</c:v>
                </c:pt>
                <c:pt idx="1">
                  <c:v>3.15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'Normalized 808'!$Y$3:$Y$42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'Normalized 808'!$AD$3:$AD$42</c:f>
              <c:numCache>
                <c:formatCode>General</c:formatCode>
                <c:ptCount val="40"/>
                <c:pt idx="0">
                  <c:v>1.2996158636787025</c:v>
                </c:pt>
                <c:pt idx="1">
                  <c:v>1.9982834235233775</c:v>
                </c:pt>
                <c:pt idx="2">
                  <c:v>2.1579041019897591</c:v>
                </c:pt>
                <c:pt idx="3">
                  <c:v>1</c:v>
                </c:pt>
                <c:pt idx="4">
                  <c:v>1.9383602507876323</c:v>
                </c:pt>
                <c:pt idx="5">
                  <c:v>2.3777096264352746</c:v>
                </c:pt>
                <c:pt idx="6">
                  <c:v>1.9582474172850821</c:v>
                </c:pt>
                <c:pt idx="7">
                  <c:v>1.1797695182072201</c:v>
                </c:pt>
                <c:pt idx="8">
                  <c:v>2.1380169354923093</c:v>
                </c:pt>
                <c:pt idx="9">
                  <c:v>1.5390468813782787</c:v>
                </c:pt>
                <c:pt idx="10">
                  <c:v>1.9982834235233775</c:v>
                </c:pt>
                <c:pt idx="11">
                  <c:v>2.3575607866944361</c:v>
                </c:pt>
                <c:pt idx="12">
                  <c:v>2.9764180073059165</c:v>
                </c:pt>
                <c:pt idx="13">
                  <c:v>1.9383602507876323</c:v>
                </c:pt>
                <c:pt idx="14">
                  <c:v>1.4791237086425415</c:v>
                </c:pt>
                <c:pt idx="15">
                  <c:v>2.8568333350778152</c:v>
                </c:pt>
                <c:pt idx="16">
                  <c:v>1.8985859177927331</c:v>
                </c:pt>
                <c:pt idx="17">
                  <c:v>1.5591957211191243</c:v>
                </c:pt>
                <c:pt idx="18">
                  <c:v>3.0763771862799416</c:v>
                </c:pt>
                <c:pt idx="19">
                  <c:v>3.1363003590156868</c:v>
                </c:pt>
                <c:pt idx="20">
                  <c:v>3.4356545494510078</c:v>
                </c:pt>
                <c:pt idx="21">
                  <c:v>2.2578632809637922</c:v>
                </c:pt>
                <c:pt idx="22">
                  <c:v>2.0979809292540215</c:v>
                </c:pt>
                <c:pt idx="23">
                  <c:v>3.7551575796271672</c:v>
                </c:pt>
                <c:pt idx="24">
                  <c:v>3.5356137284250408</c:v>
                </c:pt>
                <c:pt idx="25">
                  <c:v>2.7767613226012395</c:v>
                </c:pt>
                <c:pt idx="26">
                  <c:v>4.6137074911816054</c:v>
                </c:pt>
                <c:pt idx="27">
                  <c:v>4.8931745151194761</c:v>
                </c:pt>
                <c:pt idx="28">
                  <c:v>6.6898230042181739</c:v>
                </c:pt>
                <c:pt idx="29">
                  <c:v>9.5049037565810792</c:v>
                </c:pt>
                <c:pt idx="30">
                  <c:v>12.998503229047817</c:v>
                </c:pt>
                <c:pt idx="31">
                  <c:v>19.766419996022563</c:v>
                </c:pt>
                <c:pt idx="32">
                  <c:v>25.436094160499902</c:v>
                </c:pt>
                <c:pt idx="33">
                  <c:v>33.481761374935878</c:v>
                </c:pt>
                <c:pt idx="34">
                  <c:v>41.76685960707146</c:v>
                </c:pt>
                <c:pt idx="35">
                  <c:v>49.013638409445349</c:v>
                </c:pt>
                <c:pt idx="36">
                  <c:v>55.941175854886481</c:v>
                </c:pt>
                <c:pt idx="37">
                  <c:v>62.64916944912548</c:v>
                </c:pt>
                <c:pt idx="38">
                  <c:v>76.224777316069861</c:v>
                </c:pt>
                <c:pt idx="39">
                  <c:v>78.021425805168562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FBE-406A-9241-DCB481A2BBD9}"/>
            </c:ext>
          </c:extLst>
        </c:ser>
        <c:ser>
          <c:idx val="5"/>
          <c:order val="5"/>
          <c:tx>
            <c:strRef>
              <c:f>'Normalized 808'!$AE$1:$AE$2</c:f>
              <c:strCache>
                <c:ptCount val="2"/>
                <c:pt idx="0">
                  <c:v>S4</c:v>
                </c:pt>
                <c:pt idx="1">
                  <c:v>3.15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'Normalized 808'!$Y$3:$Y$42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'Normalized 808'!$AE$3:$AE$42</c:f>
              <c:numCache>
                <c:formatCode>General</c:formatCode>
                <c:ptCount val="40"/>
                <c:pt idx="0">
                  <c:v>1</c:v>
                </c:pt>
                <c:pt idx="1">
                  <c:v>2.7966484890986889</c:v>
                </c:pt>
                <c:pt idx="2">
                  <c:v>1.439087702404253</c:v>
                </c:pt>
                <c:pt idx="3">
                  <c:v>3.0761155130365605</c:v>
                </c:pt>
                <c:pt idx="4">
                  <c:v>3.3356953704769747</c:v>
                </c:pt>
                <c:pt idx="5">
                  <c:v>3.1360386857722977</c:v>
                </c:pt>
                <c:pt idx="6">
                  <c:v>1.6586315536063794</c:v>
                </c:pt>
                <c:pt idx="7">
                  <c:v>1.4791237086425408</c:v>
                </c:pt>
                <c:pt idx="8">
                  <c:v>1.6586315536063794</c:v>
                </c:pt>
                <c:pt idx="9">
                  <c:v>2.9764180073059165</c:v>
                </c:pt>
                <c:pt idx="10">
                  <c:v>3.295921037482076</c:v>
                </c:pt>
                <c:pt idx="11">
                  <c:v>2.0579449230157332</c:v>
                </c:pt>
                <c:pt idx="12">
                  <c:v>3.3158082039795254</c:v>
                </c:pt>
                <c:pt idx="13">
                  <c:v>2.0181705900208264</c:v>
                </c:pt>
                <c:pt idx="14">
                  <c:v>3.3356953704769747</c:v>
                </c:pt>
                <c:pt idx="15">
                  <c:v>2.2576016077204031</c:v>
                </c:pt>
                <c:pt idx="16">
                  <c:v>2.9963051738033659</c:v>
                </c:pt>
                <c:pt idx="17">
                  <c:v>3.9545525910884551</c:v>
                </c:pt>
                <c:pt idx="18">
                  <c:v>3.1959618585080429</c:v>
                </c:pt>
                <c:pt idx="19">
                  <c:v>3.3555825369744321</c:v>
                </c:pt>
                <c:pt idx="20">
                  <c:v>2.8764588283318835</c:v>
                </c:pt>
                <c:pt idx="21">
                  <c:v>2.2777504474612487</c:v>
                </c:pt>
                <c:pt idx="22">
                  <c:v>2.6569149771297562</c:v>
                </c:pt>
                <c:pt idx="23">
                  <c:v>2.9164948345701713</c:v>
                </c:pt>
                <c:pt idx="24">
                  <c:v>3.0562283465391111</c:v>
                </c:pt>
                <c:pt idx="25">
                  <c:v>4.2939427877620648</c:v>
                </c:pt>
                <c:pt idx="26">
                  <c:v>5.6117292414616005</c:v>
                </c:pt>
                <c:pt idx="27">
                  <c:v>7.7079935942389994</c:v>
                </c:pt>
                <c:pt idx="28">
                  <c:v>11.021823548498521</c:v>
                </c:pt>
                <c:pt idx="29">
                  <c:v>16.312333183307345</c:v>
                </c:pt>
                <c:pt idx="30">
                  <c:v>23.040213944043789</c:v>
                </c:pt>
                <c:pt idx="31">
                  <c:v>30.906111640272556</c:v>
                </c:pt>
                <c:pt idx="32">
                  <c:v>38.392583133589419</c:v>
                </c:pt>
                <c:pt idx="33">
                  <c:v>46.537947853756052</c:v>
                </c:pt>
                <c:pt idx="34">
                  <c:v>53.226054281497603</c:v>
                </c:pt>
                <c:pt idx="35">
                  <c:v>59.814201530265123</c:v>
                </c:pt>
                <c:pt idx="36">
                  <c:v>65.723568385685425</c:v>
                </c:pt>
                <c:pt idx="37">
                  <c:v>70.79427249604872</c:v>
                </c:pt>
                <c:pt idx="38">
                  <c:v>76.224515642826475</c:v>
                </c:pt>
                <c:pt idx="39">
                  <c:v>80.556777860350209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FBE-406A-9241-DCB481A2BBD9}"/>
            </c:ext>
          </c:extLst>
        </c:ser>
        <c:ser>
          <c:idx val="6"/>
          <c:order val="6"/>
          <c:tx>
            <c:strRef>
              <c:f>'Normalized 808'!$AF$1:$AF$2</c:f>
              <c:strCache>
                <c:ptCount val="2"/>
                <c:pt idx="0">
                  <c:v>3</c:v>
                </c:pt>
                <c:pt idx="1">
                  <c:v>6.3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'Normalized 808'!$Y$3:$Y$42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'Normalized 808'!$AF$3:$AF$42</c:f>
              <c:numCache>
                <c:formatCode>General</c:formatCode>
                <c:ptCount val="40"/>
                <c:pt idx="0">
                  <c:v>1.8585499115544453</c:v>
                </c:pt>
                <c:pt idx="1">
                  <c:v>2.6569149771297642</c:v>
                </c:pt>
                <c:pt idx="2">
                  <c:v>1</c:v>
                </c:pt>
                <c:pt idx="3">
                  <c:v>2.0181705900208344</c:v>
                </c:pt>
                <c:pt idx="4">
                  <c:v>1.3195030301761594</c:v>
                </c:pt>
                <c:pt idx="5">
                  <c:v>1.7387035660829628</c:v>
                </c:pt>
                <c:pt idx="6">
                  <c:v>3.2359978647463379</c:v>
                </c:pt>
                <c:pt idx="7">
                  <c:v>3.1760746920105931</c:v>
                </c:pt>
                <c:pt idx="8">
                  <c:v>2.1579041019897662</c:v>
                </c:pt>
                <c:pt idx="9">
                  <c:v>3.3356953704769823</c:v>
                </c:pt>
                <c:pt idx="10">
                  <c:v>1.8784370780518946</c:v>
                </c:pt>
                <c:pt idx="11">
                  <c:v>3.2161106982488885</c:v>
                </c:pt>
                <c:pt idx="12">
                  <c:v>3.2760338709846262</c:v>
                </c:pt>
                <c:pt idx="13">
                  <c:v>2.6770638168706027</c:v>
                </c:pt>
                <c:pt idx="14">
                  <c:v>2.5171814651608249</c:v>
                </c:pt>
                <c:pt idx="15">
                  <c:v>1.9383602507876398</c:v>
                </c:pt>
                <c:pt idx="16">
                  <c:v>2.3975967929327311</c:v>
                </c:pt>
                <c:pt idx="17">
                  <c:v>3.7750447461246242</c:v>
                </c:pt>
                <c:pt idx="18">
                  <c:v>2.9764180073059161</c:v>
                </c:pt>
                <c:pt idx="19">
                  <c:v>3.0164540135442115</c:v>
                </c:pt>
                <c:pt idx="20">
                  <c:v>4.8730256753786456</c:v>
                </c:pt>
                <c:pt idx="21">
                  <c:v>3.9747014308292936</c:v>
                </c:pt>
                <c:pt idx="22">
                  <c:v>2.9366436743110169</c:v>
                </c:pt>
                <c:pt idx="23">
                  <c:v>3.3158082039795325</c:v>
                </c:pt>
                <c:pt idx="24">
                  <c:v>4.3140916275029095</c:v>
                </c:pt>
                <c:pt idx="25">
                  <c:v>2.5771046378965696</c:v>
                </c:pt>
                <c:pt idx="26">
                  <c:v>5.3121133777828984</c:v>
                </c:pt>
                <c:pt idx="27">
                  <c:v>4.1542092757931322</c:v>
                </c:pt>
                <c:pt idx="28">
                  <c:v>5.8511602591611842</c:v>
                </c:pt>
                <c:pt idx="29">
                  <c:v>6.1706632893373436</c:v>
                </c:pt>
                <c:pt idx="30">
                  <c:v>8.4265483205811229</c:v>
                </c:pt>
                <c:pt idx="31">
                  <c:v>9.8840682862495992</c:v>
                </c:pt>
                <c:pt idx="32">
                  <c:v>13.796868294623136</c:v>
                </c:pt>
                <c:pt idx="33">
                  <c:v>18.089356179151967</c:v>
                </c:pt>
                <c:pt idx="34">
                  <c:v>23.439527313453151</c:v>
                </c:pt>
                <c:pt idx="35">
                  <c:v>30.187556913930447</c:v>
                </c:pt>
                <c:pt idx="36">
                  <c:v>35.677723233443942</c:v>
                </c:pt>
                <c:pt idx="37">
                  <c:v>39.590523241817479</c:v>
                </c:pt>
                <c:pt idx="38">
                  <c:v>44.661489025424174</c:v>
                </c:pt>
                <c:pt idx="39">
                  <c:v>50.770512565549154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FBE-406A-9241-DCB481A2BBD9}"/>
            </c:ext>
          </c:extLst>
        </c:ser>
        <c:ser>
          <c:idx val="7"/>
          <c:order val="7"/>
          <c:tx>
            <c:strRef>
              <c:f>'Normalized 808'!$AG$1:$AG$2</c:f>
              <c:strCache>
                <c:ptCount val="2"/>
                <c:pt idx="0">
                  <c:v>4</c:v>
                </c:pt>
                <c:pt idx="1">
                  <c:v>6.3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'Normalized 808'!$Y$3:$Y$42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'Normalized 808'!$AG$3:$AG$42</c:f>
              <c:numCache>
                <c:formatCode>General</c:formatCode>
                <c:ptCount val="40"/>
                <c:pt idx="0">
                  <c:v>1</c:v>
                </c:pt>
                <c:pt idx="1">
                  <c:v>1.6986675598446674</c:v>
                </c:pt>
                <c:pt idx="2">
                  <c:v>2.1181297689948595</c:v>
                </c:pt>
                <c:pt idx="3">
                  <c:v>2.6969509833680445</c:v>
                </c:pt>
                <c:pt idx="4">
                  <c:v>2.7369869896063399</c:v>
                </c:pt>
                <c:pt idx="5">
                  <c:v>2.4373711259276303</c:v>
                </c:pt>
                <c:pt idx="6">
                  <c:v>2.6770638168705951</c:v>
                </c:pt>
                <c:pt idx="7">
                  <c:v>3.1161515192748479</c:v>
                </c:pt>
                <c:pt idx="8">
                  <c:v>3.1363003590156864</c:v>
                </c:pt>
                <c:pt idx="9">
                  <c:v>3.2558850312437873</c:v>
                </c:pt>
                <c:pt idx="10">
                  <c:v>3.1363003590156864</c:v>
                </c:pt>
                <c:pt idx="11">
                  <c:v>3.2558850312437873</c:v>
                </c:pt>
                <c:pt idx="12">
                  <c:v>2.9565308408084663</c:v>
                </c:pt>
                <c:pt idx="13">
                  <c:v>3.7551575796271668</c:v>
                </c:pt>
                <c:pt idx="14">
                  <c:v>3.1760746920105931</c:v>
                </c:pt>
                <c:pt idx="15">
                  <c:v>3.3158082039795254</c:v>
                </c:pt>
                <c:pt idx="16">
                  <c:v>3.5154648886842019</c:v>
                </c:pt>
                <c:pt idx="17">
                  <c:v>4.0346246035650379</c:v>
                </c:pt>
                <c:pt idx="18">
                  <c:v>3.9147782580935555</c:v>
                </c:pt>
                <c:pt idx="19">
                  <c:v>3.0363411800416609</c:v>
                </c:pt>
                <c:pt idx="20">
                  <c:v>3.4356545494510073</c:v>
                </c:pt>
                <c:pt idx="21">
                  <c:v>3.994588597326743</c:v>
                </c:pt>
                <c:pt idx="22">
                  <c:v>4.1743581155339697</c:v>
                </c:pt>
                <c:pt idx="23">
                  <c:v>4.5736714849433238</c:v>
                </c:pt>
                <c:pt idx="24">
                  <c:v>4.593558651440774</c:v>
                </c:pt>
                <c:pt idx="25">
                  <c:v>4.8531385088811883</c:v>
                </c:pt>
                <c:pt idx="26">
                  <c:v>5.2323030385497038</c:v>
                </c:pt>
                <c:pt idx="27">
                  <c:v>6.0110426108709545</c:v>
                </c:pt>
                <c:pt idx="28">
                  <c:v>7.1289107066224249</c:v>
                </c:pt>
                <c:pt idx="29">
                  <c:v>8.9655952019594096</c:v>
                </c:pt>
                <c:pt idx="30">
                  <c:v>12.379646008436346</c:v>
                </c:pt>
                <c:pt idx="31">
                  <c:v>16.232522844074147</c:v>
                </c:pt>
                <c:pt idx="32">
                  <c:v>20.944211264509779</c:v>
                </c:pt>
                <c:pt idx="33">
                  <c:v>26.074838547608831</c:v>
                </c:pt>
                <c:pt idx="34">
                  <c:v>31.724887218832098</c:v>
                </c:pt>
                <c:pt idx="35">
                  <c:v>37.753838746480504</c:v>
                </c:pt>
                <c:pt idx="36">
                  <c:v>42.864840536325481</c:v>
                </c:pt>
                <c:pt idx="37">
                  <c:v>47.955431813186244</c:v>
                </c:pt>
                <c:pt idx="38">
                  <c:v>52.108186185746149</c:v>
                </c:pt>
                <c:pt idx="39">
                  <c:v>56.360376390793292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FBE-406A-9241-DCB481A2BBD9}"/>
            </c:ext>
          </c:extLst>
        </c:ser>
        <c:ser>
          <c:idx val="8"/>
          <c:order val="8"/>
          <c:tx>
            <c:strRef>
              <c:f>'Normalized 808'!$AH$1:$AH$2</c:f>
              <c:strCache>
                <c:ptCount val="2"/>
                <c:pt idx="0">
                  <c:v>S5</c:v>
                </c:pt>
                <c:pt idx="1">
                  <c:v>6.3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'Normalized 808'!$Y$3:$Y$42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'Normalized 808'!$AH$3:$AH$42</c:f>
              <c:numCache>
                <c:formatCode>General</c:formatCode>
                <c:ptCount val="40"/>
                <c:pt idx="0">
                  <c:v>1.3794262029118967</c:v>
                </c:pt>
                <c:pt idx="1">
                  <c:v>1</c:v>
                </c:pt>
                <c:pt idx="2">
                  <c:v>1.0198871664974494</c:v>
                </c:pt>
                <c:pt idx="3">
                  <c:v>1.5390468813782858</c:v>
                </c:pt>
                <c:pt idx="4">
                  <c:v>1.1596206784663892</c:v>
                </c:pt>
                <c:pt idx="5">
                  <c:v>2.6770638168705947</c:v>
                </c:pt>
                <c:pt idx="6">
                  <c:v>1.6588932268497683</c:v>
                </c:pt>
                <c:pt idx="7">
                  <c:v>2.0181705900208273</c:v>
                </c:pt>
                <c:pt idx="8">
                  <c:v>2.4373711259276298</c:v>
                </c:pt>
                <c:pt idx="9">
                  <c:v>2.1181297689948595</c:v>
                </c:pt>
                <c:pt idx="10">
                  <c:v>2.0380577565182838</c:v>
                </c:pt>
                <c:pt idx="11">
                  <c:v>2.5373303049016629</c:v>
                </c:pt>
                <c:pt idx="12">
                  <c:v>2.4774071321659177</c:v>
                </c:pt>
                <c:pt idx="13">
                  <c:v>2.5572174713991123</c:v>
                </c:pt>
                <c:pt idx="14">
                  <c:v>2.9963051738033659</c:v>
                </c:pt>
                <c:pt idx="15">
                  <c:v>2.8767205015752717</c:v>
                </c:pt>
                <c:pt idx="16">
                  <c:v>2.7568741561037893</c:v>
                </c:pt>
                <c:pt idx="17">
                  <c:v>3.5154648886842024</c:v>
                </c:pt>
                <c:pt idx="18">
                  <c:v>3.0763771862799496</c:v>
                </c:pt>
                <c:pt idx="19">
                  <c:v>3.495577722186753</c:v>
                </c:pt>
                <c:pt idx="20">
                  <c:v>3.7350087398863296</c:v>
                </c:pt>
                <c:pt idx="21">
                  <c:v>3.9346654245910049</c:v>
                </c:pt>
                <c:pt idx="22">
                  <c:v>3.9747014308292927</c:v>
                </c:pt>
                <c:pt idx="23">
                  <c:v>4.7531793299071561</c:v>
                </c:pt>
                <c:pt idx="24">
                  <c:v>4.2141324485288694</c:v>
                </c:pt>
                <c:pt idx="25">
                  <c:v>5.1726415390573477</c:v>
                </c:pt>
                <c:pt idx="26">
                  <c:v>5.9511194381352093</c:v>
                </c:pt>
                <c:pt idx="27">
                  <c:v>7.4683009032960355</c:v>
                </c:pt>
                <c:pt idx="28">
                  <c:v>9.9039554527470415</c:v>
                </c:pt>
                <c:pt idx="29">
                  <c:v>13.317744585980595</c:v>
                </c:pt>
                <c:pt idx="30">
                  <c:v>18.828059745234931</c:v>
                </c:pt>
                <c:pt idx="31">
                  <c:v>25.855294696406709</c:v>
                </c:pt>
                <c:pt idx="32">
                  <c:v>33.661269219899722</c:v>
                </c:pt>
                <c:pt idx="33">
                  <c:v>41.806633940066369</c:v>
                </c:pt>
                <c:pt idx="34">
                  <c:v>49.552685290823639</c:v>
                </c:pt>
                <c:pt idx="35">
                  <c:v>56.779576926700088</c:v>
                </c:pt>
                <c:pt idx="36">
                  <c:v>63.707114372141213</c:v>
                </c:pt>
                <c:pt idx="37">
                  <c:v>70.395220799882765</c:v>
                </c:pt>
                <c:pt idx="38">
                  <c:v>76.164854143334125</c:v>
                </c:pt>
                <c:pt idx="39">
                  <c:v>81.814641141314027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FBE-406A-9241-DCB481A2BBD9}"/>
            </c:ext>
          </c:extLst>
        </c:ser>
        <c:ser>
          <c:idx val="9"/>
          <c:order val="9"/>
          <c:tx>
            <c:strRef>
              <c:f>'Normalized 808'!$AI$1:$AI$2</c:f>
              <c:strCache>
                <c:ptCount val="2"/>
                <c:pt idx="0">
                  <c:v>S6</c:v>
                </c:pt>
                <c:pt idx="1">
                  <c:v>6.3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'Normalized 808'!$Y$3:$Y$42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'Normalized 808'!$AI$3:$AI$42</c:f>
              <c:numCache>
                <c:formatCode>General</c:formatCode>
                <c:ptCount val="40"/>
                <c:pt idx="0">
                  <c:v>1</c:v>
                </c:pt>
                <c:pt idx="1">
                  <c:v>1.0201488397408385</c:v>
                </c:pt>
                <c:pt idx="2">
                  <c:v>1.6390060603523109</c:v>
                </c:pt>
                <c:pt idx="3">
                  <c:v>1.7986267388187001</c:v>
                </c:pt>
                <c:pt idx="4">
                  <c:v>1.8185139053161494</c:v>
                </c:pt>
                <c:pt idx="5">
                  <c:v>1.9982834235233771</c:v>
                </c:pt>
                <c:pt idx="6">
                  <c:v>2.3177864536995294</c:v>
                </c:pt>
                <c:pt idx="7">
                  <c:v>2.4174839594301725</c:v>
                </c:pt>
                <c:pt idx="8">
                  <c:v>1.9783962570259197</c:v>
                </c:pt>
                <c:pt idx="9">
                  <c:v>2.4774071321659168</c:v>
                </c:pt>
                <c:pt idx="10">
                  <c:v>2.4774071321659168</c:v>
                </c:pt>
                <c:pt idx="11">
                  <c:v>2.6770638168705938</c:v>
                </c:pt>
                <c:pt idx="12">
                  <c:v>2.597253477637401</c:v>
                </c:pt>
                <c:pt idx="13">
                  <c:v>2.0780937627565645</c:v>
                </c:pt>
                <c:pt idx="14">
                  <c:v>2.7969101623420771</c:v>
                </c:pt>
                <c:pt idx="15">
                  <c:v>3.1161515192748483</c:v>
                </c:pt>
                <c:pt idx="16">
                  <c:v>2.7969101623420771</c:v>
                </c:pt>
                <c:pt idx="17">
                  <c:v>3.2760338709846168</c:v>
                </c:pt>
                <c:pt idx="18">
                  <c:v>3.3359570437203638</c:v>
                </c:pt>
                <c:pt idx="19">
                  <c:v>3.295921037482068</c:v>
                </c:pt>
                <c:pt idx="20">
                  <c:v>4.2143941217722576</c:v>
                </c:pt>
                <c:pt idx="21">
                  <c:v>3.8750039250986488</c:v>
                </c:pt>
                <c:pt idx="22">
                  <c:v>3.9945885973267439</c:v>
                </c:pt>
                <c:pt idx="23">
                  <c:v>3.9147782580935475</c:v>
                </c:pt>
                <c:pt idx="24">
                  <c:v>4.4339379729743831</c:v>
                </c:pt>
                <c:pt idx="25">
                  <c:v>4.3541276337411903</c:v>
                </c:pt>
                <c:pt idx="26">
                  <c:v>4.9729848543526716</c:v>
                </c:pt>
                <c:pt idx="27">
                  <c:v>5.9511194381352093</c:v>
                </c:pt>
                <c:pt idx="28">
                  <c:v>6.5901254984875282</c:v>
                </c:pt>
                <c:pt idx="29">
                  <c:v>8.8258616899904716</c:v>
                </c:pt>
                <c:pt idx="30">
                  <c:v>12.738923371607395</c:v>
                </c:pt>
                <c:pt idx="31">
                  <c:v>18.289012863856641</c:v>
                </c:pt>
                <c:pt idx="32">
                  <c:v>25.595714838966288</c:v>
                </c:pt>
                <c:pt idx="33">
                  <c:v>34.599629470687361</c:v>
                </c:pt>
                <c:pt idx="34">
                  <c:v>43.363851411465475</c:v>
                </c:pt>
                <c:pt idx="35">
                  <c:v>52.228032531217622</c:v>
                </c:pt>
                <c:pt idx="36">
                  <c:v>60.692638608317026</c:v>
                </c:pt>
                <c:pt idx="37">
                  <c:v>68.878039334721947</c:v>
                </c:pt>
                <c:pt idx="38">
                  <c:v>75.845351113157975</c:v>
                </c:pt>
                <c:pt idx="39">
                  <c:v>82.772888558599107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0FBE-406A-9241-DCB481A2BBD9}"/>
            </c:ext>
          </c:extLst>
        </c:ser>
        <c:ser>
          <c:idx val="10"/>
          <c:order val="10"/>
          <c:tx>
            <c:strRef>
              <c:f>'Normalized 808'!$AJ$1:$AJ$2</c:f>
              <c:strCache>
                <c:ptCount val="2"/>
                <c:pt idx="0">
                  <c:v>S7</c:v>
                </c:pt>
                <c:pt idx="1">
                  <c:v>6.3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'Normalized 808'!$Y$3:$Y$42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'Normalized 808'!$AJ$3:$AJ$42</c:f>
              <c:numCache>
                <c:formatCode>General</c:formatCode>
                <c:ptCount val="40"/>
                <c:pt idx="0">
                  <c:v>1.598970054114023</c:v>
                </c:pt>
                <c:pt idx="1">
                  <c:v>2.5773663111399512</c:v>
                </c:pt>
                <c:pt idx="2">
                  <c:v>1</c:v>
                </c:pt>
                <c:pt idx="3">
                  <c:v>1.0800720124765832</c:v>
                </c:pt>
                <c:pt idx="4">
                  <c:v>2.7770229958446282</c:v>
                </c:pt>
                <c:pt idx="5">
                  <c:v>1.598970054114023</c:v>
                </c:pt>
                <c:pt idx="6">
                  <c:v>2.9366436743110174</c:v>
                </c:pt>
                <c:pt idx="7">
                  <c:v>2.8167973288395269</c:v>
                </c:pt>
                <c:pt idx="8">
                  <c:v>1.8386627450569883</c:v>
                </c:pt>
                <c:pt idx="9">
                  <c:v>1.9585090905284779</c:v>
                </c:pt>
                <c:pt idx="10">
                  <c:v>1.9783962570259277</c:v>
                </c:pt>
                <c:pt idx="11">
                  <c:v>3.2959210374820755</c:v>
                </c:pt>
                <c:pt idx="12">
                  <c:v>1.9982834235233775</c:v>
                </c:pt>
                <c:pt idx="13">
                  <c:v>3.5555008949224898</c:v>
                </c:pt>
                <c:pt idx="14">
                  <c:v>3.7352704131297174</c:v>
                </c:pt>
                <c:pt idx="15">
                  <c:v>4.5935586514407731</c:v>
                </c:pt>
                <c:pt idx="16">
                  <c:v>3.6353112341556844</c:v>
                </c:pt>
                <c:pt idx="17">
                  <c:v>3.615424067658235</c:v>
                </c:pt>
                <c:pt idx="18">
                  <c:v>3.914778258093556</c:v>
                </c:pt>
                <c:pt idx="19">
                  <c:v>2.637289483875696</c:v>
                </c:pt>
                <c:pt idx="20">
                  <c:v>2.6571766503731458</c:v>
                </c:pt>
                <c:pt idx="21">
                  <c:v>3.0164540135442039</c:v>
                </c:pt>
                <c:pt idx="22">
                  <c:v>3.2359978647463312</c:v>
                </c:pt>
                <c:pt idx="23">
                  <c:v>2.6969509833680445</c:v>
                </c:pt>
                <c:pt idx="24">
                  <c:v>3.2959210374820755</c:v>
                </c:pt>
                <c:pt idx="25">
                  <c:v>3.615424067658235</c:v>
                </c:pt>
                <c:pt idx="26">
                  <c:v>4.1544709490365204</c:v>
                </c:pt>
                <c:pt idx="27">
                  <c:v>4.5935586514407731</c:v>
                </c:pt>
                <c:pt idx="28">
                  <c:v>4.33424046724374</c:v>
                </c:pt>
                <c:pt idx="29">
                  <c:v>5.1726415390573486</c:v>
                </c:pt>
                <c:pt idx="30">
                  <c:v>6.290509634808819</c:v>
                </c:pt>
                <c:pt idx="31">
                  <c:v>9.1055903871717305</c:v>
                </c:pt>
                <c:pt idx="32">
                  <c:v>12.160102157234219</c:v>
                </c:pt>
                <c:pt idx="33">
                  <c:v>17.55030929777368</c:v>
                </c:pt>
                <c:pt idx="34">
                  <c:v>23.839102356105883</c:v>
                </c:pt>
                <c:pt idx="35">
                  <c:v>32.024241409267411</c:v>
                </c:pt>
                <c:pt idx="36">
                  <c:v>40.189493295931499</c:v>
                </c:pt>
                <c:pt idx="37">
                  <c:v>48.334858016098131</c:v>
                </c:pt>
                <c:pt idx="38">
                  <c:v>55.08288761657542</c:v>
                </c:pt>
                <c:pt idx="39">
                  <c:v>61.97038905577827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0FBE-406A-9241-DCB481A2BBD9}"/>
            </c:ext>
          </c:extLst>
        </c:ser>
        <c:ser>
          <c:idx val="11"/>
          <c:order val="11"/>
          <c:tx>
            <c:strRef>
              <c:f>'Normalized 808'!$AK$1:$AK$2</c:f>
              <c:strCache>
                <c:ptCount val="2"/>
                <c:pt idx="0">
                  <c:v>S8</c:v>
                </c:pt>
                <c:pt idx="1">
                  <c:v>6.3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'Normalized 808'!$Y$3:$Y$42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'Normalized 808'!$AK$3:$AK$42</c:f>
              <c:numCache>
                <c:formatCode>General</c:formatCode>
                <c:ptCount val="40"/>
                <c:pt idx="0">
                  <c:v>2.5771046378965705</c:v>
                </c:pt>
                <c:pt idx="1">
                  <c:v>1.598970054114031</c:v>
                </c:pt>
                <c:pt idx="2">
                  <c:v>1.0198871664974494</c:v>
                </c:pt>
                <c:pt idx="3">
                  <c:v>1</c:v>
                </c:pt>
                <c:pt idx="4">
                  <c:v>2.5171814651608235</c:v>
                </c:pt>
                <c:pt idx="5">
                  <c:v>1.3195030301761586</c:v>
                </c:pt>
                <c:pt idx="6">
                  <c:v>2.1979401082280541</c:v>
                </c:pt>
                <c:pt idx="7">
                  <c:v>1.4990108751399971</c:v>
                </c:pt>
                <c:pt idx="8">
                  <c:v>2.6370278106323068</c:v>
                </c:pt>
                <c:pt idx="9">
                  <c:v>3.1959618585080429</c:v>
                </c:pt>
                <c:pt idx="10">
                  <c:v>1.3794262029118975</c:v>
                </c:pt>
                <c:pt idx="11">
                  <c:v>1.6787803933472185</c:v>
                </c:pt>
                <c:pt idx="12">
                  <c:v>1.8384010718136077</c:v>
                </c:pt>
                <c:pt idx="13">
                  <c:v>1.6188572206114804</c:v>
                </c:pt>
                <c:pt idx="14">
                  <c:v>2.1579041019897653</c:v>
                </c:pt>
                <c:pt idx="15">
                  <c:v>2.0780937627565725</c:v>
                </c:pt>
                <c:pt idx="16">
                  <c:v>3.2558850312437864</c:v>
                </c:pt>
                <c:pt idx="17">
                  <c:v>2.6969509833680521</c:v>
                </c:pt>
                <c:pt idx="18">
                  <c:v>2.4373711259276307</c:v>
                </c:pt>
                <c:pt idx="19">
                  <c:v>2.3175247804561492</c:v>
                </c:pt>
                <c:pt idx="20">
                  <c:v>3.3757313767152697</c:v>
                </c:pt>
                <c:pt idx="21">
                  <c:v>2.4972942986633742</c:v>
                </c:pt>
                <c:pt idx="22">
                  <c:v>3.4555417159484643</c:v>
                </c:pt>
                <c:pt idx="23">
                  <c:v>2.996305173803365</c:v>
                </c:pt>
                <c:pt idx="24">
                  <c:v>3.6750855671505915</c:v>
                </c:pt>
                <c:pt idx="25">
                  <c:v>4.1343221092956819</c:v>
                </c:pt>
                <c:pt idx="26">
                  <c:v>4.7932153361454519</c:v>
                </c:pt>
                <c:pt idx="27">
                  <c:v>6.3103968013062746</c:v>
                </c:pt>
                <c:pt idx="28">
                  <c:v>9.0456672144359906</c:v>
                </c:pt>
                <c:pt idx="29">
                  <c:v>12.938580056312087</c:v>
                </c:pt>
                <c:pt idx="30">
                  <c:v>18.668177393525148</c:v>
                </c:pt>
                <c:pt idx="31">
                  <c:v>26.234720899318599</c:v>
                </c:pt>
                <c:pt idx="32">
                  <c:v>34.539706297951618</c:v>
                </c:pt>
                <c:pt idx="33">
                  <c:v>43.284041072232284</c:v>
                </c:pt>
                <c:pt idx="34">
                  <c:v>51.928416667538912</c:v>
                </c:pt>
                <c:pt idx="35">
                  <c:v>59.614544845560452</c:v>
                </c:pt>
                <c:pt idx="36">
                  <c:v>67.001318833146669</c:v>
                </c:pt>
                <c:pt idx="37">
                  <c:v>73.888820272349506</c:v>
                </c:pt>
                <c:pt idx="38">
                  <c:v>80.137577324443413</c:v>
                </c:pt>
                <c:pt idx="39">
                  <c:v>86.246600864568379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0FBE-406A-9241-DCB481A2BBD9}"/>
            </c:ext>
          </c:extLst>
        </c:ser>
        <c:ser>
          <c:idx val="12"/>
          <c:order val="12"/>
          <c:tx>
            <c:strRef>
              <c:f>'Normalized 808'!$AL$1:$AL$2</c:f>
              <c:strCache>
                <c:ptCount val="2"/>
                <c:pt idx="0">
                  <c:v>5</c:v>
                </c:pt>
                <c:pt idx="1">
                  <c:v>9.45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'Normalized 808'!$Y$3:$Y$42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'Normalized 808'!$AL$3:$AL$42</c:f>
              <c:numCache>
                <c:formatCode>General</c:formatCode>
                <c:ptCount val="4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0FBE-406A-9241-DCB481A2BBD9}"/>
            </c:ext>
          </c:extLst>
        </c:ser>
        <c:ser>
          <c:idx val="13"/>
          <c:order val="13"/>
          <c:tx>
            <c:strRef>
              <c:f>'Normalized 808'!$AM$1:$AM$2</c:f>
              <c:strCache>
                <c:ptCount val="2"/>
                <c:pt idx="0">
                  <c:v>6</c:v>
                </c:pt>
                <c:pt idx="1">
                  <c:v>9.45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'Normalized 808'!$Y$3:$Y$42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'Normalized 808'!$AM$3:$AM$42</c:f>
              <c:numCache>
                <c:formatCode>General</c:formatCode>
                <c:ptCount val="40"/>
                <c:pt idx="0">
                  <c:v>1</c:v>
                </c:pt>
                <c:pt idx="1">
                  <c:v>2.097980929254021</c:v>
                </c:pt>
                <c:pt idx="2">
                  <c:v>2.1777912684872156</c:v>
                </c:pt>
                <c:pt idx="3">
                  <c:v>2.2774887742178596</c:v>
                </c:pt>
                <c:pt idx="4">
                  <c:v>3.3356953704769818</c:v>
                </c:pt>
                <c:pt idx="5">
                  <c:v>3.4353928762076258</c:v>
                </c:pt>
                <c:pt idx="6">
                  <c:v>3.7151215733888785</c:v>
                </c:pt>
                <c:pt idx="7">
                  <c:v>4.2541684547671652</c:v>
                </c:pt>
                <c:pt idx="8">
                  <c:v>4.1740964422905815</c:v>
                </c:pt>
                <c:pt idx="9">
                  <c:v>5.092569526580772</c:v>
                </c:pt>
                <c:pt idx="10">
                  <c:v>5.2521902050471541</c:v>
                </c:pt>
                <c:pt idx="11">
                  <c:v>5.691539580694795</c:v>
                </c:pt>
                <c:pt idx="12">
                  <c:v>6.3103968013062763</c:v>
                </c:pt>
                <c:pt idx="13">
                  <c:v>6.8292948429437237</c:v>
                </c:pt>
                <c:pt idx="14">
                  <c:v>7.1487978731198742</c:v>
                </c:pt>
                <c:pt idx="15">
                  <c:v>7.4881880697934919</c:v>
                </c:pt>
                <c:pt idx="16">
                  <c:v>7.8076910999696443</c:v>
                </c:pt>
                <c:pt idx="17">
                  <c:v>8.2070044693789974</c:v>
                </c:pt>
                <c:pt idx="18">
                  <c:v>8.4864714933168699</c:v>
                </c:pt>
                <c:pt idx="19">
                  <c:v>8.8656360229853775</c:v>
                </c:pt>
                <c:pt idx="20">
                  <c:v>8.9854823684568608</c:v>
                </c:pt>
                <c:pt idx="21">
                  <c:v>9.3649085713687654</c:v>
                </c:pt>
                <c:pt idx="22">
                  <c:v>9.4447189106019493</c:v>
                </c:pt>
                <c:pt idx="23">
                  <c:v>8.9655952019594096</c:v>
                </c:pt>
                <c:pt idx="24">
                  <c:v>14.815038884643965</c:v>
                </c:pt>
                <c:pt idx="25">
                  <c:v>14.934885230115452</c:v>
                </c:pt>
                <c:pt idx="26">
                  <c:v>13.218047080249942</c:v>
                </c:pt>
                <c:pt idx="27">
                  <c:v>13.457478097949526</c:v>
                </c:pt>
                <c:pt idx="28">
                  <c:v>13.098200734778469</c:v>
                </c:pt>
                <c:pt idx="29">
                  <c:v>14.016412145825271</c:v>
                </c:pt>
                <c:pt idx="30">
                  <c:v>14.256104836768237</c:v>
                </c:pt>
                <c:pt idx="31">
                  <c:v>14.275992003265678</c:v>
                </c:pt>
                <c:pt idx="32">
                  <c:v>14.635269366436734</c:v>
                </c:pt>
                <c:pt idx="33">
                  <c:v>14.954772396612896</c:v>
                </c:pt>
                <c:pt idx="34">
                  <c:v>14.934885230115452</c:v>
                </c:pt>
                <c:pt idx="35">
                  <c:v>15.853096641162253</c:v>
                </c:pt>
                <c:pt idx="36">
                  <c:v>14.954772396612896</c:v>
                </c:pt>
                <c:pt idx="37">
                  <c:v>14.575346193700998</c:v>
                </c:pt>
                <c:pt idx="38">
                  <c:v>15.354085766022251</c:v>
                </c:pt>
                <c:pt idx="39">
                  <c:v>18.887721244727285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0FBE-406A-9241-DCB481A2BBD9}"/>
            </c:ext>
          </c:extLst>
        </c:ser>
        <c:ser>
          <c:idx val="14"/>
          <c:order val="14"/>
          <c:tx>
            <c:strRef>
              <c:f>'Normalized 808'!$AN$1:$AN$2</c:f>
              <c:strCache>
                <c:ptCount val="2"/>
                <c:pt idx="0">
                  <c:v>S9</c:v>
                </c:pt>
                <c:pt idx="1">
                  <c:v>9.45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'Normalized 808'!$Y$3:$Y$42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'Normalized 808'!$AN$3:$AN$42</c:f>
              <c:numCache>
                <c:formatCode>General</c:formatCode>
                <c:ptCount val="40"/>
                <c:pt idx="0">
                  <c:v>1.5788212143731926</c:v>
                </c:pt>
                <c:pt idx="1">
                  <c:v>1</c:v>
                </c:pt>
                <c:pt idx="2">
                  <c:v>1.8784370780518946</c:v>
                </c:pt>
                <c:pt idx="3">
                  <c:v>1.9182114110468014</c:v>
                </c:pt>
                <c:pt idx="4">
                  <c:v>2.0181705900208344</c:v>
                </c:pt>
                <c:pt idx="5">
                  <c:v>2.3376736201969868</c:v>
                </c:pt>
                <c:pt idx="6">
                  <c:v>2.5373303049016629</c:v>
                </c:pt>
                <c:pt idx="7">
                  <c:v>2.3575607866944432</c:v>
                </c:pt>
                <c:pt idx="8">
                  <c:v>2.9164948345701784</c:v>
                </c:pt>
                <c:pt idx="9">
                  <c:v>3.4754288824459136</c:v>
                </c:pt>
                <c:pt idx="10">
                  <c:v>4.3740148002386476</c:v>
                </c:pt>
                <c:pt idx="11">
                  <c:v>3.7548959063837852</c:v>
                </c:pt>
                <c:pt idx="12">
                  <c:v>4.6733689906739686</c:v>
                </c:pt>
                <c:pt idx="13">
                  <c:v>3.7949319126220731</c:v>
                </c:pt>
                <c:pt idx="14">
                  <c:v>3.7350087398863288</c:v>
                </c:pt>
                <c:pt idx="15">
                  <c:v>3.894891091596107</c:v>
                </c:pt>
                <c:pt idx="16">
                  <c:v>3.7750447461246237</c:v>
                </c:pt>
                <c:pt idx="17">
                  <c:v>3.8747422518552685</c:v>
                </c:pt>
                <c:pt idx="18">
                  <c:v>4.1144349427982334</c:v>
                </c:pt>
                <c:pt idx="19">
                  <c:v>4.3740148002386476</c:v>
                </c:pt>
                <c:pt idx="20">
                  <c:v>4.8329896691403507</c:v>
                </c:pt>
                <c:pt idx="21">
                  <c:v>4.5336354787050368</c:v>
                </c:pt>
                <c:pt idx="22">
                  <c:v>5.1723798658139666</c:v>
                </c:pt>
                <c:pt idx="23">
                  <c:v>5.6515035744565081</c:v>
                </c:pt>
                <c:pt idx="24">
                  <c:v>5.7315755869330838</c:v>
                </c:pt>
                <c:pt idx="25">
                  <c:v>6.4302431467777579</c:v>
                </c:pt>
                <c:pt idx="26">
                  <c:v>7.6878447544981681</c:v>
                </c:pt>
                <c:pt idx="27">
                  <c:v>9.6642627618040855</c:v>
                </c:pt>
                <c:pt idx="28">
                  <c:v>13.078313568281022</c:v>
                </c:pt>
                <c:pt idx="29">
                  <c:v>18.189053684882612</c:v>
                </c:pt>
                <c:pt idx="30">
                  <c:v>24.417923570479076</c:v>
                </c:pt>
                <c:pt idx="31">
                  <c:v>31.944431070034231</c:v>
                </c:pt>
                <c:pt idx="32">
                  <c:v>39.96994944472938</c:v>
                </c:pt>
                <c:pt idx="33">
                  <c:v>47.576267283517723</c:v>
                </c:pt>
                <c:pt idx="34">
                  <c:v>55.322318634275007</c:v>
                </c:pt>
                <c:pt idx="35">
                  <c:v>61.950240216037422</c:v>
                </c:pt>
                <c:pt idx="36">
                  <c:v>68.318843613602823</c:v>
                </c:pt>
                <c:pt idx="37">
                  <c:v>74.407979987230348</c:v>
                </c:pt>
                <c:pt idx="38">
                  <c:v>80.217387663676604</c:v>
                </c:pt>
                <c:pt idx="39">
                  <c:v>85.4081997927548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FBE-406A-9241-DCB481A2BBD9}"/>
            </c:ext>
          </c:extLst>
        </c:ser>
        <c:ser>
          <c:idx val="15"/>
          <c:order val="15"/>
          <c:tx>
            <c:strRef>
              <c:f>'Normalized 808'!$AO$1:$AO$2</c:f>
              <c:strCache>
                <c:ptCount val="2"/>
                <c:pt idx="0">
                  <c:v>S10</c:v>
                </c:pt>
                <c:pt idx="1">
                  <c:v>9.45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'Normalized 808'!$Y$3:$Y$42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'Normalized 808'!$AO$3:$AO$42</c:f>
              <c:numCache>
                <c:formatCode>General</c:formatCode>
                <c:ptCount val="40"/>
                <c:pt idx="0">
                  <c:v>1</c:v>
                </c:pt>
                <c:pt idx="1">
                  <c:v>4.2743172945080037</c:v>
                </c:pt>
                <c:pt idx="2">
                  <c:v>4.2342812882697078</c:v>
                </c:pt>
                <c:pt idx="3">
                  <c:v>4.7932153361454457</c:v>
                </c:pt>
                <c:pt idx="4">
                  <c:v>4.8931745151194779</c:v>
                </c:pt>
                <c:pt idx="5">
                  <c:v>4.2942044610054548</c:v>
                </c:pt>
                <c:pt idx="6">
                  <c:v>5.6716524141973395</c:v>
                </c:pt>
                <c:pt idx="7">
                  <c:v>4.8931745151194779</c:v>
                </c:pt>
                <c:pt idx="8">
                  <c:v>5.5518060687258561</c:v>
                </c:pt>
                <c:pt idx="9">
                  <c:v>4.9130616816169255</c:v>
                </c:pt>
                <c:pt idx="10">
                  <c:v>5.6915395806947959</c:v>
                </c:pt>
                <c:pt idx="11">
                  <c:v>4.7733281696479946</c:v>
                </c:pt>
                <c:pt idx="12">
                  <c:v>4.6733689906739624</c:v>
                </c:pt>
                <c:pt idx="13">
                  <c:v>4.7932153361454457</c:v>
                </c:pt>
                <c:pt idx="14">
                  <c:v>5.8315347659071186</c:v>
                </c:pt>
                <c:pt idx="15">
                  <c:v>5.9712682778760495</c:v>
                </c:pt>
                <c:pt idx="16">
                  <c:v>6.030929777368403</c:v>
                </c:pt>
                <c:pt idx="17">
                  <c:v>5.751462753430534</c:v>
                </c:pt>
                <c:pt idx="18">
                  <c:v>4.9329488481143855</c:v>
                </c:pt>
                <c:pt idx="19">
                  <c:v>4.8931745151194779</c:v>
                </c:pt>
                <c:pt idx="20">
                  <c:v>5.9113451051403096</c:v>
                </c:pt>
                <c:pt idx="21">
                  <c:v>6.3106584745496654</c:v>
                </c:pt>
                <c:pt idx="22">
                  <c:v>5.2124158720522473</c:v>
                </c:pt>
                <c:pt idx="23">
                  <c:v>5.1326055328190598</c:v>
                </c:pt>
                <c:pt idx="24">
                  <c:v>5.0127591873475712</c:v>
                </c:pt>
                <c:pt idx="25">
                  <c:v>4.8931745151194779</c:v>
                </c:pt>
                <c:pt idx="26">
                  <c:v>5.1925287055547962</c:v>
                </c:pt>
                <c:pt idx="27">
                  <c:v>5.1925287055547962</c:v>
                </c:pt>
                <c:pt idx="28">
                  <c:v>5.3921853902594741</c:v>
                </c:pt>
                <c:pt idx="29">
                  <c:v>5.3322622175237306</c:v>
                </c:pt>
                <c:pt idx="30">
                  <c:v>5.2723390447879925</c:v>
                </c:pt>
                <c:pt idx="31">
                  <c:v>5.4120725567569252</c:v>
                </c:pt>
                <c:pt idx="32">
                  <c:v>5.4120725567569252</c:v>
                </c:pt>
                <c:pt idx="33">
                  <c:v>4.9329488481143855</c:v>
                </c:pt>
                <c:pt idx="34">
                  <c:v>5.4719957294926704</c:v>
                </c:pt>
                <c:pt idx="35">
                  <c:v>5.4322213964977628</c:v>
                </c:pt>
                <c:pt idx="36">
                  <c:v>5.3921853902594741</c:v>
                </c:pt>
                <c:pt idx="37">
                  <c:v>6.7097101707156241</c:v>
                </c:pt>
                <c:pt idx="38">
                  <c:v>5.492144569233508</c:v>
                </c:pt>
                <c:pt idx="39">
                  <c:v>6.4302431467777588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FBE-406A-9241-DCB481A2BBD9}"/>
            </c:ext>
          </c:extLst>
        </c:ser>
        <c:ser>
          <c:idx val="16"/>
          <c:order val="16"/>
          <c:tx>
            <c:strRef>
              <c:f>'Normalized 808'!$AP$1:$AP$2</c:f>
              <c:strCache>
                <c:ptCount val="2"/>
                <c:pt idx="0">
                  <c:v>S11</c:v>
                </c:pt>
                <c:pt idx="1">
                  <c:v>9.45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'Normalized 808'!$Y$3:$Y$42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'Normalized 808'!$AP$3:$AP$42</c:f>
              <c:numCache>
                <c:formatCode>General</c:formatCode>
                <c:ptCount val="40"/>
                <c:pt idx="0">
                  <c:v>1</c:v>
                </c:pt>
                <c:pt idx="1">
                  <c:v>2.5171814651608244</c:v>
                </c:pt>
                <c:pt idx="2">
                  <c:v>3.5753880614199396</c:v>
                </c:pt>
                <c:pt idx="3">
                  <c:v>3.3956185432127182</c:v>
                </c:pt>
                <c:pt idx="4">
                  <c:v>3.7949319126220722</c:v>
                </c:pt>
                <c:pt idx="5">
                  <c:v>2.6569149771297553</c:v>
                </c:pt>
                <c:pt idx="6">
                  <c:v>3.555239221679102</c:v>
                </c:pt>
                <c:pt idx="7">
                  <c:v>2.9363820010676278</c:v>
                </c:pt>
                <c:pt idx="8">
                  <c:v>3.2158490250054932</c:v>
                </c:pt>
                <c:pt idx="9">
                  <c:v>3.5353520551816544</c:v>
                </c:pt>
                <c:pt idx="10">
                  <c:v>2.7168381498654934</c:v>
                </c:pt>
                <c:pt idx="11">
                  <c:v>3.0761155130365605</c:v>
                </c:pt>
                <c:pt idx="12">
                  <c:v>4.2141324485288685</c:v>
                </c:pt>
                <c:pt idx="13">
                  <c:v>3.7548959063837799</c:v>
                </c:pt>
                <c:pt idx="14">
                  <c:v>3.3158082039795254</c:v>
                </c:pt>
                <c:pt idx="15">
                  <c:v>3.3956185432127182</c:v>
                </c:pt>
                <c:pt idx="16">
                  <c:v>3.9346654245910031</c:v>
                </c:pt>
                <c:pt idx="17">
                  <c:v>3.3555825369744241</c:v>
                </c:pt>
                <c:pt idx="18">
                  <c:v>4.4737123059692934</c:v>
                </c:pt>
                <c:pt idx="19">
                  <c:v>3.295921037482076</c:v>
                </c:pt>
                <c:pt idx="20">
                  <c:v>4.9128000083735444</c:v>
                </c:pt>
                <c:pt idx="21">
                  <c:v>3.9747014308292847</c:v>
                </c:pt>
                <c:pt idx="22">
                  <c:v>4.9926103476067389</c:v>
                </c:pt>
                <c:pt idx="23">
                  <c:v>4.9128000083735444</c:v>
                </c:pt>
                <c:pt idx="24">
                  <c:v>3.8946294183527108</c:v>
                </c:pt>
                <c:pt idx="25">
                  <c:v>3.9346654245910031</c:v>
                </c:pt>
                <c:pt idx="26">
                  <c:v>4.0743989365599376</c:v>
                </c:pt>
                <c:pt idx="27">
                  <c:v>4.0743989365599376</c:v>
                </c:pt>
                <c:pt idx="28">
                  <c:v>4.793215336145451</c:v>
                </c:pt>
                <c:pt idx="29">
                  <c:v>4.9727231811092807</c:v>
                </c:pt>
                <c:pt idx="30">
                  <c:v>4.3339787940003589</c:v>
                </c:pt>
                <c:pt idx="31">
                  <c:v>4.8929128418760861</c:v>
                </c:pt>
                <c:pt idx="32">
                  <c:v>4.6733689906739606</c:v>
                </c:pt>
                <c:pt idx="33">
                  <c:v>4.9727231811092807</c:v>
                </c:pt>
                <c:pt idx="34">
                  <c:v>5.9511194381352013</c:v>
                </c:pt>
                <c:pt idx="35">
                  <c:v>5.391923717016077</c:v>
                </c:pt>
                <c:pt idx="36">
                  <c:v>5.152492699316511</c:v>
                </c:pt>
                <c:pt idx="37">
                  <c:v>5.5518060687258632</c:v>
                </c:pt>
                <c:pt idx="38">
                  <c:v>6.3703199740420118</c:v>
                </c:pt>
                <c:pt idx="39">
                  <c:v>5.4719957294926687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FBE-406A-9241-DCB481A2BBD9}"/>
            </c:ext>
          </c:extLst>
        </c:ser>
        <c:ser>
          <c:idx val="17"/>
          <c:order val="17"/>
          <c:tx>
            <c:strRef>
              <c:f>'Normalized 808'!$AQ$1:$AQ$2</c:f>
              <c:strCache>
                <c:ptCount val="2"/>
                <c:pt idx="0">
                  <c:v>S12</c:v>
                </c:pt>
                <c:pt idx="1">
                  <c:v>9.45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'Normalized 808'!$Y$3:$Y$42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'Normalized 808'!$AQ$3:$AQ$42</c:f>
              <c:numCache>
                <c:formatCode>General</c:formatCode>
                <c:ptCount val="40"/>
                <c:pt idx="0">
                  <c:v>1</c:v>
                </c:pt>
                <c:pt idx="1">
                  <c:v>3.5555008949224902</c:v>
                </c:pt>
                <c:pt idx="2">
                  <c:v>3.4356545494510069</c:v>
                </c:pt>
                <c:pt idx="3">
                  <c:v>3.0363411800416547</c:v>
                </c:pt>
                <c:pt idx="4">
                  <c:v>3.6154240676582337</c:v>
                </c:pt>
                <c:pt idx="5">
                  <c:v>3.5753880614199396</c:v>
                </c:pt>
                <c:pt idx="6">
                  <c:v>3.6154240676582337</c:v>
                </c:pt>
                <c:pt idx="7">
                  <c:v>3.8148190791195233</c:v>
                </c:pt>
                <c:pt idx="8">
                  <c:v>4.3140916275029024</c:v>
                </c:pt>
                <c:pt idx="9">
                  <c:v>3.8349679188603609</c:v>
                </c:pt>
                <c:pt idx="10">
                  <c:v>3.994588597326743</c:v>
                </c:pt>
                <c:pt idx="11">
                  <c:v>4.2939427877620631</c:v>
                </c:pt>
                <c:pt idx="12">
                  <c:v>5.4521085629952104</c:v>
                </c:pt>
                <c:pt idx="13">
                  <c:v>4.1144349427982245</c:v>
                </c:pt>
                <c:pt idx="14">
                  <c:v>4.0743989365599376</c:v>
                </c:pt>
                <c:pt idx="15">
                  <c:v>4.5535226452024791</c:v>
                </c:pt>
                <c:pt idx="16">
                  <c:v>4.2939427877620631</c:v>
                </c:pt>
                <c:pt idx="17">
                  <c:v>5.1326055328190598</c:v>
                </c:pt>
                <c:pt idx="18">
                  <c:v>4.5336354787050279</c:v>
                </c:pt>
                <c:pt idx="19">
                  <c:v>5.7114267471922453</c:v>
                </c:pt>
                <c:pt idx="20">
                  <c:v>5.6316164079590489</c:v>
                </c:pt>
                <c:pt idx="21">
                  <c:v>4.6932561571714171</c:v>
                </c:pt>
                <c:pt idx="22">
                  <c:v>5.8113859261662775</c:v>
                </c:pt>
                <c:pt idx="23">
                  <c:v>4.7332921634097058</c:v>
                </c:pt>
                <c:pt idx="24">
                  <c:v>4.1942452820314209</c:v>
                </c:pt>
                <c:pt idx="25">
                  <c:v>5.3121133777828913</c:v>
                </c:pt>
                <c:pt idx="26">
                  <c:v>4.9329488481143837</c:v>
                </c:pt>
                <c:pt idx="27">
                  <c:v>4.9928720208501201</c:v>
                </c:pt>
                <c:pt idx="28">
                  <c:v>5.0326463538450259</c:v>
                </c:pt>
                <c:pt idx="29">
                  <c:v>9.4049445776070524</c:v>
                </c:pt>
                <c:pt idx="30">
                  <c:v>10.443002334125326</c:v>
                </c:pt>
                <c:pt idx="31">
                  <c:v>12.638964192633368</c:v>
                </c:pt>
                <c:pt idx="32">
                  <c:v>12.918431216571234</c:v>
                </c:pt>
                <c:pt idx="33">
                  <c:v>10.123499303949169</c:v>
                </c:pt>
                <c:pt idx="34">
                  <c:v>12.419420341431243</c:v>
                </c:pt>
                <c:pt idx="35">
                  <c:v>10.043688964715974</c:v>
                </c:pt>
                <c:pt idx="36">
                  <c:v>12.838620877338053</c:v>
                </c:pt>
                <c:pt idx="37">
                  <c:v>9.8641811197521445</c:v>
                </c:pt>
                <c:pt idx="38">
                  <c:v>5.8911962653994721</c:v>
                </c:pt>
                <c:pt idx="39">
                  <c:v>12.858769717078895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FBE-406A-9241-DCB481A2BBD9}"/>
            </c:ext>
          </c:extLst>
        </c:ser>
        <c:ser>
          <c:idx val="18"/>
          <c:order val="18"/>
          <c:tx>
            <c:strRef>
              <c:f>'Normalized 808'!$AR$1:$AR$2</c:f>
              <c:strCache>
                <c:ptCount val="2"/>
                <c:pt idx="0">
                  <c:v>7</c:v>
                </c:pt>
                <c:pt idx="1">
                  <c:v>NTC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'Normalized 808'!$Y$3:$Y$42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'Normalized 808'!$AR$3:$AR$42</c:f>
              <c:numCache>
                <c:formatCode>General</c:formatCode>
                <c:ptCount val="40"/>
                <c:pt idx="0">
                  <c:v>1</c:v>
                </c:pt>
                <c:pt idx="1">
                  <c:v>2.3374119469535972</c:v>
                </c:pt>
                <c:pt idx="2">
                  <c:v>2.3575607866944357</c:v>
                </c:pt>
                <c:pt idx="3">
                  <c:v>2.6969509833680521</c:v>
                </c:pt>
                <c:pt idx="4">
                  <c:v>2.8966076680727215</c:v>
                </c:pt>
                <c:pt idx="5">
                  <c:v>2.596991804394019</c:v>
                </c:pt>
                <c:pt idx="6">
                  <c:v>3.1760746920105931</c:v>
                </c:pt>
                <c:pt idx="7">
                  <c:v>2.6370278106323068</c:v>
                </c:pt>
                <c:pt idx="8">
                  <c:v>3.3956185432127195</c:v>
                </c:pt>
                <c:pt idx="9">
                  <c:v>3.2558850312437877</c:v>
                </c:pt>
                <c:pt idx="10">
                  <c:v>3.3555825369744317</c:v>
                </c:pt>
                <c:pt idx="11">
                  <c:v>3.4754288824459141</c:v>
                </c:pt>
                <c:pt idx="12">
                  <c:v>3.7548959063837781</c:v>
                </c:pt>
                <c:pt idx="13">
                  <c:v>3.9346654245910053</c:v>
                </c:pt>
                <c:pt idx="14">
                  <c:v>3.7548959063837781</c:v>
                </c:pt>
                <c:pt idx="15">
                  <c:v>2.9363820010676283</c:v>
                </c:pt>
                <c:pt idx="16">
                  <c:v>3.9545525910884547</c:v>
                </c:pt>
                <c:pt idx="17">
                  <c:v>4.0942861030573869</c:v>
                </c:pt>
                <c:pt idx="18">
                  <c:v>3.8548550853578107</c:v>
                </c:pt>
                <c:pt idx="19">
                  <c:v>4.4535634662284531</c:v>
                </c:pt>
                <c:pt idx="20">
                  <c:v>5.6515035744565072</c:v>
                </c:pt>
                <c:pt idx="21">
                  <c:v>4.0343629303216488</c:v>
                </c:pt>
                <c:pt idx="22">
                  <c:v>4.8329896691403498</c:v>
                </c:pt>
                <c:pt idx="23">
                  <c:v>4.5134866389641903</c:v>
                </c:pt>
                <c:pt idx="24">
                  <c:v>3.874742251855261</c:v>
                </c:pt>
                <c:pt idx="25">
                  <c:v>4.5734098116999355</c:v>
                </c:pt>
                <c:pt idx="26">
                  <c:v>5.7114267471922453</c:v>
                </c:pt>
                <c:pt idx="27">
                  <c:v>5.8911962653994721</c:v>
                </c:pt>
                <c:pt idx="28">
                  <c:v>5.9710066046326586</c:v>
                </c:pt>
                <c:pt idx="29">
                  <c:v>6.1505144495964972</c:v>
                </c:pt>
                <c:pt idx="30">
                  <c:v>6.2703607950679805</c:v>
                </c:pt>
                <c:pt idx="31">
                  <c:v>4.4535634662284531</c:v>
                </c:pt>
                <c:pt idx="32">
                  <c:v>4.693256157171418</c:v>
                </c:pt>
                <c:pt idx="33">
                  <c:v>6.1706632893373357</c:v>
                </c:pt>
                <c:pt idx="34">
                  <c:v>6.88921801567946</c:v>
                </c:pt>
                <c:pt idx="35">
                  <c:v>6.8292948429437157</c:v>
                </c:pt>
                <c:pt idx="36">
                  <c:v>6.6497869979798843</c:v>
                </c:pt>
                <c:pt idx="37">
                  <c:v>6.3302839678037248</c:v>
                </c:pt>
                <c:pt idx="38">
                  <c:v>5.0726823600833146</c:v>
                </c:pt>
                <c:pt idx="39">
                  <c:v>6.5498278190058521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0FBE-406A-9241-DCB481A2BBD9}"/>
            </c:ext>
          </c:extLst>
        </c:ser>
        <c:ser>
          <c:idx val="19"/>
          <c:order val="19"/>
          <c:tx>
            <c:strRef>
              <c:f>'Normalized 808'!$AS$1:$AS$2</c:f>
              <c:strCache>
                <c:ptCount val="2"/>
                <c:pt idx="0">
                  <c:v>8</c:v>
                </c:pt>
                <c:pt idx="1">
                  <c:v>NTC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'Normalized 808'!$Y$3:$Y$42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'Normalized 808'!$AS$3:$AS$42</c:f>
              <c:numCache>
                <c:formatCode>General</c:formatCode>
                <c:ptCount val="40"/>
                <c:pt idx="0">
                  <c:v>1.239692690942972</c:v>
                </c:pt>
                <c:pt idx="1">
                  <c:v>2.3975967929327311</c:v>
                </c:pt>
                <c:pt idx="2">
                  <c:v>1</c:v>
                </c:pt>
                <c:pt idx="3">
                  <c:v>1.4192005359068034</c:v>
                </c:pt>
                <c:pt idx="4">
                  <c:v>1.8585499115544453</c:v>
                </c:pt>
                <c:pt idx="5">
                  <c:v>2.9565308408084663</c:v>
                </c:pt>
                <c:pt idx="6">
                  <c:v>2.0380577565182838</c:v>
                </c:pt>
                <c:pt idx="7">
                  <c:v>1.6787803933472252</c:v>
                </c:pt>
                <c:pt idx="8">
                  <c:v>3.2359978647463379</c:v>
                </c:pt>
                <c:pt idx="9">
                  <c:v>1.5989700541140306</c:v>
                </c:pt>
                <c:pt idx="10">
                  <c:v>3.4356545494510149</c:v>
                </c:pt>
                <c:pt idx="11">
                  <c:v>2.0780937627565716</c:v>
                </c:pt>
                <c:pt idx="12">
                  <c:v>3.4955777221867521</c:v>
                </c:pt>
                <c:pt idx="13">
                  <c:v>3.3757313767152706</c:v>
                </c:pt>
                <c:pt idx="14">
                  <c:v>2.4373711259276369</c:v>
                </c:pt>
                <c:pt idx="15">
                  <c:v>2.9366436743110169</c:v>
                </c:pt>
                <c:pt idx="16">
                  <c:v>4.1343221092956828</c:v>
                </c:pt>
                <c:pt idx="17">
                  <c:v>4.2942044610054531</c:v>
                </c:pt>
                <c:pt idx="18">
                  <c:v>3.9945885973267501</c:v>
                </c:pt>
                <c:pt idx="19">
                  <c:v>3.8349679188603609</c:v>
                </c:pt>
                <c:pt idx="20">
                  <c:v>4.3538659604978092</c:v>
                </c:pt>
                <c:pt idx="21">
                  <c:v>4.3740148002386476</c:v>
                </c:pt>
                <c:pt idx="22">
                  <c:v>4.5935586514407731</c:v>
                </c:pt>
                <c:pt idx="23">
                  <c:v>3.4754288824459136</c:v>
                </c:pt>
                <c:pt idx="24">
                  <c:v>4.0545117700624882</c:v>
                </c:pt>
                <c:pt idx="25">
                  <c:v>4.3140916275029095</c:v>
                </c:pt>
                <c:pt idx="26">
                  <c:v>3.2161106982488885</c:v>
                </c:pt>
                <c:pt idx="27">
                  <c:v>3.5154648886842024</c:v>
                </c:pt>
                <c:pt idx="28">
                  <c:v>4.6733689906739686</c:v>
                </c:pt>
                <c:pt idx="29">
                  <c:v>3.8148190791195224</c:v>
                </c:pt>
                <c:pt idx="30">
                  <c:v>4.693256157171418</c:v>
                </c:pt>
                <c:pt idx="31">
                  <c:v>4.9528360146118402</c:v>
                </c:pt>
                <c:pt idx="32">
                  <c:v>4.7134049969122565</c:v>
                </c:pt>
                <c:pt idx="33">
                  <c:v>5.132605532819059</c:v>
                </c:pt>
                <c:pt idx="34">
                  <c:v>5.5117700624875754</c:v>
                </c:pt>
                <c:pt idx="35">
                  <c:v>5.3720365505186356</c:v>
                </c:pt>
                <c:pt idx="36">
                  <c:v>4.4339379729743928</c:v>
                </c:pt>
                <c:pt idx="37">
                  <c:v>4.6134458179382314</c:v>
                </c:pt>
                <c:pt idx="38">
                  <c:v>5.6117292414616085</c:v>
                </c:pt>
                <c:pt idx="39">
                  <c:v>4.5736714849433238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FBE-406A-9241-DCB481A2BBD9}"/>
            </c:ext>
          </c:extLst>
        </c:ser>
        <c:ser>
          <c:idx val="20"/>
          <c:order val="20"/>
          <c:tx>
            <c:strRef>
              <c:f>'Normalized 808'!$AT$1:$AT$2</c:f>
              <c:strCache>
                <c:ptCount val="2"/>
                <c:pt idx="0">
                  <c:v>S13</c:v>
                </c:pt>
                <c:pt idx="1">
                  <c:v>NTC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'Normalized 808'!$Y$3:$Y$42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'Normalized 808'!$AT$3:$AT$42</c:f>
              <c:numCache>
                <c:formatCode>General</c:formatCode>
                <c:ptCount val="40"/>
                <c:pt idx="0">
                  <c:v>1</c:v>
                </c:pt>
                <c:pt idx="1">
                  <c:v>1.4192005359068034</c:v>
                </c:pt>
                <c:pt idx="2">
                  <c:v>1.199656684704677</c:v>
                </c:pt>
                <c:pt idx="3">
                  <c:v>1.7387035660829628</c:v>
                </c:pt>
                <c:pt idx="4">
                  <c:v>1.578821214373185</c:v>
                </c:pt>
                <c:pt idx="5">
                  <c:v>1.6787803933472176</c:v>
                </c:pt>
                <c:pt idx="6">
                  <c:v>1.9982834235233775</c:v>
                </c:pt>
                <c:pt idx="7">
                  <c:v>1.9982834235233775</c:v>
                </c:pt>
                <c:pt idx="8">
                  <c:v>2.1579041019897667</c:v>
                </c:pt>
                <c:pt idx="9">
                  <c:v>2.3774479531918922</c:v>
                </c:pt>
                <c:pt idx="10">
                  <c:v>2.5373303049016633</c:v>
                </c:pt>
                <c:pt idx="11">
                  <c:v>2.4373711259276303</c:v>
                </c:pt>
                <c:pt idx="12">
                  <c:v>2.7367253163629512</c:v>
                </c:pt>
                <c:pt idx="13">
                  <c:v>2.8366844953369843</c:v>
                </c:pt>
                <c:pt idx="14">
                  <c:v>2.6569149771297567</c:v>
                </c:pt>
                <c:pt idx="15">
                  <c:v>3.0562283465391107</c:v>
                </c:pt>
                <c:pt idx="16">
                  <c:v>3.275772197741238</c:v>
                </c:pt>
                <c:pt idx="17">
                  <c:v>3.1360386857723053</c:v>
                </c:pt>
                <c:pt idx="18">
                  <c:v>3.3356953704769752</c:v>
                </c:pt>
                <c:pt idx="19">
                  <c:v>3.4356545494510073</c:v>
                </c:pt>
                <c:pt idx="20">
                  <c:v>3.7151215733888789</c:v>
                </c:pt>
                <c:pt idx="21">
                  <c:v>3.3956185432127195</c:v>
                </c:pt>
                <c:pt idx="22">
                  <c:v>3.2959210374820755</c:v>
                </c:pt>
                <c:pt idx="23">
                  <c:v>3.9346654245910053</c:v>
                </c:pt>
                <c:pt idx="24">
                  <c:v>3.6952344068914296</c:v>
                </c:pt>
                <c:pt idx="25">
                  <c:v>3.8548550853578107</c:v>
                </c:pt>
                <c:pt idx="26">
                  <c:v>3.7151215733888789</c:v>
                </c:pt>
                <c:pt idx="27">
                  <c:v>4.0144757638241995</c:v>
                </c:pt>
                <c:pt idx="28">
                  <c:v>4.0346246035650388</c:v>
                </c:pt>
                <c:pt idx="29">
                  <c:v>4.1743581155339715</c:v>
                </c:pt>
                <c:pt idx="30">
                  <c:v>5.2124158720522473</c:v>
                </c:pt>
                <c:pt idx="31">
                  <c:v>4.4336762997309958</c:v>
                </c:pt>
                <c:pt idx="32">
                  <c:v>4.1942452820314209</c:v>
                </c:pt>
                <c:pt idx="33">
                  <c:v>4.393901966736097</c:v>
                </c:pt>
                <c:pt idx="34">
                  <c:v>4.3538659604978101</c:v>
                </c:pt>
                <c:pt idx="35">
                  <c:v>4.8131025026429004</c:v>
                </c:pt>
                <c:pt idx="36">
                  <c:v>4.7531793299071552</c:v>
                </c:pt>
                <c:pt idx="37">
                  <c:v>4.5535226452024862</c:v>
                </c:pt>
                <c:pt idx="38">
                  <c:v>5.0326463538450259</c:v>
                </c:pt>
                <c:pt idx="39">
                  <c:v>4.7531793299071552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0FBE-406A-9241-DCB481A2BBD9}"/>
            </c:ext>
          </c:extLst>
        </c:ser>
        <c:ser>
          <c:idx val="21"/>
          <c:order val="21"/>
          <c:tx>
            <c:strRef>
              <c:f>'Normalized 808'!$AU$1:$AU$2</c:f>
              <c:strCache>
                <c:ptCount val="2"/>
                <c:pt idx="0">
                  <c:v>S14</c:v>
                </c:pt>
                <c:pt idx="1">
                  <c:v>NTC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'Normalized 808'!$Y$3:$Y$42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'Normalized 808'!$AU$3:$AU$42</c:f>
              <c:numCache>
                <c:formatCode>General</c:formatCode>
                <c:ptCount val="40"/>
                <c:pt idx="0">
                  <c:v>1</c:v>
                </c:pt>
                <c:pt idx="1">
                  <c:v>1.8983242445493431</c:v>
                </c:pt>
                <c:pt idx="2">
                  <c:v>1.6586315536063783</c:v>
                </c:pt>
                <c:pt idx="3">
                  <c:v>1.7784778990778616</c:v>
                </c:pt>
                <c:pt idx="4">
                  <c:v>2.8565716618344332</c:v>
                </c:pt>
                <c:pt idx="5">
                  <c:v>1.7585907325804122</c:v>
                </c:pt>
                <c:pt idx="6">
                  <c:v>1.8983242445493431</c:v>
                </c:pt>
                <c:pt idx="7">
                  <c:v>1.938360250787639</c:v>
                </c:pt>
                <c:pt idx="8">
                  <c:v>1.938360250787639</c:v>
                </c:pt>
                <c:pt idx="9">
                  <c:v>1.938360250787639</c:v>
                </c:pt>
                <c:pt idx="10">
                  <c:v>2.1377552622489269</c:v>
                </c:pt>
                <c:pt idx="11">
                  <c:v>2.3575607866944353</c:v>
                </c:pt>
                <c:pt idx="12">
                  <c:v>2.3175247804561465</c:v>
                </c:pt>
                <c:pt idx="13">
                  <c:v>2.7168381498655005</c:v>
                </c:pt>
                <c:pt idx="14">
                  <c:v>2.0380577565182829</c:v>
                </c:pt>
                <c:pt idx="15">
                  <c:v>2.3774479531918917</c:v>
                </c:pt>
                <c:pt idx="16">
                  <c:v>2.5771046378965679</c:v>
                </c:pt>
                <c:pt idx="17">
                  <c:v>2.7568741561037893</c:v>
                </c:pt>
                <c:pt idx="18">
                  <c:v>2.3973351196893429</c:v>
                </c:pt>
                <c:pt idx="19">
                  <c:v>2.5572174713991114</c:v>
                </c:pt>
                <c:pt idx="20">
                  <c:v>2.3774479531918917</c:v>
                </c:pt>
                <c:pt idx="21">
                  <c:v>2.6569149771297571</c:v>
                </c:pt>
                <c:pt idx="22">
                  <c:v>2.2178272747255043</c:v>
                </c:pt>
                <c:pt idx="23">
                  <c:v>2.7966484890986969</c:v>
                </c:pt>
                <c:pt idx="24">
                  <c:v>2.3374119469535959</c:v>
                </c:pt>
                <c:pt idx="25">
                  <c:v>3.2158490250054914</c:v>
                </c:pt>
                <c:pt idx="26">
                  <c:v>3.0761155130365587</c:v>
                </c:pt>
                <c:pt idx="27">
                  <c:v>3.2158490250054914</c:v>
                </c:pt>
                <c:pt idx="28">
                  <c:v>3.2158490250054914</c:v>
                </c:pt>
                <c:pt idx="29">
                  <c:v>3.3356953704769818</c:v>
                </c:pt>
                <c:pt idx="30">
                  <c:v>3.5552392216791073</c:v>
                </c:pt>
                <c:pt idx="31">
                  <c:v>3.3757313767152688</c:v>
                </c:pt>
                <c:pt idx="32">
                  <c:v>3.3555825369744312</c:v>
                </c:pt>
                <c:pt idx="33">
                  <c:v>4.4137891332335446</c:v>
                </c:pt>
                <c:pt idx="34">
                  <c:v>4.4336762997310011</c:v>
                </c:pt>
                <c:pt idx="35">
                  <c:v>3.2558850312437855</c:v>
                </c:pt>
                <c:pt idx="36">
                  <c:v>3.5952752279173961</c:v>
                </c:pt>
                <c:pt idx="37">
                  <c:v>3.8747422518552597</c:v>
                </c:pt>
                <c:pt idx="38">
                  <c:v>3.8148190791195216</c:v>
                </c:pt>
                <c:pt idx="39">
                  <c:v>4.2541684547671625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FBE-406A-9241-DCB481A2B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4501535"/>
        <c:axId val="2064513055"/>
      </c:scatterChart>
      <c:valAx>
        <c:axId val="2064501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513055"/>
        <c:crosses val="autoZero"/>
        <c:crossBetween val="midCat"/>
      </c:valAx>
      <c:valAx>
        <c:axId val="206451305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5015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'808 Cycle Times'!$C$50</c:f>
              <c:strCache>
                <c:ptCount val="1"/>
                <c:pt idx="0">
                  <c:v>Cycle Time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3500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'808 Cycle Times'!$D$51:$D$53</c:f>
                <c:numCache>
                  <c:formatCode>General</c:formatCode>
                  <c:ptCount val="3"/>
                  <c:pt idx="0">
                    <c:v>0.59196811546080941</c:v>
                  </c:pt>
                  <c:pt idx="1">
                    <c:v>0.80674920101189684</c:v>
                  </c:pt>
                  <c:pt idx="2">
                    <c:v>2.1571188577359379</c:v>
                  </c:pt>
                </c:numCache>
              </c:numRef>
            </c:plus>
            <c:minus>
              <c:numRef>
                <c:f>'808 Cycle Times'!$D$51:$D$53</c:f>
                <c:numCache>
                  <c:formatCode>General</c:formatCode>
                  <c:ptCount val="3"/>
                  <c:pt idx="0">
                    <c:v>0.59196811546080941</c:v>
                  </c:pt>
                  <c:pt idx="1">
                    <c:v>0.80674920101189684</c:v>
                  </c:pt>
                  <c:pt idx="2">
                    <c:v>2.1571188577359379</c:v>
                  </c:pt>
                </c:numCache>
              </c:numRef>
            </c:minus>
            <c:spPr>
              <a:noFill/>
              <a:ln w="381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'808 Cycle Times'!$B$51:$B$53</c:f>
              <c:numCache>
                <c:formatCode>General</c:formatCode>
                <c:ptCount val="3"/>
                <c:pt idx="0">
                  <c:v>3.15</c:v>
                </c:pt>
                <c:pt idx="1">
                  <c:v>6.3</c:v>
                </c:pt>
                <c:pt idx="2">
                  <c:v>9.4499999999999993</c:v>
                </c:pt>
              </c:numCache>
            </c:numRef>
          </c:xVal>
          <c:yVal>
            <c:numRef>
              <c:f>'808 Cycle Times'!$C$51:$C$53</c:f>
              <c:numCache>
                <c:formatCode>General</c:formatCode>
                <c:ptCount val="3"/>
                <c:pt idx="0">
                  <c:v>24.61601666666666</c:v>
                </c:pt>
                <c:pt idx="1">
                  <c:v>22.460399999999996</c:v>
                </c:pt>
                <c:pt idx="2">
                  <c:v>24.028560000000002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DF-4631-9C8B-F480DE7C6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267072"/>
        <c:axId val="393284352"/>
      </c:scatterChart>
      <c:valAx>
        <c:axId val="393267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Concentration</a:t>
                </a:r>
                <a:r>
                  <a:rPr lang="en-US" baseline="0"/>
                  <a:t> (nM)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93284352"/>
        <c:crosses val="autoZero"/>
        <c:crossBetween val="midCat"/>
      </c:valAx>
      <c:valAx>
        <c:axId val="393284352"/>
        <c:scaling>
          <c:orientation val="minMax"/>
          <c:max val="27"/>
          <c:min val="2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Cycle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9326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333373</xdr:colOff>
      <xdr:row>51</xdr:row>
      <xdr:rowOff>114298</xdr:rowOff>
    </xdr:from>
    <xdr:to>
      <xdr:col>28</xdr:col>
      <xdr:colOff>323850</xdr:colOff>
      <xdr:row>81</xdr:row>
      <xdr:rowOff>114299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3415D6B-EAA7-7A45-193D-189795A98B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504823</xdr:colOff>
      <xdr:row>52</xdr:row>
      <xdr:rowOff>33335</xdr:rowOff>
    </xdr:from>
    <xdr:to>
      <xdr:col>39</xdr:col>
      <xdr:colOff>257174</xdr:colOff>
      <xdr:row>79</xdr:row>
      <xdr:rowOff>4761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852E17C-E3D5-A21C-E577-AD2AD28866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171450</xdr:colOff>
      <xdr:row>5</xdr:row>
      <xdr:rowOff>142875</xdr:rowOff>
    </xdr:from>
    <xdr:to>
      <xdr:col>43</xdr:col>
      <xdr:colOff>171450</xdr:colOff>
      <xdr:row>38</xdr:row>
      <xdr:rowOff>171450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BCDCB2A-4271-48A6-2886-DC1FCDA879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552449</xdr:colOff>
      <xdr:row>32</xdr:row>
      <xdr:rowOff>9523</xdr:rowOff>
    </xdr:from>
    <xdr:to>
      <xdr:col>14</xdr:col>
      <xdr:colOff>523874</xdr:colOff>
      <xdr:row>54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5AFA0E-12D2-4290-47A7-49D40D320C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2272D-58D7-46BC-9EDE-D09A431C7C85}">
  <dimension ref="A1:AN94"/>
  <sheetViews>
    <sheetView tabSelected="1" topLeftCell="J55" zoomScale="70" zoomScaleNormal="70" workbookViewId="0">
      <selection activeCell="K73" sqref="K73"/>
    </sheetView>
  </sheetViews>
  <sheetFormatPr defaultRowHeight="14.25"/>
  <cols>
    <col min="1" max="19" width="9.06640625" style="1"/>
  </cols>
  <sheetData>
    <row r="1" spans="1:33">
      <c r="A1" s="1" t="s">
        <v>0</v>
      </c>
      <c r="B1" s="1">
        <v>1</v>
      </c>
      <c r="C1" s="1">
        <v>2</v>
      </c>
      <c r="D1" s="1" t="s">
        <v>1</v>
      </c>
      <c r="E1" s="1" t="s">
        <v>2</v>
      </c>
      <c r="F1" s="1" t="s">
        <v>3</v>
      </c>
      <c r="G1" s="1" t="s">
        <v>5</v>
      </c>
      <c r="H1" s="1">
        <v>3</v>
      </c>
      <c r="I1" s="1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>
        <v>5</v>
      </c>
      <c r="O1" s="1">
        <v>6</v>
      </c>
      <c r="P1" s="1" t="s">
        <v>10</v>
      </c>
      <c r="Q1" s="1" t="s">
        <v>11</v>
      </c>
      <c r="R1" s="1" t="s">
        <v>12</v>
      </c>
      <c r="S1" s="1" t="s">
        <v>13</v>
      </c>
      <c r="T1">
        <v>7</v>
      </c>
      <c r="U1">
        <v>8</v>
      </c>
      <c r="V1" s="1" t="s">
        <v>18</v>
      </c>
      <c r="W1" s="1" t="s">
        <v>19</v>
      </c>
      <c r="Y1" t="s">
        <v>25</v>
      </c>
    </row>
    <row r="2" spans="1:33">
      <c r="A2" s="1" t="s">
        <v>4</v>
      </c>
      <c r="B2" s="1">
        <v>3.15</v>
      </c>
      <c r="C2" s="1">
        <v>3.15</v>
      </c>
      <c r="D2" s="1">
        <v>3.15</v>
      </c>
      <c r="E2" s="1">
        <v>3.15</v>
      </c>
      <c r="F2" s="1">
        <v>3.15</v>
      </c>
      <c r="G2" s="1">
        <v>3.15</v>
      </c>
      <c r="H2" s="1">
        <v>6.3</v>
      </c>
      <c r="I2" s="1">
        <v>6.3</v>
      </c>
      <c r="J2" s="1">
        <v>6.3</v>
      </c>
      <c r="K2" s="1">
        <v>6.3</v>
      </c>
      <c r="L2" s="1">
        <v>6.3</v>
      </c>
      <c r="M2" s="1">
        <v>6.3</v>
      </c>
      <c r="N2" s="1">
        <v>9.4499999999999993</v>
      </c>
      <c r="O2" s="1">
        <v>9.4499999999999993</v>
      </c>
      <c r="P2" s="1">
        <v>9.4499999999999993</v>
      </c>
      <c r="Q2" s="1">
        <v>9.4499999999999993</v>
      </c>
      <c r="R2" s="1">
        <v>9.4499999999999993</v>
      </c>
      <c r="S2" s="1">
        <v>9.4499999999999993</v>
      </c>
      <c r="T2" t="s">
        <v>17</v>
      </c>
      <c r="U2" t="s">
        <v>17</v>
      </c>
      <c r="V2" t="s">
        <v>17</v>
      </c>
      <c r="W2" t="s">
        <v>17</v>
      </c>
      <c r="Z2" s="5" t="s">
        <v>26</v>
      </c>
      <c r="AA2" s="5" t="s">
        <v>26</v>
      </c>
      <c r="AB2" s="5" t="s">
        <v>27</v>
      </c>
      <c r="AC2" s="5" t="s">
        <v>27</v>
      </c>
      <c r="AD2" s="5" t="s">
        <v>28</v>
      </c>
      <c r="AE2" s="5" t="s">
        <v>28</v>
      </c>
      <c r="AF2" s="5" t="s">
        <v>17</v>
      </c>
      <c r="AG2" s="5" t="s">
        <v>17</v>
      </c>
    </row>
    <row r="3" spans="1:33">
      <c r="A3" s="1">
        <v>1</v>
      </c>
      <c r="B3" s="1">
        <v>198.822</v>
      </c>
      <c r="C3" s="1">
        <v>202.02600000000001</v>
      </c>
      <c r="D3" s="1">
        <v>228.72900000000001</v>
      </c>
      <c r="E3" s="1">
        <v>205.154</v>
      </c>
      <c r="F3" s="1">
        <v>205.23099999999999</v>
      </c>
      <c r="G3" s="1">
        <v>201.34</v>
      </c>
      <c r="H3" s="1">
        <v>197.678</v>
      </c>
      <c r="I3" s="1">
        <v>195.465</v>
      </c>
      <c r="J3" s="1">
        <v>211.18199999999999</v>
      </c>
      <c r="K3" s="1">
        <v>219.11600000000001</v>
      </c>
      <c r="L3" s="1">
        <v>204.84899999999999</v>
      </c>
      <c r="M3" s="1">
        <v>228.72900000000001</v>
      </c>
      <c r="N3" s="1" t="s">
        <v>15</v>
      </c>
      <c r="O3" s="1">
        <v>210.648</v>
      </c>
      <c r="P3" s="1">
        <v>211.63900000000001</v>
      </c>
      <c r="Q3" s="1">
        <v>237.57900000000001</v>
      </c>
      <c r="R3" s="1">
        <v>245.97200000000001</v>
      </c>
      <c r="S3" s="1">
        <v>222.16800000000001</v>
      </c>
      <c r="T3" s="1">
        <v>196.381</v>
      </c>
      <c r="U3" s="1">
        <v>206.22300000000001</v>
      </c>
      <c r="V3" s="1">
        <v>205.536</v>
      </c>
      <c r="W3" s="1">
        <v>238.19</v>
      </c>
      <c r="Y3" s="1">
        <v>1</v>
      </c>
      <c r="Z3" s="6">
        <v>8.3409340000000007</v>
      </c>
      <c r="AA3" s="6">
        <v>8.3264669999999992</v>
      </c>
      <c r="AB3" s="6">
        <v>5.0827799999999996</v>
      </c>
      <c r="AC3" s="6">
        <v>4.9440179999999998</v>
      </c>
      <c r="AD3" s="6">
        <v>3.5526520000000001</v>
      </c>
      <c r="AE3" s="6">
        <v>3.4161679999999999</v>
      </c>
      <c r="AF3" s="6">
        <v>16.378209999999999</v>
      </c>
      <c r="AG3" s="6">
        <v>16.129000000000001</v>
      </c>
    </row>
    <row r="4" spans="1:33">
      <c r="A4" s="1">
        <v>2</v>
      </c>
      <c r="B4" s="1">
        <v>202.48400000000001</v>
      </c>
      <c r="C4" s="1">
        <v>202.40799999999999</v>
      </c>
      <c r="D4" s="1">
        <v>226.364</v>
      </c>
      <c r="E4" s="1">
        <v>205.61199999999999</v>
      </c>
      <c r="F4" s="1">
        <v>207.90100000000001</v>
      </c>
      <c r="G4" s="1">
        <v>208.20599999999999</v>
      </c>
      <c r="H4" s="1">
        <v>200.72900000000001</v>
      </c>
      <c r="I4" s="1">
        <v>198.13499999999999</v>
      </c>
      <c r="J4" s="1">
        <v>209.732</v>
      </c>
      <c r="K4" s="1">
        <v>219.19300000000001</v>
      </c>
      <c r="L4" s="1">
        <v>208.58799999999999</v>
      </c>
      <c r="M4" s="1">
        <v>224.99100000000001</v>
      </c>
      <c r="N4" s="1" t="s">
        <v>15</v>
      </c>
      <c r="O4" s="1">
        <v>214.84399999999999</v>
      </c>
      <c r="P4" s="1">
        <v>209.42699999999999</v>
      </c>
      <c r="Q4" s="1">
        <v>250.09200000000001</v>
      </c>
      <c r="R4" s="1">
        <v>251.77</v>
      </c>
      <c r="S4" s="1">
        <v>231.934</v>
      </c>
      <c r="T4" s="1">
        <v>201.49199999999999</v>
      </c>
      <c r="U4" s="1">
        <v>210.648</v>
      </c>
      <c r="V4" s="1">
        <v>207.13800000000001</v>
      </c>
      <c r="W4" s="1">
        <v>241.62299999999999</v>
      </c>
      <c r="Y4" s="1">
        <v>2</v>
      </c>
      <c r="Z4" s="6">
        <v>8.4047780000000003</v>
      </c>
      <c r="AA4" s="6">
        <v>8.5161619999999996</v>
      </c>
      <c r="AB4" s="6">
        <v>5.1334210000000002</v>
      </c>
      <c r="AC4" s="6">
        <v>5.0264389999999999</v>
      </c>
      <c r="AD4" s="6">
        <v>3.575189</v>
      </c>
      <c r="AE4" s="6">
        <v>3.434806</v>
      </c>
      <c r="AF4" s="6">
        <v>16.89527</v>
      </c>
      <c r="AG4" s="6">
        <v>16.53773</v>
      </c>
    </row>
    <row r="5" spans="1:33">
      <c r="A5" s="1">
        <v>3</v>
      </c>
      <c r="B5" s="1">
        <v>200.958</v>
      </c>
      <c r="C5" s="1">
        <v>198.74600000000001</v>
      </c>
      <c r="D5" s="1">
        <v>230.71299999999999</v>
      </c>
      <c r="E5" s="1">
        <v>205.078</v>
      </c>
      <c r="F5" s="1">
        <v>208.511</v>
      </c>
      <c r="G5" s="1">
        <v>203.018</v>
      </c>
      <c r="H5" s="1">
        <v>194.39699999999999</v>
      </c>
      <c r="I5" s="1">
        <v>199.738</v>
      </c>
      <c r="J5" s="1">
        <v>209.80799999999999</v>
      </c>
      <c r="K5" s="1">
        <v>221.55799999999999</v>
      </c>
      <c r="L5" s="1">
        <v>202.56</v>
      </c>
      <c r="M5" s="1">
        <v>222.77799999999999</v>
      </c>
      <c r="N5" s="1" t="s">
        <v>15</v>
      </c>
      <c r="O5" s="1">
        <v>215.149</v>
      </c>
      <c r="P5" s="1">
        <v>212.78399999999999</v>
      </c>
      <c r="Q5" s="1">
        <v>249.93899999999999</v>
      </c>
      <c r="R5" s="1">
        <v>255.81399999999999</v>
      </c>
      <c r="S5" s="1">
        <v>231.476</v>
      </c>
      <c r="T5" s="1">
        <v>201.56899999999999</v>
      </c>
      <c r="U5" s="1">
        <v>205.30699999999999</v>
      </c>
      <c r="V5" s="1">
        <v>206.29900000000001</v>
      </c>
      <c r="W5" s="1">
        <v>240.70699999999999</v>
      </c>
      <c r="Y5" s="1">
        <v>3</v>
      </c>
      <c r="Z5" s="6">
        <v>8.5264140000000008</v>
      </c>
      <c r="AA5" s="6">
        <v>8.5964240000000007</v>
      </c>
      <c r="AB5" s="6">
        <v>5.1983129999999997</v>
      </c>
      <c r="AC5" s="6">
        <v>5.0186919999999997</v>
      </c>
      <c r="AD5" s="6">
        <v>3.548486</v>
      </c>
      <c r="AE5" s="6">
        <v>3.3861949999999998</v>
      </c>
      <c r="AF5" s="6">
        <v>17.153099999999998</v>
      </c>
      <c r="AG5" s="6">
        <v>16.625530000000001</v>
      </c>
    </row>
    <row r="6" spans="1:33">
      <c r="A6" s="1">
        <v>4</v>
      </c>
      <c r="B6" s="1">
        <v>205.30699999999999</v>
      </c>
      <c r="C6" s="1">
        <v>205.30699999999999</v>
      </c>
      <c r="D6" s="1">
        <v>229.26300000000001</v>
      </c>
      <c r="E6" s="1">
        <v>205.078</v>
      </c>
      <c r="F6" s="1">
        <v>204.08600000000001</v>
      </c>
      <c r="G6" s="1">
        <v>209.274</v>
      </c>
      <c r="H6" s="1">
        <v>198.28800000000001</v>
      </c>
      <c r="I6" s="1">
        <v>201.95</v>
      </c>
      <c r="J6" s="1">
        <v>211.792</v>
      </c>
      <c r="K6" s="1">
        <v>222.16800000000001</v>
      </c>
      <c r="L6" s="1">
        <v>202.86600000000001</v>
      </c>
      <c r="M6" s="1">
        <v>222.702</v>
      </c>
      <c r="N6" s="1" t="s">
        <v>15</v>
      </c>
      <c r="O6" s="1">
        <v>215.53</v>
      </c>
      <c r="P6" s="1">
        <v>212.93600000000001</v>
      </c>
      <c r="Q6" s="1">
        <v>252.07499999999999</v>
      </c>
      <c r="R6" s="1">
        <v>255.12700000000001</v>
      </c>
      <c r="S6" s="1">
        <v>229.95</v>
      </c>
      <c r="T6" s="1">
        <v>202.86600000000001</v>
      </c>
      <c r="U6" s="1">
        <v>206.90899999999999</v>
      </c>
      <c r="V6" s="1">
        <v>208.35900000000001</v>
      </c>
      <c r="W6" s="1">
        <v>241.16499999999999</v>
      </c>
      <c r="Y6" s="1">
        <v>4</v>
      </c>
      <c r="Z6" s="6">
        <v>8.4802009999999992</v>
      </c>
      <c r="AA6" s="6">
        <v>8.6768249999999991</v>
      </c>
      <c r="AB6" s="6">
        <v>5.1960490000000004</v>
      </c>
      <c r="AC6" s="6">
        <v>4.9572200000000004</v>
      </c>
      <c r="AD6" s="6">
        <v>3.5225960000000001</v>
      </c>
      <c r="AE6" s="6">
        <v>3.468493</v>
      </c>
      <c r="AF6" s="6">
        <v>17.232949999999999</v>
      </c>
      <c r="AG6" s="6">
        <v>16.622219999999999</v>
      </c>
    </row>
    <row r="7" spans="1:33">
      <c r="A7" s="1">
        <v>5</v>
      </c>
      <c r="B7" s="1">
        <v>204.54400000000001</v>
      </c>
      <c r="C7" s="1">
        <v>198.21199999999999</v>
      </c>
      <c r="D7" s="1">
        <v>231.018</v>
      </c>
      <c r="E7" s="1">
        <v>208.20599999999999</v>
      </c>
      <c r="F7" s="1">
        <v>207.672</v>
      </c>
      <c r="G7" s="1">
        <v>210.26599999999999</v>
      </c>
      <c r="H7" s="1">
        <v>195.61799999999999</v>
      </c>
      <c r="I7" s="1">
        <v>202.10300000000001</v>
      </c>
      <c r="J7" s="1">
        <v>210.34200000000001</v>
      </c>
      <c r="K7" s="1">
        <v>222.244</v>
      </c>
      <c r="L7" s="1">
        <v>209.351</v>
      </c>
      <c r="M7" s="1">
        <v>228.5</v>
      </c>
      <c r="N7" s="1" t="s">
        <v>15</v>
      </c>
      <c r="O7" s="1">
        <v>219.57400000000001</v>
      </c>
      <c r="P7" s="1">
        <v>213.31800000000001</v>
      </c>
      <c r="Q7" s="1">
        <v>252.45699999999999</v>
      </c>
      <c r="R7" s="1">
        <v>256.65300000000002</v>
      </c>
      <c r="S7" s="1">
        <v>232.16300000000001</v>
      </c>
      <c r="T7" s="1">
        <v>203.62899999999999</v>
      </c>
      <c r="U7" s="1">
        <v>208.58799999999999</v>
      </c>
      <c r="V7" s="1">
        <v>207.74799999999999</v>
      </c>
      <c r="W7" s="1">
        <v>245.285</v>
      </c>
      <c r="Y7" s="1">
        <v>5</v>
      </c>
      <c r="Z7" s="6">
        <v>8.4880849999999999</v>
      </c>
      <c r="AA7" s="6">
        <v>8.6263070000000006</v>
      </c>
      <c r="AB7" s="6">
        <v>5.1764049999999999</v>
      </c>
      <c r="AC7" s="6">
        <v>4.9378190000000002</v>
      </c>
      <c r="AD7" s="6">
        <v>3.5774780000000002</v>
      </c>
      <c r="AE7" s="6">
        <v>3.4935529999999999</v>
      </c>
      <c r="AF7" s="6">
        <v>17.312380000000001</v>
      </c>
      <c r="AG7" s="6">
        <v>16.801819999999999</v>
      </c>
    </row>
    <row r="8" spans="1:33">
      <c r="A8" s="1">
        <v>6</v>
      </c>
      <c r="B8" s="1">
        <v>198.21199999999999</v>
      </c>
      <c r="C8" s="1">
        <v>196.68600000000001</v>
      </c>
      <c r="D8" s="1">
        <v>230.48400000000001</v>
      </c>
      <c r="E8" s="1">
        <v>206.60400000000001</v>
      </c>
      <c r="F8" s="1">
        <v>209.351</v>
      </c>
      <c r="G8" s="1">
        <v>209.50299999999999</v>
      </c>
      <c r="H8" s="1">
        <v>197.22</v>
      </c>
      <c r="I8" s="1">
        <v>200.958</v>
      </c>
      <c r="J8" s="1">
        <v>216.14099999999999</v>
      </c>
      <c r="K8" s="1">
        <v>222.93100000000001</v>
      </c>
      <c r="L8" s="1">
        <v>204.84899999999999</v>
      </c>
      <c r="M8" s="1">
        <v>223.923</v>
      </c>
      <c r="N8" s="1" t="s">
        <v>15</v>
      </c>
      <c r="O8" s="1">
        <v>219.95500000000001</v>
      </c>
      <c r="P8" s="1">
        <v>214.53899999999999</v>
      </c>
      <c r="Q8" s="1">
        <v>250.16800000000001</v>
      </c>
      <c r="R8" s="1">
        <v>252.304</v>
      </c>
      <c r="S8" s="1">
        <v>232.01</v>
      </c>
      <c r="T8" s="1">
        <v>202.48400000000001</v>
      </c>
      <c r="U8" s="1">
        <v>212.78399999999999</v>
      </c>
      <c r="V8" s="1">
        <v>208.13</v>
      </c>
      <c r="W8" s="1">
        <v>241.089</v>
      </c>
      <c r="Y8" s="1">
        <v>6</v>
      </c>
      <c r="Z8" s="6">
        <v>8.5273950000000003</v>
      </c>
      <c r="AA8" s="6">
        <v>8.6952949999999998</v>
      </c>
      <c r="AB8" s="6">
        <v>5.1984219999999999</v>
      </c>
      <c r="AC8" s="6">
        <v>5.0035350000000003</v>
      </c>
      <c r="AD8" s="6">
        <v>3.5897359999999998</v>
      </c>
      <c r="AE8" s="6">
        <v>3.4648880000000002</v>
      </c>
      <c r="AF8" s="6">
        <v>17.558810000000001</v>
      </c>
      <c r="AG8" s="6">
        <v>16.915800000000001</v>
      </c>
    </row>
    <row r="9" spans="1:33">
      <c r="A9" s="1">
        <v>7</v>
      </c>
      <c r="B9" s="1">
        <v>200.577</v>
      </c>
      <c r="C9" s="1">
        <v>197.983</v>
      </c>
      <c r="D9" s="1">
        <v>230.179</v>
      </c>
      <c r="E9" s="1">
        <v>203.17099999999999</v>
      </c>
      <c r="F9" s="1">
        <v>207.74799999999999</v>
      </c>
      <c r="G9" s="1">
        <v>203.857</v>
      </c>
      <c r="H9" s="1">
        <v>202.94200000000001</v>
      </c>
      <c r="I9" s="1">
        <v>201.874</v>
      </c>
      <c r="J9" s="1">
        <v>212.25</v>
      </c>
      <c r="K9" s="1">
        <v>224.15199999999999</v>
      </c>
      <c r="L9" s="1">
        <v>209.96100000000001</v>
      </c>
      <c r="M9" s="1">
        <v>227.28</v>
      </c>
      <c r="N9" s="1" t="s">
        <v>15</v>
      </c>
      <c r="O9" s="1">
        <v>221.024</v>
      </c>
      <c r="P9" s="1">
        <v>215.30199999999999</v>
      </c>
      <c r="Q9" s="1">
        <v>255.43199999999999</v>
      </c>
      <c r="R9" s="1">
        <v>255.73699999999999</v>
      </c>
      <c r="S9" s="1">
        <v>232.16300000000001</v>
      </c>
      <c r="T9" s="1">
        <v>204.697</v>
      </c>
      <c r="U9" s="1">
        <v>209.274</v>
      </c>
      <c r="V9" s="1">
        <v>209.351</v>
      </c>
      <c r="W9" s="1">
        <v>241.62299999999999</v>
      </c>
      <c r="Y9" s="1">
        <v>7</v>
      </c>
      <c r="Z9" s="6">
        <v>8.5083219999999997</v>
      </c>
      <c r="AA9" s="6">
        <v>8.5539020000000008</v>
      </c>
      <c r="AB9" s="6">
        <v>5.1491119999999997</v>
      </c>
      <c r="AC9" s="6">
        <v>5.0008900000000001</v>
      </c>
      <c r="AD9" s="6">
        <v>3.5885950000000002</v>
      </c>
      <c r="AE9" s="6">
        <v>3.4204859999999999</v>
      </c>
      <c r="AF9" s="6">
        <v>17.41685</v>
      </c>
      <c r="AG9" s="6">
        <v>17.10089</v>
      </c>
    </row>
    <row r="10" spans="1:33">
      <c r="A10" s="1">
        <v>8</v>
      </c>
      <c r="B10" s="1">
        <v>207.52</v>
      </c>
      <c r="C10" s="1">
        <v>201.798</v>
      </c>
      <c r="D10" s="1">
        <v>231.4</v>
      </c>
      <c r="E10" s="1">
        <v>207.672</v>
      </c>
      <c r="F10" s="1">
        <v>204.773</v>
      </c>
      <c r="G10" s="1">
        <v>203.17099999999999</v>
      </c>
      <c r="H10" s="1">
        <v>202.71299999999999</v>
      </c>
      <c r="I10" s="1">
        <v>203.55199999999999</v>
      </c>
      <c r="J10" s="1">
        <v>213.62299999999999</v>
      </c>
      <c r="K10" s="1">
        <v>224.53299999999999</v>
      </c>
      <c r="L10" s="1">
        <v>209.50299999999999</v>
      </c>
      <c r="M10" s="1">
        <v>224.60900000000001</v>
      </c>
      <c r="N10" s="1" t="s">
        <v>15</v>
      </c>
      <c r="O10" s="1">
        <v>223.084</v>
      </c>
      <c r="P10" s="1">
        <v>214.61500000000001</v>
      </c>
      <c r="Q10" s="1">
        <v>252.45699999999999</v>
      </c>
      <c r="R10" s="1">
        <v>253.37200000000001</v>
      </c>
      <c r="S10" s="1">
        <v>232.92500000000001</v>
      </c>
      <c r="T10" s="1">
        <v>202.637</v>
      </c>
      <c r="U10" s="1">
        <v>207.90100000000001</v>
      </c>
      <c r="V10" s="1">
        <v>209.351</v>
      </c>
      <c r="W10" s="1">
        <v>241.77600000000001</v>
      </c>
      <c r="Y10" s="1">
        <v>8</v>
      </c>
      <c r="Z10" s="6">
        <v>8.526389</v>
      </c>
      <c r="AA10" s="6">
        <v>8.7554090000000002</v>
      </c>
      <c r="AB10" s="6">
        <v>5.1441210000000002</v>
      </c>
      <c r="AC10" s="6">
        <v>4.983949</v>
      </c>
      <c r="AD10" s="6">
        <v>3.60914</v>
      </c>
      <c r="AE10" s="6">
        <v>3.4896370000000001</v>
      </c>
      <c r="AF10" s="6">
        <v>17.791799999999999</v>
      </c>
      <c r="AG10" s="6">
        <v>17.161940000000001</v>
      </c>
    </row>
    <row r="11" spans="1:33">
      <c r="A11" s="1">
        <v>9</v>
      </c>
      <c r="B11" s="1">
        <v>202.94200000000001</v>
      </c>
      <c r="C11" s="1">
        <v>200.72900000000001</v>
      </c>
      <c r="D11" s="1">
        <v>231.476</v>
      </c>
      <c r="E11" s="1">
        <v>210.26599999999999</v>
      </c>
      <c r="F11" s="1">
        <v>208.435</v>
      </c>
      <c r="G11" s="1">
        <v>203.857</v>
      </c>
      <c r="H11" s="1">
        <v>198.822</v>
      </c>
      <c r="I11" s="1">
        <v>203.62899999999999</v>
      </c>
      <c r="J11" s="1">
        <v>215.22499999999999</v>
      </c>
      <c r="K11" s="1">
        <v>222.85499999999999</v>
      </c>
      <c r="L11" s="1">
        <v>205.76499999999999</v>
      </c>
      <c r="M11" s="1">
        <v>228.958</v>
      </c>
      <c r="N11" s="1" t="s">
        <v>15</v>
      </c>
      <c r="O11" s="1">
        <v>222.77799999999999</v>
      </c>
      <c r="P11" s="1">
        <v>216.751</v>
      </c>
      <c r="Q11" s="1">
        <v>254.97399999999999</v>
      </c>
      <c r="R11" s="1">
        <v>254.44</v>
      </c>
      <c r="S11" s="1">
        <v>234.833</v>
      </c>
      <c r="T11" s="1">
        <v>205.536</v>
      </c>
      <c r="U11" s="1">
        <v>213.852</v>
      </c>
      <c r="V11" s="1">
        <v>209.96100000000001</v>
      </c>
      <c r="W11" s="1">
        <v>241.77600000000001</v>
      </c>
      <c r="Y11" s="1">
        <v>9</v>
      </c>
      <c r="Z11" s="6">
        <v>8.5395839999999996</v>
      </c>
      <c r="AA11" s="6">
        <v>8.6913210000000003</v>
      </c>
      <c r="AB11" s="6">
        <v>5.1492079999999998</v>
      </c>
      <c r="AC11" s="6">
        <v>5.0144669999999998</v>
      </c>
      <c r="AD11" s="6">
        <v>3.5696720000000002</v>
      </c>
      <c r="AE11" s="6">
        <v>3.440102</v>
      </c>
      <c r="AF11" s="6">
        <v>17.692399999999999</v>
      </c>
      <c r="AG11" s="6">
        <v>17.156770000000002</v>
      </c>
    </row>
    <row r="12" spans="1:33">
      <c r="A12" s="1">
        <v>10</v>
      </c>
      <c r="B12" s="1">
        <v>207.672</v>
      </c>
      <c r="C12" s="1">
        <v>203.095</v>
      </c>
      <c r="D12" s="1">
        <v>227.89</v>
      </c>
      <c r="E12" s="1">
        <v>206.45099999999999</v>
      </c>
      <c r="F12" s="1">
        <v>206.14599999999999</v>
      </c>
      <c r="G12" s="1">
        <v>208.893</v>
      </c>
      <c r="H12" s="1">
        <v>203.32300000000001</v>
      </c>
      <c r="I12" s="1">
        <v>204.08600000000001</v>
      </c>
      <c r="J12" s="1">
        <v>214.005</v>
      </c>
      <c r="K12" s="1">
        <v>224.762</v>
      </c>
      <c r="L12" s="1">
        <v>206.22300000000001</v>
      </c>
      <c r="M12" s="1">
        <v>231.09399999999999</v>
      </c>
      <c r="N12" s="1" t="s">
        <v>15</v>
      </c>
      <c r="O12" s="1">
        <v>226.28800000000001</v>
      </c>
      <c r="P12" s="1">
        <v>218.887</v>
      </c>
      <c r="Q12" s="1">
        <v>252.53299999999999</v>
      </c>
      <c r="R12" s="1">
        <v>255.661</v>
      </c>
      <c r="S12" s="1">
        <v>233.00200000000001</v>
      </c>
      <c r="T12" s="1">
        <v>205.00200000000001</v>
      </c>
      <c r="U12" s="1">
        <v>207.596</v>
      </c>
      <c r="V12" s="1">
        <v>210.8</v>
      </c>
      <c r="W12" s="1">
        <v>241.77600000000001</v>
      </c>
      <c r="Y12" s="1">
        <v>10</v>
      </c>
      <c r="Z12" s="6">
        <v>8.6615289999999998</v>
      </c>
      <c r="AA12" s="6">
        <v>8.672993</v>
      </c>
      <c r="AB12" s="6">
        <v>5.2044160000000002</v>
      </c>
      <c r="AC12" s="6">
        <v>5.0427549999999997</v>
      </c>
      <c r="AD12" s="6">
        <v>3.5726819999999999</v>
      </c>
      <c r="AE12" s="6">
        <v>3.4545409999999999</v>
      </c>
      <c r="AF12" s="6">
        <v>17.911580000000001</v>
      </c>
      <c r="AG12" s="6">
        <v>17.335419999999999</v>
      </c>
    </row>
    <row r="13" spans="1:33">
      <c r="A13" s="1">
        <v>11</v>
      </c>
      <c r="B13" s="1">
        <v>207.977</v>
      </c>
      <c r="C13" s="1">
        <v>199.58500000000001</v>
      </c>
      <c r="D13" s="1">
        <v>228.5</v>
      </c>
      <c r="E13" s="1">
        <v>206.833</v>
      </c>
      <c r="F13" s="1">
        <v>207.90100000000001</v>
      </c>
      <c r="G13" s="1">
        <v>210.114</v>
      </c>
      <c r="H13" s="1">
        <v>197.75399999999999</v>
      </c>
      <c r="I13" s="1">
        <v>203.62899999999999</v>
      </c>
      <c r="J13" s="1">
        <v>213.69900000000001</v>
      </c>
      <c r="K13" s="1">
        <v>224.762</v>
      </c>
      <c r="L13" s="1">
        <v>206.29900000000001</v>
      </c>
      <c r="M13" s="1">
        <v>224.15199999999999</v>
      </c>
      <c r="N13" s="1" t="s">
        <v>15</v>
      </c>
      <c r="O13" s="1">
        <v>226.898</v>
      </c>
      <c r="P13" s="1">
        <v>222.321</v>
      </c>
      <c r="Q13" s="1">
        <v>255.50800000000001</v>
      </c>
      <c r="R13" s="1">
        <v>252.53299999999999</v>
      </c>
      <c r="S13" s="1">
        <v>233.61199999999999</v>
      </c>
      <c r="T13" s="1">
        <v>205.38300000000001</v>
      </c>
      <c r="U13" s="1">
        <v>214.61500000000001</v>
      </c>
      <c r="V13" s="1">
        <v>211.411</v>
      </c>
      <c r="W13" s="1">
        <v>242.53800000000001</v>
      </c>
      <c r="Y13" s="1">
        <v>11</v>
      </c>
      <c r="Z13" s="6">
        <v>8.5845219999999998</v>
      </c>
      <c r="AA13" s="6">
        <v>8.6802469999999996</v>
      </c>
      <c r="AB13" s="6">
        <v>5.2726600000000001</v>
      </c>
      <c r="AC13" s="6">
        <v>4.9644269999999997</v>
      </c>
      <c r="AD13" s="6">
        <v>3.5564619999999998</v>
      </c>
      <c r="AE13" s="6">
        <v>3.5029629999999998</v>
      </c>
      <c r="AF13" s="6">
        <v>17.991910000000001</v>
      </c>
      <c r="AG13" s="6">
        <v>17.293520000000001</v>
      </c>
    </row>
    <row r="14" spans="1:33">
      <c r="A14" s="1">
        <v>12</v>
      </c>
      <c r="B14" s="1">
        <v>206.07</v>
      </c>
      <c r="C14" s="1">
        <v>203.4</v>
      </c>
      <c r="D14" s="1">
        <v>231.934</v>
      </c>
      <c r="E14" s="1">
        <v>207.74799999999999</v>
      </c>
      <c r="F14" s="1">
        <v>209.274</v>
      </c>
      <c r="G14" s="1">
        <v>205.38300000000001</v>
      </c>
      <c r="H14" s="1">
        <v>202.86600000000001</v>
      </c>
      <c r="I14" s="1">
        <v>204.08600000000001</v>
      </c>
      <c r="J14" s="1">
        <v>215.607</v>
      </c>
      <c r="K14" s="1">
        <v>225.52500000000001</v>
      </c>
      <c r="L14" s="1">
        <v>211.334</v>
      </c>
      <c r="M14" s="1">
        <v>225.29599999999999</v>
      </c>
      <c r="N14" s="1" t="s">
        <v>15</v>
      </c>
      <c r="O14" s="1">
        <v>228.577</v>
      </c>
      <c r="P14" s="1">
        <v>219.95500000000001</v>
      </c>
      <c r="Q14" s="1">
        <v>251.999</v>
      </c>
      <c r="R14" s="1">
        <v>253.90600000000001</v>
      </c>
      <c r="S14" s="1">
        <v>234.756</v>
      </c>
      <c r="T14" s="1">
        <v>205.84100000000001</v>
      </c>
      <c r="U14" s="1">
        <v>209.42699999999999</v>
      </c>
      <c r="V14" s="1">
        <v>211.029</v>
      </c>
      <c r="W14" s="1">
        <v>243.37799999999999</v>
      </c>
      <c r="Y14" s="1">
        <v>12</v>
      </c>
      <c r="Z14" s="6">
        <v>8.6410750000000007</v>
      </c>
      <c r="AA14" s="6">
        <v>8.7098499999999994</v>
      </c>
      <c r="AB14" s="6">
        <v>5.1682309999999996</v>
      </c>
      <c r="AC14" s="6">
        <v>5.0012970000000001</v>
      </c>
      <c r="AD14" s="6">
        <v>3.5476139999999998</v>
      </c>
      <c r="AE14" s="6">
        <v>3.4640010000000001</v>
      </c>
      <c r="AF14" s="6">
        <v>18.042850000000001</v>
      </c>
      <c r="AG14" s="6">
        <v>17.528130000000001</v>
      </c>
    </row>
    <row r="15" spans="1:33">
      <c r="A15" s="1">
        <v>13</v>
      </c>
      <c r="B15" s="1">
        <v>202.33199999999999</v>
      </c>
      <c r="C15" s="1">
        <v>200.88200000000001</v>
      </c>
      <c r="D15" s="1">
        <v>228.88200000000001</v>
      </c>
      <c r="E15" s="1">
        <v>209.96100000000001</v>
      </c>
      <c r="F15" s="1">
        <v>211.63900000000001</v>
      </c>
      <c r="G15" s="1">
        <v>210.19</v>
      </c>
      <c r="H15" s="1">
        <v>203.095</v>
      </c>
      <c r="I15" s="1">
        <v>202.94200000000001</v>
      </c>
      <c r="J15" s="1">
        <v>215.37799999999999</v>
      </c>
      <c r="K15" s="1">
        <v>225.22</v>
      </c>
      <c r="L15" s="1">
        <v>206.375</v>
      </c>
      <c r="M15" s="1">
        <v>225.90600000000001</v>
      </c>
      <c r="N15" s="1" t="s">
        <v>15</v>
      </c>
      <c r="O15" s="1">
        <v>230.94200000000001</v>
      </c>
      <c r="P15" s="1">
        <v>223.465</v>
      </c>
      <c r="Q15" s="1">
        <v>251.61699999999999</v>
      </c>
      <c r="R15" s="1">
        <v>258.255</v>
      </c>
      <c r="S15" s="1">
        <v>239.18199999999999</v>
      </c>
      <c r="T15" s="1">
        <v>206.90899999999999</v>
      </c>
      <c r="U15" s="1">
        <v>214.84399999999999</v>
      </c>
      <c r="V15" s="1">
        <v>212.173</v>
      </c>
      <c r="W15" s="1">
        <v>243.22499999999999</v>
      </c>
      <c r="Y15" s="1">
        <v>13</v>
      </c>
      <c r="Z15" s="6">
        <v>8.6480510000000006</v>
      </c>
      <c r="AA15" s="6">
        <v>8.8646700000000003</v>
      </c>
      <c r="AB15" s="6">
        <v>5.1775039999999999</v>
      </c>
      <c r="AC15" s="6">
        <v>4.9638619999999998</v>
      </c>
      <c r="AD15" s="6">
        <v>3.5452430000000001</v>
      </c>
      <c r="AE15" s="6">
        <v>3.4544250000000001</v>
      </c>
      <c r="AF15" s="6">
        <v>18.191400000000002</v>
      </c>
      <c r="AG15" s="6">
        <v>17.41779</v>
      </c>
    </row>
    <row r="16" spans="1:33">
      <c r="A16" s="1">
        <v>14</v>
      </c>
      <c r="B16" s="1">
        <v>201.721</v>
      </c>
      <c r="C16" s="1">
        <v>203.55199999999999</v>
      </c>
      <c r="D16" s="1">
        <v>233.078</v>
      </c>
      <c r="E16" s="1">
        <v>208.13</v>
      </c>
      <c r="F16" s="1">
        <v>207.672</v>
      </c>
      <c r="G16" s="1">
        <v>205.23099999999999</v>
      </c>
      <c r="H16" s="1">
        <v>200.80600000000001</v>
      </c>
      <c r="I16" s="1">
        <v>205.994</v>
      </c>
      <c r="J16" s="1">
        <v>215.68299999999999</v>
      </c>
      <c r="K16" s="1">
        <v>223.23599999999999</v>
      </c>
      <c r="L16" s="1">
        <v>212.32599999999999</v>
      </c>
      <c r="M16" s="1">
        <v>225.06700000000001</v>
      </c>
      <c r="N16" s="1" t="s">
        <v>15</v>
      </c>
      <c r="O16" s="1">
        <v>232.92500000000001</v>
      </c>
      <c r="P16" s="1">
        <v>220.108</v>
      </c>
      <c r="Q16" s="1">
        <v>252.07499999999999</v>
      </c>
      <c r="R16" s="1">
        <v>256.5</v>
      </c>
      <c r="S16" s="1">
        <v>234.07</v>
      </c>
      <c r="T16" s="1">
        <v>207.596</v>
      </c>
      <c r="U16" s="1">
        <v>214.386</v>
      </c>
      <c r="V16" s="1">
        <v>212.55500000000001</v>
      </c>
      <c r="W16" s="1">
        <v>244.751</v>
      </c>
      <c r="Y16" s="1">
        <v>14</v>
      </c>
      <c r="Z16" s="6">
        <v>8.8008170000000003</v>
      </c>
      <c r="AA16" s="6">
        <v>9.0377010000000002</v>
      </c>
      <c r="AB16" s="6">
        <v>5.2222239999999998</v>
      </c>
      <c r="AC16" s="6">
        <v>5.0257350000000001</v>
      </c>
      <c r="AD16" s="6">
        <v>3.5782409999999998</v>
      </c>
      <c r="AE16" s="6">
        <v>3.4268489999999998</v>
      </c>
      <c r="AF16" s="6">
        <v>18.339269999999999</v>
      </c>
      <c r="AG16" s="6">
        <v>17.518339999999998</v>
      </c>
    </row>
    <row r="17" spans="1:33">
      <c r="A17" s="1">
        <v>15</v>
      </c>
      <c r="B17" s="1">
        <v>209.19800000000001</v>
      </c>
      <c r="C17" s="1">
        <v>203.4</v>
      </c>
      <c r="D17" s="1">
        <v>233.76499999999999</v>
      </c>
      <c r="E17" s="1">
        <v>209.42699999999999</v>
      </c>
      <c r="F17" s="1">
        <v>205.917</v>
      </c>
      <c r="G17" s="1">
        <v>210.26599999999999</v>
      </c>
      <c r="H17" s="1">
        <v>200.19499999999999</v>
      </c>
      <c r="I17" s="1">
        <v>203.78100000000001</v>
      </c>
      <c r="J17" s="1">
        <v>217.36099999999999</v>
      </c>
      <c r="K17" s="1">
        <v>225.983</v>
      </c>
      <c r="L17" s="1">
        <v>213.01300000000001</v>
      </c>
      <c r="M17" s="1">
        <v>227.12700000000001</v>
      </c>
      <c r="N17" s="1" t="s">
        <v>15</v>
      </c>
      <c r="O17" s="1">
        <v>234.14599999999999</v>
      </c>
      <c r="P17" s="1">
        <v>219.87899999999999</v>
      </c>
      <c r="Q17" s="1">
        <v>256.04300000000001</v>
      </c>
      <c r="R17" s="1">
        <v>254.822</v>
      </c>
      <c r="S17" s="1">
        <v>233.917</v>
      </c>
      <c r="T17" s="1">
        <v>206.90899999999999</v>
      </c>
      <c r="U17" s="1">
        <v>210.8</v>
      </c>
      <c r="V17" s="1">
        <v>211.86799999999999</v>
      </c>
      <c r="W17" s="1">
        <v>242.15700000000001</v>
      </c>
      <c r="Y17" s="1">
        <v>15</v>
      </c>
      <c r="Z17" s="6">
        <v>8.7171520000000005</v>
      </c>
      <c r="AA17" s="6">
        <v>8.8395510000000002</v>
      </c>
      <c r="AB17" s="6">
        <v>5.2008850000000004</v>
      </c>
      <c r="AC17" s="6">
        <v>5.0417990000000001</v>
      </c>
      <c r="AD17" s="6">
        <v>3.5075799999999999</v>
      </c>
      <c r="AE17" s="6">
        <v>3.4610509999999999</v>
      </c>
      <c r="AF17" s="6">
        <v>18.431609999999999</v>
      </c>
      <c r="AG17" s="6">
        <v>17.751429999999999</v>
      </c>
    </row>
    <row r="18" spans="1:33">
      <c r="A18" s="1">
        <v>16</v>
      </c>
      <c r="B18" s="1">
        <v>205.994</v>
      </c>
      <c r="C18" s="1">
        <v>204.697</v>
      </c>
      <c r="D18" s="1">
        <v>229.49199999999999</v>
      </c>
      <c r="E18" s="1">
        <v>209.65600000000001</v>
      </c>
      <c r="F18" s="1">
        <v>211.18199999999999</v>
      </c>
      <c r="G18" s="1">
        <v>206.14599999999999</v>
      </c>
      <c r="H18" s="1">
        <v>197.983</v>
      </c>
      <c r="I18" s="1">
        <v>204.315</v>
      </c>
      <c r="J18" s="1">
        <v>216.904</v>
      </c>
      <c r="K18" s="1">
        <v>227.203</v>
      </c>
      <c r="L18" s="1">
        <v>216.29300000000001</v>
      </c>
      <c r="M18" s="1">
        <v>226.822</v>
      </c>
      <c r="N18" s="1" t="s">
        <v>15</v>
      </c>
      <c r="O18" s="1">
        <v>235.44300000000001</v>
      </c>
      <c r="P18" s="1">
        <v>220.49</v>
      </c>
      <c r="Q18" s="1">
        <v>256.577</v>
      </c>
      <c r="R18" s="1">
        <v>255.12700000000001</v>
      </c>
      <c r="S18" s="1">
        <v>235.74799999999999</v>
      </c>
      <c r="T18" s="1">
        <v>203.78100000000001</v>
      </c>
      <c r="U18" s="1">
        <v>212.708</v>
      </c>
      <c r="V18" s="1">
        <v>213.39400000000001</v>
      </c>
      <c r="W18" s="1">
        <v>243.45400000000001</v>
      </c>
      <c r="Y18" s="1">
        <v>16</v>
      </c>
      <c r="Z18" s="6">
        <v>8.7981339999999992</v>
      </c>
      <c r="AA18" s="6">
        <v>8.9255110000000002</v>
      </c>
      <c r="AB18" s="6">
        <v>5.1986470000000002</v>
      </c>
      <c r="AC18" s="6">
        <v>4.9772749999999997</v>
      </c>
      <c r="AD18" s="6">
        <v>3.5581689999999999</v>
      </c>
      <c r="AE18" s="6">
        <v>3.4753949999999998</v>
      </c>
      <c r="AF18" s="6">
        <v>18.459060000000001</v>
      </c>
      <c r="AG18" s="6">
        <v>17.747260000000001</v>
      </c>
    </row>
    <row r="19" spans="1:33">
      <c r="A19" s="1">
        <v>17</v>
      </c>
      <c r="B19" s="1">
        <v>203.78100000000001</v>
      </c>
      <c r="C19" s="1">
        <v>201.56899999999999</v>
      </c>
      <c r="D19" s="1">
        <v>231.018</v>
      </c>
      <c r="E19" s="1">
        <v>209.50299999999999</v>
      </c>
      <c r="F19" s="1">
        <v>207.52</v>
      </c>
      <c r="G19" s="1">
        <v>208.96899999999999</v>
      </c>
      <c r="H19" s="1">
        <v>199.738</v>
      </c>
      <c r="I19" s="1">
        <v>205.078</v>
      </c>
      <c r="J19" s="1">
        <v>216.446</v>
      </c>
      <c r="K19" s="1">
        <v>225.983</v>
      </c>
      <c r="L19" s="1">
        <v>212.631</v>
      </c>
      <c r="M19" s="1">
        <v>231.32300000000001</v>
      </c>
      <c r="N19" s="1" t="s">
        <v>15</v>
      </c>
      <c r="O19" s="1">
        <v>236.66399999999999</v>
      </c>
      <c r="P19" s="1">
        <v>220.03200000000001</v>
      </c>
      <c r="Q19" s="1">
        <v>256.80500000000001</v>
      </c>
      <c r="R19" s="1">
        <v>257.18700000000001</v>
      </c>
      <c r="S19" s="1">
        <v>234.756</v>
      </c>
      <c r="T19" s="1">
        <v>207.672</v>
      </c>
      <c r="U19" s="1">
        <v>217.285</v>
      </c>
      <c r="V19" s="1">
        <v>214.233</v>
      </c>
      <c r="W19" s="1">
        <v>244.21700000000001</v>
      </c>
      <c r="Y19" s="1">
        <v>17</v>
      </c>
      <c r="Z19" s="6">
        <v>8.7984609999999996</v>
      </c>
      <c r="AA19" s="6">
        <v>9.0243380000000002</v>
      </c>
      <c r="AB19" s="6">
        <v>5.2091950000000002</v>
      </c>
      <c r="AC19" s="6">
        <v>5.0158579999999997</v>
      </c>
      <c r="AD19" s="6">
        <v>3.5612379999999999</v>
      </c>
      <c r="AE19" s="6">
        <v>3.4345279999999998</v>
      </c>
      <c r="AF19" s="6">
        <v>18.501560000000001</v>
      </c>
      <c r="AG19" s="6">
        <v>18.029350000000001</v>
      </c>
    </row>
    <row r="20" spans="1:33">
      <c r="A20" s="1">
        <v>18</v>
      </c>
      <c r="B20" s="1">
        <v>205.154</v>
      </c>
      <c r="C20" s="1">
        <v>206.07</v>
      </c>
      <c r="D20" s="1">
        <v>229.03399999999999</v>
      </c>
      <c r="E20" s="1">
        <v>209.88499999999999</v>
      </c>
      <c r="F20" s="1">
        <v>206.22300000000001</v>
      </c>
      <c r="G20" s="1">
        <v>212.631</v>
      </c>
      <c r="H20" s="1">
        <v>205.00200000000001</v>
      </c>
      <c r="I20" s="1">
        <v>207.06200000000001</v>
      </c>
      <c r="J20" s="1">
        <v>219.345</v>
      </c>
      <c r="K20" s="1">
        <v>227.81399999999999</v>
      </c>
      <c r="L20" s="1">
        <v>212.55500000000001</v>
      </c>
      <c r="M20" s="1">
        <v>229.18700000000001</v>
      </c>
      <c r="N20" s="1" t="s">
        <v>15</v>
      </c>
      <c r="O20" s="1">
        <v>238.19</v>
      </c>
      <c r="P20" s="1">
        <v>220.41300000000001</v>
      </c>
      <c r="Q20" s="1">
        <v>255.73699999999999</v>
      </c>
      <c r="R20" s="1">
        <v>254.97399999999999</v>
      </c>
      <c r="S20" s="1">
        <v>237.96100000000001</v>
      </c>
      <c r="T20" s="1">
        <v>208.20599999999999</v>
      </c>
      <c r="U20" s="1">
        <v>217.89599999999999</v>
      </c>
      <c r="V20" s="1">
        <v>213.69900000000001</v>
      </c>
      <c r="W20" s="1">
        <v>244.904</v>
      </c>
      <c r="Y20" s="1">
        <v>18</v>
      </c>
      <c r="Z20" s="6">
        <v>8.8281069999999993</v>
      </c>
      <c r="AA20" s="6">
        <v>8.9623869999999997</v>
      </c>
      <c r="AB20" s="6">
        <v>5.1762420000000002</v>
      </c>
      <c r="AC20" s="6">
        <v>5.0652910000000002</v>
      </c>
      <c r="AD20" s="6">
        <v>3.597124</v>
      </c>
      <c r="AE20" s="6">
        <v>3.5121910000000001</v>
      </c>
      <c r="AF20" s="6">
        <v>18.55631</v>
      </c>
      <c r="AG20" s="6">
        <v>17.9922</v>
      </c>
    </row>
    <row r="21" spans="1:33">
      <c r="A21" s="1">
        <v>19</v>
      </c>
      <c r="B21" s="1">
        <v>205.23099999999999</v>
      </c>
      <c r="C21" s="1">
        <v>205.00200000000001</v>
      </c>
      <c r="D21" s="1">
        <v>230.255</v>
      </c>
      <c r="E21" s="1">
        <v>208.28200000000001</v>
      </c>
      <c r="F21" s="1">
        <v>212.02099999999999</v>
      </c>
      <c r="G21" s="1">
        <v>209.732</v>
      </c>
      <c r="H21" s="1">
        <v>201.95</v>
      </c>
      <c r="I21" s="1">
        <v>206.60400000000001</v>
      </c>
      <c r="J21" s="1">
        <v>217.667</v>
      </c>
      <c r="K21" s="1">
        <v>228.04300000000001</v>
      </c>
      <c r="L21" s="1">
        <v>213.69900000000001</v>
      </c>
      <c r="M21" s="1">
        <v>228.19499999999999</v>
      </c>
      <c r="N21" s="1" t="s">
        <v>15</v>
      </c>
      <c r="O21" s="1">
        <v>239.25800000000001</v>
      </c>
      <c r="P21" s="1">
        <v>221.32900000000001</v>
      </c>
      <c r="Q21" s="1">
        <v>252.60900000000001</v>
      </c>
      <c r="R21" s="1">
        <v>259.24700000000001</v>
      </c>
      <c r="S21" s="1">
        <v>235.672</v>
      </c>
      <c r="T21" s="1">
        <v>207.291</v>
      </c>
      <c r="U21" s="1">
        <v>216.751</v>
      </c>
      <c r="V21" s="1">
        <v>214.46199999999999</v>
      </c>
      <c r="W21" s="1">
        <v>243.53</v>
      </c>
      <c r="Y21" s="1">
        <v>19</v>
      </c>
      <c r="Z21" s="6">
        <v>8.8588009999999997</v>
      </c>
      <c r="AA21" s="6">
        <v>8.9819089999999999</v>
      </c>
      <c r="AB21" s="6">
        <v>5.1964600000000001</v>
      </c>
      <c r="AC21" s="6">
        <v>4.9756400000000003</v>
      </c>
      <c r="AD21" s="6">
        <v>3.5510090000000001</v>
      </c>
      <c r="AE21" s="6">
        <v>3.5123920000000002</v>
      </c>
      <c r="AF21" s="6">
        <v>18.829529999999998</v>
      </c>
      <c r="AG21" s="6">
        <v>18.074819999999999</v>
      </c>
    </row>
    <row r="22" spans="1:33">
      <c r="A22" s="1">
        <v>20</v>
      </c>
      <c r="B22" s="1">
        <v>208.13</v>
      </c>
      <c r="C22" s="1">
        <v>204.239</v>
      </c>
      <c r="D22" s="1">
        <v>234.756</v>
      </c>
      <c r="E22" s="1">
        <v>210.19</v>
      </c>
      <c r="F22" s="1">
        <v>212.25</v>
      </c>
      <c r="G22" s="1">
        <v>210.34200000000001</v>
      </c>
      <c r="H22" s="1">
        <v>202.10300000000001</v>
      </c>
      <c r="I22" s="1">
        <v>203.24700000000001</v>
      </c>
      <c r="J22" s="1">
        <v>219.26900000000001</v>
      </c>
      <c r="K22" s="1">
        <v>227.89</v>
      </c>
      <c r="L22" s="1">
        <v>208.81700000000001</v>
      </c>
      <c r="M22" s="1">
        <v>227.73699999999999</v>
      </c>
      <c r="N22" s="1" t="s">
        <v>15</v>
      </c>
      <c r="O22" s="1">
        <v>240.70699999999999</v>
      </c>
      <c r="P22" s="1">
        <v>222.321</v>
      </c>
      <c r="Q22" s="1">
        <v>252.45699999999999</v>
      </c>
      <c r="R22" s="1">
        <v>254.74600000000001</v>
      </c>
      <c r="S22" s="1">
        <v>240.173</v>
      </c>
      <c r="T22" s="1">
        <v>209.57900000000001</v>
      </c>
      <c r="U22" s="1">
        <v>216.14099999999999</v>
      </c>
      <c r="V22" s="1">
        <v>214.84399999999999</v>
      </c>
      <c r="W22" s="1">
        <v>244.14099999999999</v>
      </c>
      <c r="Y22" s="1">
        <v>20</v>
      </c>
      <c r="Z22" s="6">
        <v>8.7726459999999999</v>
      </c>
      <c r="AA22" s="6">
        <v>9.1356780000000004</v>
      </c>
      <c r="AB22" s="6">
        <v>5.2099390000000003</v>
      </c>
      <c r="AC22" s="6">
        <v>5.0911730000000004</v>
      </c>
      <c r="AD22" s="6">
        <v>3.577302</v>
      </c>
      <c r="AE22" s="6">
        <v>3.55775</v>
      </c>
      <c r="AF22" s="6">
        <v>18.853480000000001</v>
      </c>
      <c r="AG22" s="6">
        <v>18.135819999999999</v>
      </c>
    </row>
    <row r="23" spans="1:33">
      <c r="A23" s="1">
        <v>21</v>
      </c>
      <c r="B23" s="1">
        <v>204.16300000000001</v>
      </c>
      <c r="C23" s="1">
        <v>206.45099999999999</v>
      </c>
      <c r="D23" s="1">
        <v>234.98500000000001</v>
      </c>
      <c r="E23" s="1">
        <v>213.31800000000001</v>
      </c>
      <c r="F23" s="1">
        <v>213.39400000000001</v>
      </c>
      <c r="G23" s="1">
        <v>208.511</v>
      </c>
      <c r="H23" s="1">
        <v>209.19800000000001</v>
      </c>
      <c r="I23" s="1">
        <v>204.773</v>
      </c>
      <c r="J23" s="1">
        <v>220.184</v>
      </c>
      <c r="K23" s="1">
        <v>231.4</v>
      </c>
      <c r="L23" s="1">
        <v>208.893</v>
      </c>
      <c r="M23" s="1">
        <v>231.78100000000001</v>
      </c>
      <c r="N23" s="1" t="s">
        <v>15</v>
      </c>
      <c r="O23" s="1">
        <v>241.16499999999999</v>
      </c>
      <c r="P23" s="1">
        <v>224.07499999999999</v>
      </c>
      <c r="Q23" s="1">
        <v>256.34800000000001</v>
      </c>
      <c r="R23" s="1">
        <v>260.92500000000001</v>
      </c>
      <c r="S23" s="1">
        <v>239.86799999999999</v>
      </c>
      <c r="T23" s="1">
        <v>214.15700000000001</v>
      </c>
      <c r="U23" s="1">
        <v>218.124</v>
      </c>
      <c r="V23" s="1">
        <v>215.91200000000001</v>
      </c>
      <c r="W23" s="1">
        <v>243.45400000000001</v>
      </c>
      <c r="Y23" s="1">
        <v>21</v>
      </c>
      <c r="Z23" s="6">
        <v>8.9242899999999992</v>
      </c>
      <c r="AA23" s="6">
        <v>9.2543109999999995</v>
      </c>
      <c r="AB23" s="6">
        <v>5.2698559999999999</v>
      </c>
      <c r="AC23" s="6">
        <v>5.1307869999999998</v>
      </c>
      <c r="AD23" s="6">
        <v>3.620152</v>
      </c>
      <c r="AE23" s="6">
        <v>3.6100810000000001</v>
      </c>
      <c r="AF23" s="6">
        <v>19.042400000000001</v>
      </c>
      <c r="AG23" s="6">
        <v>18.327179999999998</v>
      </c>
    </row>
    <row r="24" spans="1:33">
      <c r="A24" s="1">
        <v>22</v>
      </c>
      <c r="B24" s="1">
        <v>203.70500000000001</v>
      </c>
      <c r="C24" s="1">
        <v>206.07</v>
      </c>
      <c r="D24" s="1">
        <v>231.857</v>
      </c>
      <c r="E24" s="1">
        <v>209.42699999999999</v>
      </c>
      <c r="F24" s="1">
        <v>208.893</v>
      </c>
      <c r="G24" s="1">
        <v>206.22300000000001</v>
      </c>
      <c r="H24" s="1">
        <v>205.76499999999999</v>
      </c>
      <c r="I24" s="1">
        <v>206.90899999999999</v>
      </c>
      <c r="J24" s="1">
        <v>220.947</v>
      </c>
      <c r="K24" s="1">
        <v>230.10300000000001</v>
      </c>
      <c r="L24" s="1">
        <v>210.26599999999999</v>
      </c>
      <c r="M24" s="1">
        <v>228.42400000000001</v>
      </c>
      <c r="N24" s="1" t="s">
        <v>15</v>
      </c>
      <c r="O24" s="1">
        <v>242.61500000000001</v>
      </c>
      <c r="P24" s="1">
        <v>222.93100000000001</v>
      </c>
      <c r="Q24" s="1">
        <v>257.87400000000002</v>
      </c>
      <c r="R24" s="1">
        <v>257.33999999999997</v>
      </c>
      <c r="S24" s="1">
        <v>236.28200000000001</v>
      </c>
      <c r="T24" s="1">
        <v>207.977</v>
      </c>
      <c r="U24" s="1">
        <v>218.20099999999999</v>
      </c>
      <c r="V24" s="1">
        <v>214.691</v>
      </c>
      <c r="W24" s="1">
        <v>244.52199999999999</v>
      </c>
      <c r="Y24" s="1">
        <v>22</v>
      </c>
      <c r="Z24" s="6">
        <v>9.0041309999999992</v>
      </c>
      <c r="AA24" s="6">
        <v>9.2065900000000003</v>
      </c>
      <c r="AB24" s="6">
        <v>5.2648710000000003</v>
      </c>
      <c r="AC24" s="6">
        <v>5.2001569999999999</v>
      </c>
      <c r="AD24" s="6">
        <v>3.684037</v>
      </c>
      <c r="AE24" s="6">
        <v>3.7663340000000001</v>
      </c>
      <c r="AF24" s="6">
        <v>18.940770000000001</v>
      </c>
      <c r="AG24" s="6">
        <v>18.408159999999999</v>
      </c>
    </row>
    <row r="25" spans="1:33">
      <c r="A25" s="1">
        <v>23</v>
      </c>
      <c r="B25" s="1">
        <v>205.23099999999999</v>
      </c>
      <c r="C25" s="1">
        <v>200.19499999999999</v>
      </c>
      <c r="D25" s="1">
        <v>235.13800000000001</v>
      </c>
      <c r="E25" s="1">
        <v>211.25800000000001</v>
      </c>
      <c r="F25" s="1">
        <v>208.28200000000001</v>
      </c>
      <c r="G25" s="1">
        <v>207.672</v>
      </c>
      <c r="H25" s="1">
        <v>201.798</v>
      </c>
      <c r="I25" s="1">
        <v>207.596</v>
      </c>
      <c r="J25" s="1">
        <v>221.1</v>
      </c>
      <c r="K25" s="1">
        <v>230.56</v>
      </c>
      <c r="L25" s="1">
        <v>211.10499999999999</v>
      </c>
      <c r="M25" s="1">
        <v>232.08600000000001</v>
      </c>
      <c r="N25" s="1" t="s">
        <v>15</v>
      </c>
      <c r="O25" s="1">
        <v>242.92</v>
      </c>
      <c r="P25" s="1">
        <v>225.37200000000001</v>
      </c>
      <c r="Q25" s="1">
        <v>253.67699999999999</v>
      </c>
      <c r="R25" s="1">
        <v>261.23</v>
      </c>
      <c r="S25" s="1">
        <v>240.55500000000001</v>
      </c>
      <c r="T25" s="1">
        <v>211.029</v>
      </c>
      <c r="U25" s="1">
        <v>219.04</v>
      </c>
      <c r="V25" s="1">
        <v>214.31</v>
      </c>
      <c r="W25" s="1">
        <v>242.84399999999999</v>
      </c>
      <c r="Y25" s="1">
        <v>23</v>
      </c>
      <c r="Z25" s="6">
        <v>9.0757969999999997</v>
      </c>
      <c r="AA25" s="6">
        <v>9.353453</v>
      </c>
      <c r="AB25" s="6">
        <v>5.3274330000000001</v>
      </c>
      <c r="AC25" s="6">
        <v>5.4031180000000001</v>
      </c>
      <c r="AD25" s="6">
        <v>3.8125249999999999</v>
      </c>
      <c r="AE25" s="6">
        <v>4.1503370000000004</v>
      </c>
      <c r="AF25" s="6">
        <v>19.063759999999998</v>
      </c>
      <c r="AG25" s="6">
        <v>18.630939999999999</v>
      </c>
    </row>
    <row r="26" spans="1:33">
      <c r="A26" s="1">
        <v>24</v>
      </c>
      <c r="B26" s="1">
        <v>205.00200000000001</v>
      </c>
      <c r="C26" s="1">
        <v>210.19</v>
      </c>
      <c r="D26" s="1">
        <v>234.375</v>
      </c>
      <c r="E26" s="1">
        <v>210.72399999999999</v>
      </c>
      <c r="F26" s="1">
        <v>214.61500000000001</v>
      </c>
      <c r="G26" s="1">
        <v>208.66399999999999</v>
      </c>
      <c r="H26" s="1">
        <v>203.24700000000001</v>
      </c>
      <c r="I26" s="1">
        <v>209.12200000000001</v>
      </c>
      <c r="J26" s="1">
        <v>224.07499999999999</v>
      </c>
      <c r="K26" s="1">
        <v>230.255</v>
      </c>
      <c r="L26" s="1">
        <v>209.04499999999999</v>
      </c>
      <c r="M26" s="1">
        <v>230.33099999999999</v>
      </c>
      <c r="N26" s="1" t="s">
        <v>15</v>
      </c>
      <c r="O26" s="1">
        <v>241.089</v>
      </c>
      <c r="P26" s="1">
        <v>227.203</v>
      </c>
      <c r="Q26" s="1">
        <v>253.37200000000001</v>
      </c>
      <c r="R26" s="1">
        <v>260.92500000000001</v>
      </c>
      <c r="S26" s="1">
        <v>236.435</v>
      </c>
      <c r="T26" s="1">
        <v>209.80799999999999</v>
      </c>
      <c r="U26" s="1">
        <v>214.767</v>
      </c>
      <c r="V26" s="1">
        <v>216.751</v>
      </c>
      <c r="W26" s="1">
        <v>245.05600000000001</v>
      </c>
      <c r="Y26" s="1">
        <v>24</v>
      </c>
      <c r="Z26" s="6">
        <v>9.3841889999999992</v>
      </c>
      <c r="AA26" s="6">
        <v>9.5299130000000005</v>
      </c>
      <c r="AB26" s="6">
        <v>5.4295119999999999</v>
      </c>
      <c r="AC26" s="6">
        <v>5.7610440000000001</v>
      </c>
      <c r="AD26" s="6">
        <v>4.0153030000000003</v>
      </c>
      <c r="AE26" s="6">
        <v>4.7663729999999997</v>
      </c>
      <c r="AF26" s="6">
        <v>19.225169999999999</v>
      </c>
      <c r="AG26" s="6">
        <v>18.594139999999999</v>
      </c>
    </row>
    <row r="27" spans="1:33">
      <c r="A27" s="1">
        <v>25</v>
      </c>
      <c r="B27" s="1">
        <v>207.291</v>
      </c>
      <c r="C27" s="1">
        <v>209.04499999999999</v>
      </c>
      <c r="D27" s="1">
        <v>239.71600000000001</v>
      </c>
      <c r="E27" s="1">
        <v>212.173</v>
      </c>
      <c r="F27" s="1">
        <v>213.77600000000001</v>
      </c>
      <c r="G27" s="1">
        <v>209.19800000000001</v>
      </c>
      <c r="H27" s="1">
        <v>207.06200000000001</v>
      </c>
      <c r="I27" s="1">
        <v>209.19800000000001</v>
      </c>
      <c r="J27" s="1">
        <v>222.01499999999999</v>
      </c>
      <c r="K27" s="1">
        <v>232.239</v>
      </c>
      <c r="L27" s="1">
        <v>211.334</v>
      </c>
      <c r="M27" s="1">
        <v>232.92500000000001</v>
      </c>
      <c r="N27" s="1" t="s">
        <v>15</v>
      </c>
      <c r="O27" s="1">
        <v>263.44299999999998</v>
      </c>
      <c r="P27" s="1">
        <v>227.50899999999999</v>
      </c>
      <c r="Q27" s="1">
        <v>252.91399999999999</v>
      </c>
      <c r="R27" s="1">
        <v>257.03399999999999</v>
      </c>
      <c r="S27" s="1">
        <v>234.375</v>
      </c>
      <c r="T27" s="1">
        <v>207.36699999999999</v>
      </c>
      <c r="U27" s="1">
        <v>216.98</v>
      </c>
      <c r="V27" s="1">
        <v>215.83600000000001</v>
      </c>
      <c r="W27" s="1">
        <v>243.30099999999999</v>
      </c>
      <c r="Y27" s="1">
        <v>25</v>
      </c>
      <c r="Z27" s="6">
        <v>9.9477089999999997</v>
      </c>
      <c r="AA27" s="6">
        <v>9.9867950000000008</v>
      </c>
      <c r="AB27" s="6">
        <v>5.465128</v>
      </c>
      <c r="AC27" s="6">
        <v>6.4714689999999999</v>
      </c>
      <c r="AD27" s="6">
        <v>4.4275140000000004</v>
      </c>
      <c r="AE27" s="6">
        <v>5.7482769999999999</v>
      </c>
      <c r="AF27" s="6">
        <v>19.282830000000001</v>
      </c>
      <c r="AG27" s="6">
        <v>18.77497</v>
      </c>
    </row>
    <row r="28" spans="1:33">
      <c r="A28" s="1">
        <v>26</v>
      </c>
      <c r="B28" s="1">
        <v>216.67500000000001</v>
      </c>
      <c r="C28" s="1">
        <v>208.58799999999999</v>
      </c>
      <c r="D28" s="1">
        <v>242.00399999999999</v>
      </c>
      <c r="E28" s="1">
        <v>212.32599999999999</v>
      </c>
      <c r="F28" s="1">
        <v>210.876</v>
      </c>
      <c r="G28" s="1">
        <v>213.928</v>
      </c>
      <c r="H28" s="1">
        <v>200.42400000000001</v>
      </c>
      <c r="I28" s="1">
        <v>210.19</v>
      </c>
      <c r="J28" s="1">
        <v>225.678</v>
      </c>
      <c r="K28" s="1">
        <v>231.934</v>
      </c>
      <c r="L28" s="1">
        <v>212.55500000000001</v>
      </c>
      <c r="M28" s="1">
        <v>234.68</v>
      </c>
      <c r="N28" s="1" t="s">
        <v>15</v>
      </c>
      <c r="O28" s="1">
        <v>263.90100000000001</v>
      </c>
      <c r="P28" s="1">
        <v>230.179</v>
      </c>
      <c r="Q28" s="1">
        <v>252.45699999999999</v>
      </c>
      <c r="R28" s="1">
        <v>257.18700000000001</v>
      </c>
      <c r="S28" s="1">
        <v>238.64699999999999</v>
      </c>
      <c r="T28" s="1">
        <v>210.03700000000001</v>
      </c>
      <c r="U28" s="1">
        <v>217.97200000000001</v>
      </c>
      <c r="V28" s="1">
        <v>216.446</v>
      </c>
      <c r="W28" s="1">
        <v>246.65799999999999</v>
      </c>
      <c r="Y28" s="1">
        <v>26</v>
      </c>
      <c r="Z28" s="6">
        <v>10.90432</v>
      </c>
      <c r="AA28" s="6">
        <v>10.56001</v>
      </c>
      <c r="AB28" s="6">
        <v>5.7370869999999998</v>
      </c>
      <c r="AC28" s="6">
        <v>7.6785750000000004</v>
      </c>
      <c r="AD28" s="6">
        <v>5.2676049999999996</v>
      </c>
      <c r="AE28" s="6">
        <v>7.1719749999999998</v>
      </c>
      <c r="AF28" s="6">
        <v>19.336639999999999</v>
      </c>
      <c r="AG28" s="6">
        <v>18.82902</v>
      </c>
    </row>
    <row r="29" spans="1:33">
      <c r="A29" s="1">
        <v>27</v>
      </c>
      <c r="B29" s="1">
        <v>214.767</v>
      </c>
      <c r="C29" s="1">
        <v>209.732</v>
      </c>
      <c r="D29" s="1">
        <v>254.21100000000001</v>
      </c>
      <c r="E29" s="1">
        <v>217.36099999999999</v>
      </c>
      <c r="F29" s="1">
        <v>217.89599999999999</v>
      </c>
      <c r="G29" s="1">
        <v>218.964</v>
      </c>
      <c r="H29" s="1">
        <v>210.876</v>
      </c>
      <c r="I29" s="1">
        <v>211.63900000000001</v>
      </c>
      <c r="J29" s="1">
        <v>228.65299999999999</v>
      </c>
      <c r="K29" s="1">
        <v>234.29900000000001</v>
      </c>
      <c r="L29" s="1">
        <v>214.61500000000001</v>
      </c>
      <c r="M29" s="1">
        <v>237.19800000000001</v>
      </c>
      <c r="N29" s="1" t="s">
        <v>15</v>
      </c>
      <c r="O29" s="1">
        <v>257.33999999999997</v>
      </c>
      <c r="P29" s="1">
        <v>234.98500000000001</v>
      </c>
      <c r="Q29" s="1">
        <v>253.601</v>
      </c>
      <c r="R29" s="1">
        <v>257.721</v>
      </c>
      <c r="S29" s="1">
        <v>237.19800000000001</v>
      </c>
      <c r="T29" s="1">
        <v>214.386</v>
      </c>
      <c r="U29" s="1">
        <v>213.77600000000001</v>
      </c>
      <c r="V29" s="1">
        <v>215.91200000000001</v>
      </c>
      <c r="W29" s="1">
        <v>246.124</v>
      </c>
      <c r="Y29" s="1">
        <v>27</v>
      </c>
      <c r="Z29" s="6">
        <v>12.553599999999999</v>
      </c>
      <c r="AA29" s="6">
        <v>11.907719999999999</v>
      </c>
      <c r="AB29" s="6">
        <v>6.3273289999999998</v>
      </c>
      <c r="AC29" s="6">
        <v>9.5999199999999991</v>
      </c>
      <c r="AD29" s="6">
        <v>6.3958779999999997</v>
      </c>
      <c r="AE29" s="6">
        <v>8.8418989999999997</v>
      </c>
      <c r="AF29" s="6">
        <v>19.696549999999998</v>
      </c>
      <c r="AG29" s="6">
        <v>18.916730000000001</v>
      </c>
    </row>
    <row r="30" spans="1:33">
      <c r="A30" s="1">
        <v>28</v>
      </c>
      <c r="B30" s="1">
        <v>224.45699999999999</v>
      </c>
      <c r="C30" s="1">
        <v>207.977</v>
      </c>
      <c r="D30" s="1">
        <v>269.62299999999999</v>
      </c>
      <c r="E30" s="1">
        <v>222.626</v>
      </c>
      <c r="F30" s="1">
        <v>218.964</v>
      </c>
      <c r="G30" s="1">
        <v>226.97499999999999</v>
      </c>
      <c r="H30" s="1">
        <v>206.45099999999999</v>
      </c>
      <c r="I30" s="1">
        <v>214.61500000000001</v>
      </c>
      <c r="J30" s="1">
        <v>234.45099999999999</v>
      </c>
      <c r="K30" s="1">
        <v>238.03700000000001</v>
      </c>
      <c r="L30" s="1">
        <v>216.29300000000001</v>
      </c>
      <c r="M30" s="1">
        <v>242.99600000000001</v>
      </c>
      <c r="N30" s="1" t="s">
        <v>15</v>
      </c>
      <c r="O30" s="1">
        <v>258.255</v>
      </c>
      <c r="P30" s="1">
        <v>242.53800000000001</v>
      </c>
      <c r="Q30" s="1">
        <v>253.601</v>
      </c>
      <c r="R30" s="1">
        <v>257.721</v>
      </c>
      <c r="S30" s="1">
        <v>237.42699999999999</v>
      </c>
      <c r="T30" s="1">
        <v>215.07300000000001</v>
      </c>
      <c r="U30" s="1">
        <v>214.92</v>
      </c>
      <c r="V30" s="1">
        <v>217.05600000000001</v>
      </c>
      <c r="W30" s="1">
        <v>246.65799999999999</v>
      </c>
      <c r="Y30" s="1">
        <v>28</v>
      </c>
      <c r="Z30" s="6">
        <v>15.381500000000001</v>
      </c>
      <c r="AA30" s="6">
        <v>14.293670000000001</v>
      </c>
      <c r="AB30" s="6">
        <v>7.1904329999999996</v>
      </c>
      <c r="AC30" s="6">
        <v>12.44373</v>
      </c>
      <c r="AD30" s="6">
        <v>8.0247200000000003</v>
      </c>
      <c r="AE30" s="6">
        <v>10.84971</v>
      </c>
      <c r="AF30" s="6">
        <v>19.749659999999999</v>
      </c>
      <c r="AG30" s="6">
        <v>19.115379999999998</v>
      </c>
    </row>
    <row r="31" spans="1:33">
      <c r="A31" s="1">
        <v>29</v>
      </c>
      <c r="B31" s="1">
        <v>235.977</v>
      </c>
      <c r="C31" s="1">
        <v>207.672</v>
      </c>
      <c r="D31" s="1">
        <v>289.154</v>
      </c>
      <c r="E31" s="1">
        <v>230.33099999999999</v>
      </c>
      <c r="F31" s="1">
        <v>225.83</v>
      </c>
      <c r="G31" s="1">
        <v>239.63900000000001</v>
      </c>
      <c r="H31" s="1">
        <v>212.93600000000001</v>
      </c>
      <c r="I31" s="1">
        <v>218.887</v>
      </c>
      <c r="J31" s="1">
        <v>243.75899999999999</v>
      </c>
      <c r="K31" s="1">
        <v>240.47900000000001</v>
      </c>
      <c r="L31" s="1">
        <v>215.30199999999999</v>
      </c>
      <c r="M31" s="1">
        <v>253.44900000000001</v>
      </c>
      <c r="N31" s="1" t="s">
        <v>15</v>
      </c>
      <c r="O31" s="1">
        <v>256.88200000000001</v>
      </c>
      <c r="P31" s="1">
        <v>255.58500000000001</v>
      </c>
      <c r="Q31" s="1">
        <v>254.364</v>
      </c>
      <c r="R31" s="1">
        <v>260.46800000000002</v>
      </c>
      <c r="S31" s="1">
        <v>237.57900000000001</v>
      </c>
      <c r="T31" s="1">
        <v>215.37799999999999</v>
      </c>
      <c r="U31" s="1">
        <v>219.345</v>
      </c>
      <c r="V31" s="1">
        <v>217.13300000000001</v>
      </c>
      <c r="W31" s="1">
        <v>246.65799999999999</v>
      </c>
      <c r="Y31" s="1">
        <v>29</v>
      </c>
      <c r="Z31" s="6">
        <v>20.130749999999999</v>
      </c>
      <c r="AA31" s="6">
        <v>18.283480000000001</v>
      </c>
      <c r="AB31" s="6">
        <v>8.7012389999999993</v>
      </c>
      <c r="AC31" s="6">
        <v>15.50774</v>
      </c>
      <c r="AD31" s="6">
        <v>10.01121</v>
      </c>
      <c r="AE31" s="6">
        <v>12.78492</v>
      </c>
      <c r="AF31" s="6">
        <v>19.688459999999999</v>
      </c>
      <c r="AG31" s="6">
        <v>19.261230000000001</v>
      </c>
    </row>
    <row r="32" spans="1:33">
      <c r="A32" s="1">
        <v>30</v>
      </c>
      <c r="B32" s="1">
        <v>257.95</v>
      </c>
      <c r="C32" s="1">
        <v>210.19</v>
      </c>
      <c r="D32" s="1">
        <v>313.79700000000003</v>
      </c>
      <c r="E32" s="1">
        <v>245.05600000000001</v>
      </c>
      <c r="F32" s="1">
        <v>236.58799999999999</v>
      </c>
      <c r="G32" s="1">
        <v>259.85700000000003</v>
      </c>
      <c r="H32" s="1">
        <v>214.15700000000001</v>
      </c>
      <c r="I32" s="1">
        <v>225.90600000000001</v>
      </c>
      <c r="J32" s="1">
        <v>256.80500000000001</v>
      </c>
      <c r="K32" s="1">
        <v>249.023</v>
      </c>
      <c r="L32" s="1">
        <v>218.506</v>
      </c>
      <c r="M32" s="1">
        <v>268.32600000000002</v>
      </c>
      <c r="N32" s="1" t="s">
        <v>15</v>
      </c>
      <c r="O32" s="1">
        <v>260.39100000000002</v>
      </c>
      <c r="P32" s="1">
        <v>275.11599999999999</v>
      </c>
      <c r="Q32" s="1">
        <v>254.13499999999999</v>
      </c>
      <c r="R32" s="1">
        <v>261.154</v>
      </c>
      <c r="S32" s="1">
        <v>254.28800000000001</v>
      </c>
      <c r="T32" s="1">
        <v>216.06399999999999</v>
      </c>
      <c r="U32" s="1">
        <v>216.06399999999999</v>
      </c>
      <c r="V32" s="1">
        <v>217.667</v>
      </c>
      <c r="W32" s="1">
        <v>247.11600000000001</v>
      </c>
      <c r="Y32" s="1">
        <v>30</v>
      </c>
      <c r="Z32" s="6">
        <v>26.716080000000002</v>
      </c>
      <c r="AA32" s="6">
        <v>23.985150000000001</v>
      </c>
      <c r="AB32" s="6">
        <v>11.04092</v>
      </c>
      <c r="AC32" s="6">
        <v>19.107890000000001</v>
      </c>
      <c r="AD32" s="6">
        <v>11.881589999999999</v>
      </c>
      <c r="AE32" s="6">
        <v>14.620340000000001</v>
      </c>
      <c r="AF32" s="6">
        <v>19.866129999999998</v>
      </c>
      <c r="AG32" s="6">
        <v>19.182549999999999</v>
      </c>
    </row>
    <row r="33" spans="1:40">
      <c r="A33" s="1">
        <v>31</v>
      </c>
      <c r="B33" s="1">
        <v>275.64999999999998</v>
      </c>
      <c r="C33" s="1">
        <v>214.61500000000001</v>
      </c>
      <c r="D33" s="1">
        <v>346.375</v>
      </c>
      <c r="E33" s="1">
        <v>265.42700000000002</v>
      </c>
      <c r="F33" s="1">
        <v>249.93899999999999</v>
      </c>
      <c r="G33" s="1">
        <v>285.56799999999998</v>
      </c>
      <c r="H33" s="1">
        <v>222.77799999999999</v>
      </c>
      <c r="I33" s="1">
        <v>238.953</v>
      </c>
      <c r="J33" s="1">
        <v>277.863</v>
      </c>
      <c r="K33" s="1">
        <v>263.97699999999998</v>
      </c>
      <c r="L33" s="1">
        <v>222.77799999999999</v>
      </c>
      <c r="M33" s="1">
        <v>290.22199999999998</v>
      </c>
      <c r="N33" s="1" t="s">
        <v>15</v>
      </c>
      <c r="O33" s="1">
        <v>261.30700000000002</v>
      </c>
      <c r="P33" s="1">
        <v>298.92</v>
      </c>
      <c r="Q33" s="1">
        <v>253.90600000000001</v>
      </c>
      <c r="R33" s="1">
        <v>258.71300000000002</v>
      </c>
      <c r="S33" s="1">
        <v>258.255</v>
      </c>
      <c r="T33" s="1">
        <v>216.52199999999999</v>
      </c>
      <c r="U33" s="1">
        <v>219.42099999999999</v>
      </c>
      <c r="V33" s="1">
        <v>221.63399999999999</v>
      </c>
      <c r="W33" s="1">
        <v>247.95500000000001</v>
      </c>
      <c r="Y33" s="1">
        <v>31</v>
      </c>
      <c r="Z33" s="6">
        <v>33.80921</v>
      </c>
      <c r="AA33" s="6">
        <v>31.507529999999999</v>
      </c>
      <c r="AB33" s="6">
        <v>13.805490000000001</v>
      </c>
      <c r="AC33" s="6">
        <v>22.682539999999999</v>
      </c>
      <c r="AD33" s="6">
        <v>13.86857</v>
      </c>
      <c r="AE33" s="6">
        <v>16.08644</v>
      </c>
      <c r="AF33" s="6">
        <v>20.031849999999999</v>
      </c>
      <c r="AG33" s="6">
        <v>19.29785</v>
      </c>
    </row>
    <row r="34" spans="1:40">
      <c r="A34" s="1">
        <v>32</v>
      </c>
      <c r="B34" s="1">
        <v>302.65800000000002</v>
      </c>
      <c r="C34" s="1">
        <v>229.64500000000001</v>
      </c>
      <c r="D34" s="1">
        <v>375.44299999999998</v>
      </c>
      <c r="E34" s="1">
        <v>291.51900000000001</v>
      </c>
      <c r="F34" s="1">
        <v>275.803</v>
      </c>
      <c r="G34" s="1">
        <v>315.62799999999999</v>
      </c>
      <c r="H34" s="1">
        <v>228.34800000000001</v>
      </c>
      <c r="I34" s="1">
        <v>253.67699999999999</v>
      </c>
      <c r="J34" s="1">
        <v>304.71800000000002</v>
      </c>
      <c r="K34" s="1">
        <v>285.18700000000001</v>
      </c>
      <c r="L34" s="1">
        <v>233.536</v>
      </c>
      <c r="M34" s="1">
        <v>319.13799999999998</v>
      </c>
      <c r="N34" s="1" t="s">
        <v>15</v>
      </c>
      <c r="O34" s="1">
        <v>261.38299999999998</v>
      </c>
      <c r="P34" s="1">
        <v>327.68299999999999</v>
      </c>
      <c r="Q34" s="1">
        <v>254.44</v>
      </c>
      <c r="R34" s="1">
        <v>260.84899999999999</v>
      </c>
      <c r="S34" s="1">
        <v>266.64699999999999</v>
      </c>
      <c r="T34" s="1">
        <v>209.57900000000001</v>
      </c>
      <c r="U34" s="1">
        <v>220.41300000000001</v>
      </c>
      <c r="V34" s="1">
        <v>218.65799999999999</v>
      </c>
      <c r="W34" s="1">
        <v>247.26900000000001</v>
      </c>
      <c r="Y34" s="1">
        <v>32</v>
      </c>
      <c r="Z34" s="6">
        <v>42.064439999999998</v>
      </c>
      <c r="AA34" s="6">
        <v>39.039729999999999</v>
      </c>
      <c r="AB34" s="6">
        <v>17.299289999999999</v>
      </c>
      <c r="AC34" s="6">
        <v>25.791129999999999</v>
      </c>
      <c r="AD34" s="6">
        <v>15.36703</v>
      </c>
      <c r="AE34" s="6">
        <v>16.935379999999999</v>
      </c>
      <c r="AF34" s="6">
        <v>19.972529999999999</v>
      </c>
      <c r="AG34" s="6">
        <v>19.450019999999999</v>
      </c>
    </row>
    <row r="35" spans="1:40">
      <c r="A35" s="1">
        <v>33</v>
      </c>
      <c r="B35" s="1">
        <v>328.75099999999998</v>
      </c>
      <c r="C35" s="1">
        <v>243.07300000000001</v>
      </c>
      <c r="D35" s="1">
        <v>409.39299999999997</v>
      </c>
      <c r="E35" s="1">
        <v>323.41000000000003</v>
      </c>
      <c r="F35" s="1">
        <v>297.47000000000003</v>
      </c>
      <c r="G35" s="1">
        <v>344.238</v>
      </c>
      <c r="H35" s="1">
        <v>243.30099999999999</v>
      </c>
      <c r="I35" s="1">
        <v>271.68299999999999</v>
      </c>
      <c r="J35" s="1">
        <v>334.54899999999998</v>
      </c>
      <c r="K35" s="1">
        <v>313.11</v>
      </c>
      <c r="L35" s="1">
        <v>245.209</v>
      </c>
      <c r="M35" s="1">
        <v>350.87599999999998</v>
      </c>
      <c r="N35" s="1" t="s">
        <v>15</v>
      </c>
      <c r="O35" s="1">
        <v>262.75599999999997</v>
      </c>
      <c r="P35" s="1">
        <v>358.35300000000001</v>
      </c>
      <c r="Q35" s="1">
        <v>254.44</v>
      </c>
      <c r="R35" s="1">
        <v>260.01</v>
      </c>
      <c r="S35" s="1">
        <v>267.71499999999997</v>
      </c>
      <c r="T35" s="1">
        <v>210.495</v>
      </c>
      <c r="U35" s="1">
        <v>219.49799999999999</v>
      </c>
      <c r="V35" s="1">
        <v>217.74299999999999</v>
      </c>
      <c r="W35" s="1">
        <v>247.19200000000001</v>
      </c>
      <c r="Y35" s="1">
        <v>33</v>
      </c>
      <c r="Z35" s="6">
        <v>49.048270000000002</v>
      </c>
      <c r="AA35" s="6">
        <v>47.49277</v>
      </c>
      <c r="AB35" s="6">
        <v>20.606870000000001</v>
      </c>
      <c r="AC35" s="6">
        <v>28.54447</v>
      </c>
      <c r="AD35" s="6">
        <v>16.511790000000001</v>
      </c>
      <c r="AE35" s="6">
        <v>17.825810000000001</v>
      </c>
      <c r="AF35" s="6">
        <v>20.021139999999999</v>
      </c>
      <c r="AG35" s="6">
        <v>19.411349999999999</v>
      </c>
    </row>
    <row r="36" spans="1:40">
      <c r="A36" s="1">
        <v>34</v>
      </c>
      <c r="B36" s="1">
        <v>357.28500000000003</v>
      </c>
      <c r="C36" s="1">
        <v>262.68</v>
      </c>
      <c r="D36" s="1">
        <v>439.22399999999999</v>
      </c>
      <c r="E36" s="1">
        <v>355.53</v>
      </c>
      <c r="F36" s="1">
        <v>328.21699999999998</v>
      </c>
      <c r="G36" s="1">
        <v>375.36599999999999</v>
      </c>
      <c r="H36" s="1">
        <v>259.70499999999998</v>
      </c>
      <c r="I36" s="1">
        <v>291.29000000000002</v>
      </c>
      <c r="J36" s="1">
        <v>365.67700000000002</v>
      </c>
      <c r="K36" s="1">
        <v>347.51900000000001</v>
      </c>
      <c r="L36" s="1">
        <v>265.80799999999999</v>
      </c>
      <c r="M36" s="1">
        <v>384.29300000000001</v>
      </c>
      <c r="N36" s="1" t="s">
        <v>15</v>
      </c>
      <c r="O36" s="1">
        <v>263.97699999999998</v>
      </c>
      <c r="P36" s="1">
        <v>387.42099999999999</v>
      </c>
      <c r="Q36" s="1">
        <v>252.60900000000001</v>
      </c>
      <c r="R36" s="1">
        <v>261.154</v>
      </c>
      <c r="S36" s="1">
        <v>257.03399999999999</v>
      </c>
      <c r="T36" s="1">
        <v>216.14099999999999</v>
      </c>
      <c r="U36" s="1">
        <v>221.1</v>
      </c>
      <c r="V36" s="1">
        <v>218.506</v>
      </c>
      <c r="W36" s="1">
        <v>251.23599999999999</v>
      </c>
      <c r="Y36" s="1">
        <v>34</v>
      </c>
      <c r="Z36" s="6">
        <v>54.895510000000002</v>
      </c>
      <c r="AA36" s="6">
        <v>55.06503</v>
      </c>
      <c r="AB36" s="6">
        <v>23.831669999999999</v>
      </c>
      <c r="AC36" s="6">
        <v>30.510210000000001</v>
      </c>
      <c r="AD36" s="6">
        <v>17.4163</v>
      </c>
      <c r="AE36" s="6">
        <v>18.391919999999999</v>
      </c>
      <c r="AF36" s="6">
        <v>20.09403</v>
      </c>
      <c r="AG36" s="6">
        <v>19.461569999999998</v>
      </c>
    </row>
    <row r="37" spans="1:40">
      <c r="A37" s="1">
        <v>35</v>
      </c>
      <c r="B37" s="1">
        <v>382.30900000000003</v>
      </c>
      <c r="C37" s="1">
        <v>284.57600000000002</v>
      </c>
      <c r="D37" s="1">
        <v>467.83499999999998</v>
      </c>
      <c r="E37" s="1">
        <v>383.75900000000001</v>
      </c>
      <c r="F37" s="1">
        <v>359.87900000000002</v>
      </c>
      <c r="G37" s="1">
        <v>400.92500000000001</v>
      </c>
      <c r="H37" s="1">
        <v>280.15100000000001</v>
      </c>
      <c r="I37" s="1">
        <v>312.88200000000001</v>
      </c>
      <c r="J37" s="1">
        <v>395.279</v>
      </c>
      <c r="K37" s="1">
        <v>381.012</v>
      </c>
      <c r="L37" s="1">
        <v>289.84100000000001</v>
      </c>
      <c r="M37" s="1">
        <v>417.32799999999997</v>
      </c>
      <c r="N37" s="1" t="s">
        <v>15</v>
      </c>
      <c r="O37" s="1">
        <v>263.90100000000001</v>
      </c>
      <c r="P37" s="1">
        <v>417.02300000000002</v>
      </c>
      <c r="Q37" s="1">
        <v>254.66900000000001</v>
      </c>
      <c r="R37" s="1">
        <v>264.89299999999997</v>
      </c>
      <c r="S37" s="1">
        <v>265.80799999999999</v>
      </c>
      <c r="T37" s="1">
        <v>218.887</v>
      </c>
      <c r="U37" s="1">
        <v>222.54900000000001</v>
      </c>
      <c r="V37" s="1">
        <v>218.35300000000001</v>
      </c>
      <c r="W37" s="1">
        <v>251.31200000000001</v>
      </c>
      <c r="Y37" s="1">
        <v>35</v>
      </c>
      <c r="Z37" s="6">
        <v>59.382829999999998</v>
      </c>
      <c r="AA37" s="6">
        <v>61.58999</v>
      </c>
      <c r="AB37" s="6">
        <v>25.91592</v>
      </c>
      <c r="AC37" s="6">
        <v>31.609269999999999</v>
      </c>
      <c r="AD37" s="6">
        <v>18.161159999999999</v>
      </c>
      <c r="AE37" s="6">
        <v>18.730309999999999</v>
      </c>
      <c r="AF37" s="6">
        <v>20.285229999999999</v>
      </c>
      <c r="AG37" s="6">
        <v>19.683920000000001</v>
      </c>
    </row>
    <row r="38" spans="1:40">
      <c r="A38" s="1">
        <v>36</v>
      </c>
      <c r="B38" s="1">
        <v>406.34199999999998</v>
      </c>
      <c r="C38" s="1">
        <v>308.07499999999999</v>
      </c>
      <c r="D38" s="1">
        <v>497.28399999999999</v>
      </c>
      <c r="E38" s="1">
        <v>410.91899999999998</v>
      </c>
      <c r="F38" s="1">
        <v>387.57299999999998</v>
      </c>
      <c r="G38" s="1">
        <v>426.10199999999998</v>
      </c>
      <c r="H38" s="1">
        <v>305.93900000000002</v>
      </c>
      <c r="I38" s="1">
        <v>335.92200000000003</v>
      </c>
      <c r="J38" s="1">
        <v>422.89699999999999</v>
      </c>
      <c r="K38" s="1">
        <v>414.887</v>
      </c>
      <c r="L38" s="1">
        <v>321.12099999999998</v>
      </c>
      <c r="M38" s="1">
        <v>446.70100000000002</v>
      </c>
      <c r="N38" s="1" t="s">
        <v>15</v>
      </c>
      <c r="O38" s="1">
        <v>267.41000000000003</v>
      </c>
      <c r="P38" s="1">
        <v>442.35199999999998</v>
      </c>
      <c r="Q38" s="1">
        <v>254.517</v>
      </c>
      <c r="R38" s="1">
        <v>262.75599999999997</v>
      </c>
      <c r="S38" s="1">
        <v>256.72899999999998</v>
      </c>
      <c r="T38" s="1">
        <v>218.65799999999999</v>
      </c>
      <c r="U38" s="1">
        <v>222.01499999999999</v>
      </c>
      <c r="V38" s="1">
        <v>220.108</v>
      </c>
      <c r="W38" s="1">
        <v>246.81100000000001</v>
      </c>
      <c r="Y38" s="1">
        <v>36</v>
      </c>
      <c r="Z38" s="6">
        <v>63.26484</v>
      </c>
      <c r="AA38" s="6">
        <v>66.176850000000002</v>
      </c>
      <c r="AB38" s="6">
        <v>27.855340000000002</v>
      </c>
      <c r="AC38" s="6">
        <v>33.147939999999998</v>
      </c>
      <c r="AD38" s="6">
        <v>18.635190000000001</v>
      </c>
      <c r="AE38" s="6">
        <v>18.95879</v>
      </c>
      <c r="AF38" s="6">
        <v>20.355329999999999</v>
      </c>
      <c r="AG38" s="6">
        <v>19.713239999999999</v>
      </c>
    </row>
    <row r="39" spans="1:40">
      <c r="A39" s="1">
        <v>37</v>
      </c>
      <c r="B39" s="1">
        <v>424.19400000000002</v>
      </c>
      <c r="C39" s="1">
        <v>334.32</v>
      </c>
      <c r="D39" s="1">
        <v>519.33299999999997</v>
      </c>
      <c r="E39" s="1">
        <v>436.63</v>
      </c>
      <c r="F39" s="1">
        <v>414.04700000000003</v>
      </c>
      <c r="G39" s="1">
        <v>448.685</v>
      </c>
      <c r="H39" s="1">
        <v>326.92</v>
      </c>
      <c r="I39" s="1">
        <v>355.45400000000001</v>
      </c>
      <c r="J39" s="1">
        <v>449.37099999999998</v>
      </c>
      <c r="K39" s="1">
        <v>447.23500000000001</v>
      </c>
      <c r="L39" s="1">
        <v>352.32499999999999</v>
      </c>
      <c r="M39" s="1">
        <v>474.93</v>
      </c>
      <c r="N39" s="1" t="s">
        <v>15</v>
      </c>
      <c r="O39" s="1">
        <v>263.97699999999998</v>
      </c>
      <c r="P39" s="1">
        <v>466.69</v>
      </c>
      <c r="Q39" s="1">
        <v>254.364</v>
      </c>
      <c r="R39" s="1">
        <v>261.84100000000001</v>
      </c>
      <c r="S39" s="1">
        <v>267.41000000000003</v>
      </c>
      <c r="T39" s="1">
        <v>217.97200000000001</v>
      </c>
      <c r="U39" s="1">
        <v>218.43</v>
      </c>
      <c r="V39" s="1">
        <v>219.87899999999999</v>
      </c>
      <c r="W39" s="1">
        <v>248.108</v>
      </c>
      <c r="Y39" s="1">
        <v>37</v>
      </c>
      <c r="Z39" s="6">
        <v>65.069760000000002</v>
      </c>
      <c r="AA39" s="6">
        <v>69.039770000000004</v>
      </c>
      <c r="AB39" s="6">
        <v>29.20506</v>
      </c>
      <c r="AC39" s="6">
        <v>33.627609999999997</v>
      </c>
      <c r="AD39" s="6">
        <v>19.018740000000001</v>
      </c>
      <c r="AE39" s="6">
        <v>19.121690000000001</v>
      </c>
      <c r="AF39" s="6">
        <v>20.396519999999999</v>
      </c>
      <c r="AG39" s="6">
        <v>19.822839999999999</v>
      </c>
    </row>
    <row r="40" spans="1:40">
      <c r="A40" s="1">
        <v>38</v>
      </c>
      <c r="B40" s="1">
        <v>441.74200000000002</v>
      </c>
      <c r="C40" s="1">
        <v>364.60899999999998</v>
      </c>
      <c r="D40" s="1">
        <v>540.16099999999994</v>
      </c>
      <c r="E40" s="1">
        <v>458.83199999999999</v>
      </c>
      <c r="F40" s="1">
        <v>439.68200000000002</v>
      </c>
      <c r="G40" s="1">
        <v>468.06299999999999</v>
      </c>
      <c r="H40" s="1">
        <v>341.87299999999999</v>
      </c>
      <c r="I40" s="1">
        <v>374.90800000000002</v>
      </c>
      <c r="J40" s="1">
        <v>474.93</v>
      </c>
      <c r="K40" s="1">
        <v>478.51600000000002</v>
      </c>
      <c r="L40" s="1">
        <v>383.45299999999997</v>
      </c>
      <c r="M40" s="1">
        <v>501.25099999999998</v>
      </c>
      <c r="N40" s="1" t="s">
        <v>15</v>
      </c>
      <c r="O40" s="1">
        <v>262.52699999999999</v>
      </c>
      <c r="P40" s="1">
        <v>489.96</v>
      </c>
      <c r="Q40" s="1">
        <v>259.399</v>
      </c>
      <c r="R40" s="1">
        <v>263.36700000000002</v>
      </c>
      <c r="S40" s="1">
        <v>256.04300000000001</v>
      </c>
      <c r="T40" s="1">
        <v>216.751</v>
      </c>
      <c r="U40" s="1">
        <v>219.11600000000001</v>
      </c>
      <c r="V40" s="1">
        <v>219.11600000000001</v>
      </c>
      <c r="W40" s="1">
        <v>249.17599999999999</v>
      </c>
      <c r="Y40" s="1">
        <v>38</v>
      </c>
      <c r="Z40" s="6">
        <v>67.66413</v>
      </c>
      <c r="AA40" s="6">
        <v>72.204040000000006</v>
      </c>
      <c r="AB40" s="6">
        <v>30.243729999999999</v>
      </c>
      <c r="AC40" s="6">
        <v>33.949289999999998</v>
      </c>
      <c r="AD40" s="6">
        <v>19.292619999999999</v>
      </c>
      <c r="AE40" s="6">
        <v>19.345179999999999</v>
      </c>
      <c r="AF40" s="6">
        <v>20.527609999999999</v>
      </c>
      <c r="AG40" s="6">
        <v>19.901029999999999</v>
      </c>
    </row>
    <row r="41" spans="1:40">
      <c r="A41" s="1">
        <v>39</v>
      </c>
      <c r="B41" s="1">
        <v>457.68700000000001</v>
      </c>
      <c r="C41" s="1">
        <v>381.77499999999998</v>
      </c>
      <c r="D41" s="1">
        <v>559.76900000000001</v>
      </c>
      <c r="E41" s="1">
        <v>478.363</v>
      </c>
      <c r="F41" s="1">
        <v>491.56200000000001</v>
      </c>
      <c r="G41" s="1">
        <v>488.815</v>
      </c>
      <c r="H41" s="1">
        <v>361.25200000000001</v>
      </c>
      <c r="I41" s="1">
        <v>390.77800000000002</v>
      </c>
      <c r="J41" s="1">
        <v>496.97899999999998</v>
      </c>
      <c r="K41" s="1">
        <v>505.142</v>
      </c>
      <c r="L41" s="1">
        <v>409.24099999999999</v>
      </c>
      <c r="M41" s="1">
        <v>525.13099999999997</v>
      </c>
      <c r="N41" s="1" t="s">
        <v>15</v>
      </c>
      <c r="O41" s="1">
        <v>265.50299999999999</v>
      </c>
      <c r="P41" s="1">
        <v>512.16099999999994</v>
      </c>
      <c r="Q41" s="1">
        <v>254.74600000000001</v>
      </c>
      <c r="R41" s="1">
        <v>266.495</v>
      </c>
      <c r="S41" s="1">
        <v>240.86</v>
      </c>
      <c r="T41" s="1">
        <v>211.94499999999999</v>
      </c>
      <c r="U41" s="1">
        <v>222.93100000000001</v>
      </c>
      <c r="V41" s="1">
        <v>220.947</v>
      </c>
      <c r="W41" s="1">
        <v>248.947</v>
      </c>
      <c r="Y41" s="1">
        <v>39</v>
      </c>
      <c r="Z41" s="6">
        <v>69.773510000000002</v>
      </c>
      <c r="AA41" s="6">
        <v>74.064239999999998</v>
      </c>
      <c r="AB41" s="6">
        <v>31.294730000000001</v>
      </c>
      <c r="AC41" s="6">
        <v>34.421419999999998</v>
      </c>
      <c r="AD41" s="6">
        <v>19.331399999999999</v>
      </c>
      <c r="AE41" s="6">
        <v>19.520869999999999</v>
      </c>
      <c r="AF41" s="6">
        <v>20.743210000000001</v>
      </c>
      <c r="AG41" s="6">
        <v>19.94678</v>
      </c>
    </row>
    <row r="42" spans="1:40">
      <c r="A42" s="1">
        <v>40</v>
      </c>
      <c r="B42" s="1">
        <v>471.726</v>
      </c>
      <c r="C42" s="1">
        <v>404.58699999999999</v>
      </c>
      <c r="D42" s="1">
        <v>576.553</v>
      </c>
      <c r="E42" s="1">
        <v>495.45299999999997</v>
      </c>
      <c r="F42" s="1">
        <v>498.428</v>
      </c>
      <c r="G42" s="1">
        <v>505.37099999999998</v>
      </c>
      <c r="H42" s="1">
        <v>384.59800000000001</v>
      </c>
      <c r="I42" s="1">
        <v>407.02800000000002</v>
      </c>
      <c r="J42" s="1">
        <v>518.57000000000005</v>
      </c>
      <c r="K42" s="1">
        <v>531.61599999999999</v>
      </c>
      <c r="L42" s="1">
        <v>435.56200000000001</v>
      </c>
      <c r="M42" s="1">
        <v>548.47699999999998</v>
      </c>
      <c r="N42" s="1" t="s">
        <v>15</v>
      </c>
      <c r="O42" s="1">
        <v>279.00700000000001</v>
      </c>
      <c r="P42" s="1">
        <v>531.99800000000005</v>
      </c>
      <c r="Q42" s="1">
        <v>258.33100000000002</v>
      </c>
      <c r="R42" s="1">
        <v>263.06200000000001</v>
      </c>
      <c r="S42" s="1">
        <v>267.48700000000002</v>
      </c>
      <c r="T42" s="1">
        <v>217.59</v>
      </c>
      <c r="U42" s="1">
        <v>218.964</v>
      </c>
      <c r="V42" s="1">
        <v>219.87899999999999</v>
      </c>
      <c r="W42" s="1">
        <v>250.626</v>
      </c>
      <c r="Y42" s="1">
        <v>40</v>
      </c>
      <c r="Z42" s="6">
        <v>70.620819999999995</v>
      </c>
      <c r="AA42" s="6">
        <v>76.389129999999994</v>
      </c>
      <c r="AB42" s="6">
        <v>31.541810000000002</v>
      </c>
      <c r="AC42" s="6">
        <v>35.179780000000001</v>
      </c>
      <c r="AD42" s="6">
        <v>19.18702</v>
      </c>
      <c r="AE42" s="6">
        <v>19.517109999999999</v>
      </c>
      <c r="AF42" s="6">
        <v>20.894459999999999</v>
      </c>
      <c r="AG42" s="6">
        <v>20.04852</v>
      </c>
    </row>
    <row r="43" spans="1:40">
      <c r="Z43" s="6"/>
      <c r="AA43" s="6"/>
      <c r="AB43" s="6"/>
      <c r="AC43" s="6"/>
      <c r="AD43" s="6"/>
      <c r="AE43" s="6"/>
      <c r="AF43" s="6"/>
      <c r="AG43" s="6"/>
    </row>
    <row r="44" spans="1:40">
      <c r="A44" s="1" t="s">
        <v>29</v>
      </c>
      <c r="B44" s="1">
        <v>1</v>
      </c>
      <c r="C44" s="1">
        <v>2</v>
      </c>
      <c r="D44" s="1" t="s">
        <v>1</v>
      </c>
      <c r="E44" s="1" t="s">
        <v>2</v>
      </c>
      <c r="F44" s="1" t="s">
        <v>3</v>
      </c>
      <c r="G44" s="1" t="s">
        <v>5</v>
      </c>
      <c r="H44" s="1">
        <v>3</v>
      </c>
      <c r="I44" s="1">
        <v>4</v>
      </c>
      <c r="J44" s="1" t="s">
        <v>6</v>
      </c>
      <c r="K44" s="1" t="s">
        <v>7</v>
      </c>
      <c r="L44" s="1" t="s">
        <v>8</v>
      </c>
      <c r="M44" s="1" t="s">
        <v>9</v>
      </c>
      <c r="N44" s="1">
        <v>5</v>
      </c>
      <c r="O44" s="1">
        <v>6</v>
      </c>
      <c r="P44" s="1" t="s">
        <v>10</v>
      </c>
      <c r="Q44" s="1" t="s">
        <v>11</v>
      </c>
      <c r="R44" s="1" t="s">
        <v>12</v>
      </c>
      <c r="S44" s="1" t="s">
        <v>13</v>
      </c>
      <c r="T44">
        <v>7</v>
      </c>
      <c r="U44">
        <v>8</v>
      </c>
      <c r="V44" s="1" t="s">
        <v>18</v>
      </c>
      <c r="W44" s="1" t="s">
        <v>19</v>
      </c>
      <c r="X44" s="1" t="s">
        <v>25</v>
      </c>
      <c r="AF44" t="s">
        <v>39</v>
      </c>
      <c r="AG44" s="6">
        <v>808</v>
      </c>
      <c r="AH44">
        <v>808</v>
      </c>
      <c r="AI44">
        <v>808</v>
      </c>
      <c r="AJ44">
        <v>808</v>
      </c>
      <c r="AK44" t="s">
        <v>25</v>
      </c>
      <c r="AL44" t="s">
        <v>25</v>
      </c>
      <c r="AM44" t="s">
        <v>25</v>
      </c>
      <c r="AN44" t="s">
        <v>25</v>
      </c>
    </row>
    <row r="45" spans="1:40">
      <c r="B45" s="1">
        <v>3.15</v>
      </c>
      <c r="C45" s="1">
        <v>3.15</v>
      </c>
      <c r="D45" s="1">
        <v>3.15</v>
      </c>
      <c r="E45" s="1">
        <v>3.15</v>
      </c>
      <c r="F45" s="1">
        <v>3.15</v>
      </c>
      <c r="G45" s="1">
        <v>3.15</v>
      </c>
      <c r="H45" s="1">
        <v>6.3</v>
      </c>
      <c r="I45" s="1">
        <v>6.3</v>
      </c>
      <c r="J45" s="1">
        <v>6.3</v>
      </c>
      <c r="K45" s="1">
        <v>6.3</v>
      </c>
      <c r="L45" s="1">
        <v>6.3</v>
      </c>
      <c r="M45" s="1">
        <v>6.3</v>
      </c>
      <c r="N45" s="1">
        <v>9.4499999999999993</v>
      </c>
      <c r="O45" s="1">
        <v>9.4499999999999993</v>
      </c>
      <c r="P45" s="1">
        <v>9.4499999999999993</v>
      </c>
      <c r="Q45" s="1">
        <v>9.4499999999999993</v>
      </c>
      <c r="R45" s="1">
        <v>9.4499999999999993</v>
      </c>
      <c r="S45" s="1">
        <v>9.4499999999999993</v>
      </c>
      <c r="T45" t="s">
        <v>17</v>
      </c>
      <c r="U45" t="s">
        <v>17</v>
      </c>
      <c r="V45" t="s">
        <v>17</v>
      </c>
      <c r="W45" t="s">
        <v>17</v>
      </c>
      <c r="X45" s="5" t="s">
        <v>26</v>
      </c>
      <c r="Y45" s="5" t="s">
        <v>26</v>
      </c>
      <c r="Z45" s="5" t="s">
        <v>27</v>
      </c>
      <c r="AA45" s="5" t="s">
        <v>27</v>
      </c>
      <c r="AB45" s="5" t="s">
        <v>28</v>
      </c>
      <c r="AC45" s="5" t="s">
        <v>28</v>
      </c>
      <c r="AD45" s="5" t="s">
        <v>17</v>
      </c>
      <c r="AE45" s="5" t="s">
        <v>17</v>
      </c>
      <c r="AF45" s="5" t="s">
        <v>40</v>
      </c>
      <c r="AG45" s="6">
        <v>3.15</v>
      </c>
      <c r="AH45">
        <v>6.3</v>
      </c>
      <c r="AI45">
        <v>9.4499999999999993</v>
      </c>
      <c r="AJ45" t="s">
        <v>17</v>
      </c>
      <c r="AK45">
        <v>3.15</v>
      </c>
      <c r="AL45">
        <v>6.3</v>
      </c>
      <c r="AM45">
        <v>9.4499999999999993</v>
      </c>
      <c r="AN45" t="s">
        <v>17</v>
      </c>
    </row>
    <row r="46" spans="1:40">
      <c r="A46" s="1">
        <v>1</v>
      </c>
      <c r="B46" s="1">
        <f>(B3-AVERAGE(B$3:B$17))/MAX($B$3:$W$42)*100</f>
        <v>-0.85572936630861729</v>
      </c>
      <c r="C46" s="1">
        <f t="shared" ref="C46:W58" si="0">(C3-AVERAGE(C$3:C$17))/MAX($B$3:$W$42)*100</f>
        <v>0.14547376101300716</v>
      </c>
      <c r="D46" s="1">
        <f t="shared" si="0"/>
        <v>-0.26294200186279337</v>
      </c>
      <c r="E46" s="1">
        <f t="shared" si="0"/>
        <v>-0.32469983967938476</v>
      </c>
      <c r="F46" s="1">
        <f t="shared" si="0"/>
        <v>-0.39073597743832383</v>
      </c>
      <c r="G46" s="1">
        <f t="shared" si="0"/>
        <v>-0.9535868052604568</v>
      </c>
      <c r="H46" s="1">
        <f t="shared" si="0"/>
        <v>-0.36164353783029579</v>
      </c>
      <c r="I46" s="1">
        <f t="shared" si="0"/>
        <v>-1.1556844441592222</v>
      </c>
      <c r="J46" s="1">
        <f t="shared" si="0"/>
        <v>-0.39427424712038667</v>
      </c>
      <c r="K46" s="1">
        <f t="shared" si="0"/>
        <v>-0.71109970231126807</v>
      </c>
      <c r="L46" s="1">
        <f t="shared" si="0"/>
        <v>-0.47555038305237918</v>
      </c>
      <c r="M46" s="1">
        <f t="shared" si="0"/>
        <v>0.46047226649877665</v>
      </c>
      <c r="O46" s="1">
        <f t="shared" si="0"/>
        <v>-2.1118844812763755</v>
      </c>
      <c r="P46" s="1">
        <f t="shared" si="0"/>
        <v>-0.82491404375081567</v>
      </c>
      <c r="Q46" s="1">
        <f t="shared" si="0"/>
        <v>-2.4428283262770258</v>
      </c>
      <c r="R46" s="1">
        <f t="shared" si="0"/>
        <v>-1.4255526667395177</v>
      </c>
      <c r="S46" s="1">
        <f t="shared" si="0"/>
        <v>-1.7996726522395416</v>
      </c>
      <c r="T46" s="1">
        <f t="shared" si="0"/>
        <v>-1.3091135304704558</v>
      </c>
      <c r="U46" s="1">
        <f t="shared" si="0"/>
        <v>-0.69156984122303933</v>
      </c>
      <c r="V46" s="1">
        <f t="shared" si="0"/>
        <v>-0.67838805221144427</v>
      </c>
      <c r="W46" s="1">
        <f t="shared" si="0"/>
        <v>-0.67306908471554483</v>
      </c>
      <c r="X46" s="1">
        <f>(Z3-AVERAGE(Z$3:Z$17))/MAX($Z$3:$AG$42)*100</f>
        <v>-0.28636168522929839</v>
      </c>
      <c r="Y46" s="1">
        <f t="shared" ref="Y46:AE61" si="1">(AA3-AVERAGE(AA$3:AA$17))/MAX($Z$3:$AG$42)*100</f>
        <v>-0.46656891279339746</v>
      </c>
      <c r="Z46" s="1">
        <f t="shared" si="1"/>
        <v>-0.12497860188572193</v>
      </c>
      <c r="AA46" s="1">
        <f t="shared" si="1"/>
        <v>-6.6906028820243726E-2</v>
      </c>
      <c r="AB46" s="1">
        <f t="shared" si="1"/>
        <v>-1.3229281879938911E-2</v>
      </c>
      <c r="AC46" s="1">
        <f t="shared" si="1"/>
        <v>-4.6746441542140728E-2</v>
      </c>
      <c r="AD46" s="1">
        <f t="shared" si="1"/>
        <v>-1.6291358033095324</v>
      </c>
      <c r="AE46" s="1">
        <f t="shared" si="1"/>
        <v>-1.2184394996164118</v>
      </c>
      <c r="AF46">
        <v>1</v>
      </c>
      <c r="AG46" s="1">
        <f>AVERAGE(B46:G46)</f>
        <v>-0.44037003825609489</v>
      </c>
      <c r="AH46">
        <f>AVERAGE(H46:M46)</f>
        <v>-0.43963000799579594</v>
      </c>
      <c r="AI46">
        <f>P46</f>
        <v>-0.82491404375081567</v>
      </c>
      <c r="AJ46">
        <f>AVERAGE(T46:W46)</f>
        <v>-0.83803512715512096</v>
      </c>
      <c r="AK46">
        <f>AVERAGE(X46:Y46)</f>
        <v>-0.37646529901134795</v>
      </c>
      <c r="AL46">
        <f>AVERAGE(Z46:AA46)</f>
        <v>-9.5942315352982838E-2</v>
      </c>
      <c r="AM46">
        <f>AVERAGE(AB46:AC46)</f>
        <v>-2.9987861711039818E-2</v>
      </c>
      <c r="AN46">
        <f>AVERAGE(AD46:AE46)</f>
        <v>-1.4237876514629721</v>
      </c>
    </row>
    <row r="47" spans="1:40">
      <c r="A47" s="1">
        <v>2</v>
      </c>
      <c r="B47" s="1">
        <f t="shared" ref="B47:Q85" si="2">(B4-AVERAGE(B$3:B$17))/MAX($B$3:$W$42)*100</f>
        <v>-0.22057526946062475</v>
      </c>
      <c r="C47" s="1">
        <f t="shared" si="2"/>
        <v>0.21172959525547516</v>
      </c>
      <c r="D47" s="1">
        <f t="shared" si="2"/>
        <v>-0.67313846255244536</v>
      </c>
      <c r="E47" s="1">
        <f t="shared" si="2"/>
        <v>-0.24526221642532162</v>
      </c>
      <c r="F47" s="1">
        <f t="shared" si="2"/>
        <v>7.2361083889952299E-2</v>
      </c>
      <c r="G47" s="1">
        <f t="shared" si="2"/>
        <v>0.23728376518146016</v>
      </c>
      <c r="H47" s="1">
        <f t="shared" si="2"/>
        <v>0.16753591314819469</v>
      </c>
      <c r="I47" s="1">
        <f t="shared" si="2"/>
        <v>-0.69258738283095089</v>
      </c>
      <c r="J47" s="1">
        <f t="shared" si="2"/>
        <v>-0.64576890589416602</v>
      </c>
      <c r="K47" s="1">
        <f t="shared" si="2"/>
        <v>-0.69774446870741924</v>
      </c>
      <c r="L47" s="1">
        <f t="shared" si="2"/>
        <v>0.1729589473994621</v>
      </c>
      <c r="M47" s="1">
        <f t="shared" si="2"/>
        <v>-0.18786361936080598</v>
      </c>
      <c r="O47" s="1">
        <f t="shared" si="2"/>
        <v>-1.38411097216273</v>
      </c>
      <c r="P47" s="1">
        <f t="shared" si="2"/>
        <v>-1.2085734818250287</v>
      </c>
      <c r="Q47" s="1">
        <f t="shared" si="2"/>
        <v>-0.27251614335542029</v>
      </c>
      <c r="R47" s="1">
        <f t="shared" si="0"/>
        <v>-0.41992092082890725</v>
      </c>
      <c r="S47" s="1">
        <f t="shared" si="0"/>
        <v>-0.10581276425006099</v>
      </c>
      <c r="T47" s="1">
        <f t="shared" si="0"/>
        <v>-0.42263821944094232</v>
      </c>
      <c r="U47" s="1">
        <f t="shared" si="0"/>
        <v>7.5922479517635436E-2</v>
      </c>
      <c r="V47" s="1">
        <f t="shared" si="0"/>
        <v>-0.40052981541447957</v>
      </c>
      <c r="W47" s="1">
        <f t="shared" si="0"/>
        <v>-7.7633799494586389E-2</v>
      </c>
      <c r="X47" s="1">
        <f t="shared" ref="X47:X85" si="3">(Z4-AVERAGE(Z$3:Z$17))/MAX($Z$3:$AG$42)*100</f>
        <v>-0.20278434902976378</v>
      </c>
      <c r="Y47" s="1">
        <f t="shared" si="1"/>
        <v>-0.21824169660439202</v>
      </c>
      <c r="Z47" s="1">
        <f t="shared" si="1"/>
        <v>-5.8685138404725876E-2</v>
      </c>
      <c r="AA47" s="1">
        <f t="shared" si="1"/>
        <v>4.09902124381658E-2</v>
      </c>
      <c r="AB47" s="1">
        <f t="shared" si="1"/>
        <v>1.6273606816397609E-2</v>
      </c>
      <c r="AC47" s="1">
        <f t="shared" si="1"/>
        <v>-2.2347682189860957E-2</v>
      </c>
      <c r="AD47" s="1">
        <f t="shared" si="1"/>
        <v>-0.95225939432306939</v>
      </c>
      <c r="AE47" s="1">
        <f t="shared" si="1"/>
        <v>-0.68337646119720419</v>
      </c>
      <c r="AF47">
        <v>2</v>
      </c>
      <c r="AG47" s="1">
        <f t="shared" ref="AG47:AG85" si="4">AVERAGE(B47:G47)</f>
        <v>-0.10293358401858403</v>
      </c>
      <c r="AH47">
        <f t="shared" ref="AH47:AH85" si="5">AVERAGE(H47:M47)</f>
        <v>-0.31391158604094754</v>
      </c>
      <c r="AI47">
        <f t="shared" ref="AI47:AI85" si="6">P47</f>
        <v>-1.2085734818250287</v>
      </c>
      <c r="AJ47">
        <f t="shared" ref="AJ47:AJ85" si="7">AVERAGE(T47:W47)</f>
        <v>-0.20621983870809321</v>
      </c>
      <c r="AK47">
        <f t="shared" ref="AK47:AK85" si="8">AVERAGE(X47:Y47)</f>
        <v>-0.2105130228170779</v>
      </c>
      <c r="AL47">
        <f t="shared" ref="AL47:AL85" si="9">AVERAGE(Z47:AA47)</f>
        <v>-8.8474629832800376E-3</v>
      </c>
      <c r="AM47">
        <f t="shared" ref="AM47:AM85" si="10">AVERAGE(AB47:AC47)</f>
        <v>-3.0370376867316744E-3</v>
      </c>
      <c r="AN47">
        <f t="shared" ref="AN47:AN85" si="11">AVERAGE(AD47:AE47)</f>
        <v>-0.81781792776013673</v>
      </c>
    </row>
    <row r="48" spans="1:40">
      <c r="A48" s="1">
        <v>3</v>
      </c>
      <c r="B48" s="1">
        <f t="shared" si="2"/>
        <v>-0.4852517172459993</v>
      </c>
      <c r="C48" s="1">
        <f t="shared" si="0"/>
        <v>-0.42342450159251244</v>
      </c>
      <c r="D48" s="1">
        <f t="shared" si="0"/>
        <v>8.1172069176639328E-2</v>
      </c>
      <c r="E48" s="1">
        <f t="shared" si="0"/>
        <v>-0.33788162869097488</v>
      </c>
      <c r="F48" s="1">
        <f t="shared" si="0"/>
        <v>0.17816228516719573</v>
      </c>
      <c r="G48" s="1">
        <f t="shared" si="0"/>
        <v>-0.66254677945190199</v>
      </c>
      <c r="H48" s="1">
        <f t="shared" si="0"/>
        <v>-0.9307152450280739</v>
      </c>
      <c r="I48" s="1">
        <f t="shared" si="0"/>
        <v>-0.41455570144172765</v>
      </c>
      <c r="J48" s="1">
        <f t="shared" si="0"/>
        <v>-0.63258711688257596</v>
      </c>
      <c r="K48" s="1">
        <f t="shared" si="0"/>
        <v>-0.28754800801777219</v>
      </c>
      <c r="L48" s="1">
        <f t="shared" si="0"/>
        <v>-0.872565054730436</v>
      </c>
      <c r="M48" s="1">
        <f t="shared" si="0"/>
        <v>-0.57169650202727762</v>
      </c>
      <c r="O48" s="1">
        <f t="shared" si="0"/>
        <v>-1.3312103715241057</v>
      </c>
      <c r="P48" s="1">
        <f t="shared" si="0"/>
        <v>-0.62631998561566049</v>
      </c>
      <c r="Q48" s="1">
        <f t="shared" si="0"/>
        <v>-0.29905316597086412</v>
      </c>
      <c r="R48" s="1">
        <f t="shared" si="0"/>
        <v>0.28148901026155326</v>
      </c>
      <c r="S48" s="1">
        <f t="shared" si="0"/>
        <v>-0.18525038750412406</v>
      </c>
      <c r="T48" s="1">
        <f t="shared" si="0"/>
        <v>-0.4092829858370936</v>
      </c>
      <c r="U48" s="1">
        <f t="shared" si="0"/>
        <v>-0.85044508773117045</v>
      </c>
      <c r="V48" s="1">
        <f t="shared" si="0"/>
        <v>-0.54604982831875704</v>
      </c>
      <c r="W48" s="1">
        <f t="shared" si="0"/>
        <v>-0.23650904600271261</v>
      </c>
      <c r="X48" s="1">
        <f t="shared" si="3"/>
        <v>-4.3552269805925851E-2</v>
      </c>
      <c r="Y48" s="1">
        <f t="shared" si="1"/>
        <v>-0.11317177369781987</v>
      </c>
      <c r="Z48" s="1">
        <f t="shared" si="1"/>
        <v>2.6264120737248261E-2</v>
      </c>
      <c r="AA48" s="1">
        <f t="shared" si="1"/>
        <v>3.0848717175685166E-2</v>
      </c>
      <c r="AB48" s="1">
        <f t="shared" si="1"/>
        <v>-1.868293739349184E-2</v>
      </c>
      <c r="AC48" s="1">
        <f t="shared" si="1"/>
        <v>-8.5983699513268341E-2</v>
      </c>
      <c r="AD48" s="1">
        <f t="shared" si="1"/>
        <v>-0.61473755057383639</v>
      </c>
      <c r="AE48" s="1">
        <f t="shared" si="1"/>
        <v>-0.56843864216457285</v>
      </c>
      <c r="AF48">
        <v>3</v>
      </c>
      <c r="AG48" s="1">
        <f t="shared" si="4"/>
        <v>-0.27496171210625892</v>
      </c>
      <c r="AH48">
        <f t="shared" si="5"/>
        <v>-0.61827793802131059</v>
      </c>
      <c r="AI48">
        <f t="shared" si="6"/>
        <v>-0.62631998561566049</v>
      </c>
      <c r="AJ48">
        <f t="shared" si="7"/>
        <v>-0.51057173697243341</v>
      </c>
      <c r="AK48">
        <f t="shared" si="8"/>
        <v>-7.836202175187286E-2</v>
      </c>
      <c r="AL48">
        <f t="shared" si="9"/>
        <v>2.8556418956466711E-2</v>
      </c>
      <c r="AM48">
        <f t="shared" si="10"/>
        <v>-5.2333318453380087E-2</v>
      </c>
      <c r="AN48">
        <f t="shared" si="11"/>
        <v>-0.59158809636920462</v>
      </c>
    </row>
    <row r="49" spans="1:40">
      <c r="A49" s="1">
        <v>4</v>
      </c>
      <c r="B49" s="1">
        <f t="shared" si="2"/>
        <v>0.26905881448308538</v>
      </c>
      <c r="C49" s="1">
        <f t="shared" si="0"/>
        <v>0.71454546821078047</v>
      </c>
      <c r="D49" s="1">
        <f t="shared" si="0"/>
        <v>-0.17032258959714014</v>
      </c>
      <c r="E49" s="1">
        <f t="shared" si="0"/>
        <v>-0.33788162869097488</v>
      </c>
      <c r="F49" s="1">
        <f t="shared" si="0"/>
        <v>-0.58933003557347907</v>
      </c>
      <c r="G49" s="1">
        <f t="shared" si="0"/>
        <v>0.42252258971277157</v>
      </c>
      <c r="H49" s="1">
        <f t="shared" si="0"/>
        <v>-0.25584233655304744</v>
      </c>
      <c r="I49" s="1">
        <f t="shared" si="0"/>
        <v>-3.0896263367519557E-2</v>
      </c>
      <c r="J49" s="1">
        <f t="shared" si="0"/>
        <v>-0.28847304584313832</v>
      </c>
      <c r="K49" s="1">
        <f t="shared" si="0"/>
        <v>-0.18174680674052385</v>
      </c>
      <c r="L49" s="1">
        <f t="shared" si="0"/>
        <v>-0.81949100949955322</v>
      </c>
      <c r="M49" s="1">
        <f t="shared" si="0"/>
        <v>-0.58487829103886779</v>
      </c>
      <c r="O49" s="1">
        <f t="shared" si="0"/>
        <v>-1.2651279818738914</v>
      </c>
      <c r="P49" s="1">
        <f t="shared" si="0"/>
        <v>-0.59995640759247526</v>
      </c>
      <c r="Q49" s="1">
        <f t="shared" si="0"/>
        <v>7.1424483091753838E-2</v>
      </c>
      <c r="R49" s="1">
        <f t="shared" si="0"/>
        <v>0.16233257538046109</v>
      </c>
      <c r="S49" s="1">
        <f t="shared" si="0"/>
        <v>-0.44992683528949867</v>
      </c>
      <c r="T49" s="1">
        <f t="shared" si="0"/>
        <v>-0.18432534967874811</v>
      </c>
      <c r="U49" s="1">
        <f t="shared" si="0"/>
        <v>-0.5725868509342058</v>
      </c>
      <c r="V49" s="1">
        <f t="shared" si="0"/>
        <v>-0.18875396826772925</v>
      </c>
      <c r="W49" s="1">
        <f t="shared" si="0"/>
        <v>-0.15707142274864949</v>
      </c>
      <c r="X49" s="1">
        <f t="shared" si="3"/>
        <v>-0.10404909703776055</v>
      </c>
      <c r="Y49" s="1">
        <f t="shared" si="1"/>
        <v>-7.9198877292293215E-3</v>
      </c>
      <c r="Z49" s="1">
        <f t="shared" si="1"/>
        <v>2.3300348273810889E-2</v>
      </c>
      <c r="AA49" s="1">
        <f t="shared" si="1"/>
        <v>-4.962346518848014E-2</v>
      </c>
      <c r="AB49" s="1">
        <f t="shared" si="1"/>
        <v>-5.2575194053568954E-2</v>
      </c>
      <c r="AC49" s="1">
        <f t="shared" si="1"/>
        <v>2.1751524071553497E-2</v>
      </c>
      <c r="AD49" s="1">
        <f t="shared" si="1"/>
        <v>-0.51020697141944582</v>
      </c>
      <c r="AE49" s="1">
        <f t="shared" si="1"/>
        <v>-0.57277171939689975</v>
      </c>
      <c r="AF49">
        <v>4</v>
      </c>
      <c r="AG49" s="1">
        <f t="shared" si="4"/>
        <v>5.1432103090840557E-2</v>
      </c>
      <c r="AH49">
        <f t="shared" si="5"/>
        <v>-0.36022129217377508</v>
      </c>
      <c r="AI49">
        <f t="shared" si="6"/>
        <v>-0.59995640759247526</v>
      </c>
      <c r="AJ49">
        <f t="shared" si="7"/>
        <v>-0.27568439790733318</v>
      </c>
      <c r="AK49">
        <f t="shared" si="8"/>
        <v>-5.5984492383494934E-2</v>
      </c>
      <c r="AL49">
        <f t="shared" si="9"/>
        <v>-1.3161558457334625E-2</v>
      </c>
      <c r="AM49">
        <f t="shared" si="10"/>
        <v>-1.5411834991007728E-2</v>
      </c>
      <c r="AN49">
        <f t="shared" si="11"/>
        <v>-0.54148934540817284</v>
      </c>
    </row>
    <row r="50" spans="1:40">
      <c r="A50" s="1">
        <v>5</v>
      </c>
      <c r="B50" s="1">
        <f t="shared" si="2"/>
        <v>0.13672059059040303</v>
      </c>
      <c r="C50" s="1">
        <f t="shared" si="0"/>
        <v>-0.51604391385817061</v>
      </c>
      <c r="D50" s="1">
        <f t="shared" si="0"/>
        <v>0.13407266981526347</v>
      </c>
      <c r="E50" s="1">
        <f t="shared" si="0"/>
        <v>0.20465305589135943</v>
      </c>
      <c r="F50" s="1">
        <f t="shared" si="0"/>
        <v>3.2642272262918284E-2</v>
      </c>
      <c r="G50" s="1">
        <f t="shared" si="0"/>
        <v>0.59457962523248797</v>
      </c>
      <c r="H50" s="1">
        <f t="shared" si="0"/>
        <v>-0.71893939788132355</v>
      </c>
      <c r="I50" s="1">
        <f t="shared" si="0"/>
        <v>-4.3592407520757024E-3</v>
      </c>
      <c r="J50" s="1">
        <f t="shared" si="0"/>
        <v>-0.53996770461691768</v>
      </c>
      <c r="K50" s="1">
        <f t="shared" si="0"/>
        <v>-0.1685650177289337</v>
      </c>
      <c r="L50" s="1">
        <f t="shared" si="0"/>
        <v>0.30529717129214939</v>
      </c>
      <c r="M50" s="1">
        <f t="shared" si="0"/>
        <v>0.42075345487174265</v>
      </c>
      <c r="O50" s="1">
        <f t="shared" si="0"/>
        <v>-0.56371805078342607</v>
      </c>
      <c r="P50" s="1">
        <f t="shared" si="0"/>
        <v>-0.53370057335000221</v>
      </c>
      <c r="Q50" s="1">
        <f t="shared" si="0"/>
        <v>0.13768031733422678</v>
      </c>
      <c r="R50" s="1">
        <f t="shared" si="0"/>
        <v>0.42700902316583567</v>
      </c>
      <c r="S50" s="1">
        <f t="shared" si="0"/>
        <v>-6.6093952623026975E-2</v>
      </c>
      <c r="T50" s="1">
        <f t="shared" si="0"/>
        <v>-5.1987125786065784E-2</v>
      </c>
      <c r="U50" s="1">
        <f t="shared" si="0"/>
        <v>-0.28137338053339234</v>
      </c>
      <c r="V50" s="1">
        <f t="shared" si="0"/>
        <v>-0.29472861413723622</v>
      </c>
      <c r="W50" s="1">
        <f t="shared" si="0"/>
        <v>0.55752029735340614</v>
      </c>
      <c r="X50" s="1">
        <f t="shared" si="3"/>
        <v>-9.3728256886811509E-2</v>
      </c>
      <c r="Y50" s="1">
        <f t="shared" si="1"/>
        <v>-7.405233353663479E-2</v>
      </c>
      <c r="Z50" s="1">
        <f t="shared" si="1"/>
        <v>-2.4153523762690901E-3</v>
      </c>
      <c r="AA50" s="1">
        <f t="shared" si="1"/>
        <v>-7.5021057751715553E-2</v>
      </c>
      <c r="AB50" s="1">
        <f t="shared" si="1"/>
        <v>1.9270106449264492E-2</v>
      </c>
      <c r="AC50" s="1">
        <f t="shared" si="1"/>
        <v>5.455723870660676E-2</v>
      </c>
      <c r="AD50" s="1">
        <f t="shared" si="1"/>
        <v>-0.40622620871145038</v>
      </c>
      <c r="AE50" s="1">
        <f t="shared" si="1"/>
        <v>-0.33765973422309209</v>
      </c>
      <c r="AF50">
        <v>5</v>
      </c>
      <c r="AG50" s="1">
        <f t="shared" si="4"/>
        <v>9.7770716655710257E-2</v>
      </c>
      <c r="AH50">
        <f t="shared" si="5"/>
        <v>-0.1176301224692264</v>
      </c>
      <c r="AI50">
        <f t="shared" si="6"/>
        <v>-0.53370057335000221</v>
      </c>
      <c r="AJ50">
        <f t="shared" si="7"/>
        <v>-1.764220577582204E-2</v>
      </c>
      <c r="AK50">
        <f t="shared" si="8"/>
        <v>-8.3890295211723143E-2</v>
      </c>
      <c r="AL50">
        <f t="shared" si="9"/>
        <v>-3.8718205063992324E-2</v>
      </c>
      <c r="AM50">
        <f t="shared" si="10"/>
        <v>3.6913672577935625E-2</v>
      </c>
      <c r="AN50">
        <f t="shared" si="11"/>
        <v>-0.37194297146727123</v>
      </c>
    </row>
    <row r="51" spans="1:40">
      <c r="A51" s="1">
        <v>6</v>
      </c>
      <c r="B51" s="1">
        <f t="shared" si="2"/>
        <v>-0.96153056758586564</v>
      </c>
      <c r="C51" s="1">
        <f t="shared" si="0"/>
        <v>-0.78072036164354019</v>
      </c>
      <c r="D51" s="1">
        <f t="shared" si="0"/>
        <v>4.145325754961024E-2</v>
      </c>
      <c r="E51" s="1">
        <f t="shared" si="0"/>
        <v>-7.3205180905600339E-2</v>
      </c>
      <c r="F51" s="1">
        <f t="shared" si="0"/>
        <v>0.32385574266373174</v>
      </c>
      <c r="G51" s="1">
        <f t="shared" si="0"/>
        <v>0.46224140133980068</v>
      </c>
      <c r="H51" s="1">
        <f t="shared" si="0"/>
        <v>-0.44108116108435891</v>
      </c>
      <c r="I51" s="1">
        <f t="shared" si="0"/>
        <v>-0.2029532988872359</v>
      </c>
      <c r="J51" s="1">
        <f t="shared" si="0"/>
        <v>0.46583748588594637</v>
      </c>
      <c r="K51" s="1">
        <f t="shared" si="0"/>
        <v>-4.9408582847836578E-2</v>
      </c>
      <c r="L51" s="1">
        <f t="shared" si="0"/>
        <v>-0.47555038305237918</v>
      </c>
      <c r="M51" s="1">
        <f t="shared" si="0"/>
        <v>-0.37310244389211744</v>
      </c>
      <c r="O51" s="1">
        <f t="shared" si="0"/>
        <v>-0.49763566113321173</v>
      </c>
      <c r="P51" s="1">
        <f t="shared" si="0"/>
        <v>-0.32192472620325685</v>
      </c>
      <c r="Q51" s="1">
        <f t="shared" si="0"/>
        <v>-0.25933435434383012</v>
      </c>
      <c r="R51" s="1">
        <f t="shared" si="0"/>
        <v>-0.32730150856325402</v>
      </c>
      <c r="S51" s="1">
        <f t="shared" si="0"/>
        <v>-9.2630975238470831E-2</v>
      </c>
      <c r="T51" s="1">
        <f t="shared" si="0"/>
        <v>-0.25058118392122108</v>
      </c>
      <c r="U51" s="1">
        <f t="shared" si="0"/>
        <v>0.44640012858025341</v>
      </c>
      <c r="V51" s="1">
        <f t="shared" si="0"/>
        <v>-0.22847277989476328</v>
      </c>
      <c r="W51" s="1">
        <f t="shared" si="0"/>
        <v>-0.17025321176023964</v>
      </c>
      <c r="X51" s="1">
        <f t="shared" si="3"/>
        <v>-4.2268055677555157E-2</v>
      </c>
      <c r="Y51" s="1">
        <f t="shared" si="1"/>
        <v>1.6258945044492091E-2</v>
      </c>
      <c r="Z51" s="1">
        <f t="shared" si="1"/>
        <v>2.6406811195956375E-2</v>
      </c>
      <c r="AA51" s="1">
        <f t="shared" si="1"/>
        <v>1.1006888894620278E-2</v>
      </c>
      <c r="AB51" s="1">
        <f t="shared" si="1"/>
        <v>3.5316892163409497E-2</v>
      </c>
      <c r="AC51" s="1">
        <f t="shared" si="1"/>
        <v>1.7032266239974763E-2</v>
      </c>
      <c r="AD51" s="1">
        <f t="shared" si="1"/>
        <v>-8.3627954221577053E-2</v>
      </c>
      <c r="AE51" s="1">
        <f t="shared" si="1"/>
        <v>-0.18845002336501382</v>
      </c>
      <c r="AF51">
        <v>6</v>
      </c>
      <c r="AG51" s="1">
        <f t="shared" si="4"/>
        <v>-0.16465095143031058</v>
      </c>
      <c r="AH51">
        <f t="shared" si="5"/>
        <v>-0.17937639731299693</v>
      </c>
      <c r="AI51">
        <f t="shared" si="6"/>
        <v>-0.32192472620325685</v>
      </c>
      <c r="AJ51">
        <f t="shared" si="7"/>
        <v>-5.0726761748992648E-2</v>
      </c>
      <c r="AK51">
        <f t="shared" si="8"/>
        <v>-1.3004555316531533E-2</v>
      </c>
      <c r="AL51">
        <f t="shared" si="9"/>
        <v>1.8706850045288326E-2</v>
      </c>
      <c r="AM51">
        <f t="shared" si="10"/>
        <v>2.6174579201692132E-2</v>
      </c>
      <c r="AN51">
        <f t="shared" si="11"/>
        <v>-0.13603898879329543</v>
      </c>
    </row>
    <row r="52" spans="1:40">
      <c r="A52" s="1">
        <v>7</v>
      </c>
      <c r="B52" s="1">
        <f t="shared" si="2"/>
        <v>-0.55133410689621365</v>
      </c>
      <c r="C52" s="1">
        <f t="shared" si="0"/>
        <v>-0.55576272548519967</v>
      </c>
      <c r="D52" s="1">
        <f t="shared" si="0"/>
        <v>-1.1447343089013932E-2</v>
      </c>
      <c r="E52" s="1">
        <f t="shared" si="0"/>
        <v>-0.6686404661265638</v>
      </c>
      <c r="F52" s="1">
        <f t="shared" si="0"/>
        <v>4.5824061274508436E-2</v>
      </c>
      <c r="G52" s="1">
        <f t="shared" si="0"/>
        <v>-0.51702676654762458</v>
      </c>
      <c r="H52" s="1">
        <f t="shared" si="0"/>
        <v>0.55136879581466136</v>
      </c>
      <c r="I52" s="1">
        <f t="shared" si="0"/>
        <v>-4.4078052379109715E-2</v>
      </c>
      <c r="J52" s="1">
        <f t="shared" si="0"/>
        <v>-0.20903542258907518</v>
      </c>
      <c r="K52" s="1">
        <f t="shared" si="0"/>
        <v>0.16236726429890885</v>
      </c>
      <c r="L52" s="1">
        <f t="shared" si="0"/>
        <v>0.41109837256939774</v>
      </c>
      <c r="M52" s="1">
        <f t="shared" si="0"/>
        <v>0.20915105231725087</v>
      </c>
      <c r="O52" s="1">
        <f t="shared" si="0"/>
        <v>-0.31222339200964655</v>
      </c>
      <c r="P52" s="1">
        <f t="shared" si="0"/>
        <v>-0.18958650231056959</v>
      </c>
      <c r="Q52" s="1">
        <f t="shared" si="0"/>
        <v>0.65367797930112215</v>
      </c>
      <c r="R52" s="1">
        <f t="shared" si="0"/>
        <v>0.26813377665770449</v>
      </c>
      <c r="S52" s="1">
        <f t="shared" si="0"/>
        <v>-6.6093952623026975E-2</v>
      </c>
      <c r="T52" s="1">
        <f t="shared" si="0"/>
        <v>0.13325169874524564</v>
      </c>
      <c r="U52" s="1">
        <f t="shared" si="0"/>
        <v>-0.16239039024455384</v>
      </c>
      <c r="V52" s="1">
        <f t="shared" si="0"/>
        <v>-1.6696932748012885E-2</v>
      </c>
      <c r="W52" s="1">
        <f t="shared" si="0"/>
        <v>-7.7633799494586389E-2</v>
      </c>
      <c r="X52" s="1">
        <f t="shared" si="3"/>
        <v>-6.723626777789006E-2</v>
      </c>
      <c r="Y52" s="1">
        <f t="shared" si="1"/>
        <v>-0.1688367616352397</v>
      </c>
      <c r="Z52" s="1">
        <f t="shared" si="1"/>
        <v>-3.8144257784669781E-2</v>
      </c>
      <c r="AA52" s="1">
        <f t="shared" si="1"/>
        <v>7.5443543690925877E-3</v>
      </c>
      <c r="AB52" s="1">
        <f t="shared" si="1"/>
        <v>3.3823224150696676E-2</v>
      </c>
      <c r="AC52" s="1">
        <f t="shared" si="1"/>
        <v>-4.1093804838463067E-2</v>
      </c>
      <c r="AD52" s="1">
        <f t="shared" si="1"/>
        <v>-0.26946591310394813</v>
      </c>
      <c r="AE52" s="1">
        <f t="shared" si="1"/>
        <v>5.3848848215273692E-2</v>
      </c>
      <c r="AF52">
        <v>7</v>
      </c>
      <c r="AG52" s="1">
        <f t="shared" si="4"/>
        <v>-0.37639789114501787</v>
      </c>
      <c r="AH52">
        <f t="shared" si="5"/>
        <v>0.180145335005339</v>
      </c>
      <c r="AI52">
        <f t="shared" si="6"/>
        <v>-0.18958650231056959</v>
      </c>
      <c r="AJ52">
        <f t="shared" si="7"/>
        <v>-3.0867355935476869E-2</v>
      </c>
      <c r="AK52">
        <f t="shared" si="8"/>
        <v>-0.11803651470656487</v>
      </c>
      <c r="AL52">
        <f t="shared" si="9"/>
        <v>-1.5299951707788598E-2</v>
      </c>
      <c r="AM52">
        <f t="shared" si="10"/>
        <v>-3.6352903438831956E-3</v>
      </c>
      <c r="AN52">
        <f t="shared" si="11"/>
        <v>-0.10780853244433722</v>
      </c>
    </row>
    <row r="53" spans="1:40">
      <c r="A53" s="1">
        <v>8</v>
      </c>
      <c r="B53" s="1">
        <f t="shared" si="2"/>
        <v>0.65289169714955708</v>
      </c>
      <c r="C53" s="1">
        <f t="shared" si="0"/>
        <v>0.10592839397823176</v>
      </c>
      <c r="D53" s="1">
        <f t="shared" si="0"/>
        <v>0.20032850405773645</v>
      </c>
      <c r="E53" s="1">
        <f t="shared" si="0"/>
        <v>0.11203364362570617</v>
      </c>
      <c r="F53" s="1">
        <f t="shared" si="0"/>
        <v>-0.47017360069238689</v>
      </c>
      <c r="G53" s="1">
        <f t="shared" si="0"/>
        <v>-0.63600975683646299</v>
      </c>
      <c r="H53" s="1">
        <f t="shared" si="0"/>
        <v>0.51164998418762742</v>
      </c>
      <c r="I53" s="1">
        <f t="shared" si="0"/>
        <v>0.24696197342944515</v>
      </c>
      <c r="J53" s="1">
        <f t="shared" si="0"/>
        <v>2.9104002580855486E-2</v>
      </c>
      <c r="K53" s="1">
        <f t="shared" si="0"/>
        <v>0.22844965394912317</v>
      </c>
      <c r="L53" s="1">
        <f t="shared" si="0"/>
        <v>0.33166074931532968</v>
      </c>
      <c r="M53" s="1">
        <f t="shared" si="0"/>
        <v>-0.25411945360327892</v>
      </c>
      <c r="O53" s="1">
        <f t="shared" si="0"/>
        <v>4.5072468041381229E-2</v>
      </c>
      <c r="P53" s="1">
        <f t="shared" si="0"/>
        <v>-0.30874293719166179</v>
      </c>
      <c r="Q53" s="1">
        <f t="shared" si="0"/>
        <v>0.13768031733422678</v>
      </c>
      <c r="R53" s="1">
        <f t="shared" si="0"/>
        <v>-0.14206268403194255</v>
      </c>
      <c r="S53" s="1">
        <f t="shared" si="0"/>
        <v>6.6070826677401689E-2</v>
      </c>
      <c r="T53" s="1">
        <f t="shared" si="0"/>
        <v>-0.22404416130578211</v>
      </c>
      <c r="U53" s="1">
        <f t="shared" si="0"/>
        <v>-0.40052981541448451</v>
      </c>
      <c r="V53" s="1">
        <f t="shared" si="0"/>
        <v>-1.6696932748012885E-2</v>
      </c>
      <c r="W53" s="1">
        <f t="shared" si="0"/>
        <v>-5.1096776879142533E-2</v>
      </c>
      <c r="X53" s="1">
        <f t="shared" si="3"/>
        <v>-4.3584996975355367E-2</v>
      </c>
      <c r="Y53" s="1">
        <f t="shared" si="1"/>
        <v>9.4953387565306829E-2</v>
      </c>
      <c r="Z53" s="1">
        <f t="shared" si="1"/>
        <v>-4.4677909889359969E-2</v>
      </c>
      <c r="AA53" s="1">
        <f t="shared" si="1"/>
        <v>-1.4632884722385605E-2</v>
      </c>
      <c r="AB53" s="1">
        <f t="shared" si="1"/>
        <v>6.0718411986976285E-2</v>
      </c>
      <c r="AC53" s="1">
        <f t="shared" si="1"/>
        <v>4.9430854887338484E-2</v>
      </c>
      <c r="AD53" s="1">
        <f t="shared" si="1"/>
        <v>0.22137617398357121</v>
      </c>
      <c r="AE53" s="1">
        <f t="shared" si="1"/>
        <v>0.1337685959594902</v>
      </c>
      <c r="AF53">
        <v>8</v>
      </c>
      <c r="AG53" s="1">
        <f t="shared" si="4"/>
        <v>-5.8335197862697625E-3</v>
      </c>
      <c r="AH53">
        <f t="shared" si="5"/>
        <v>0.18228448497651698</v>
      </c>
      <c r="AI53">
        <f t="shared" si="6"/>
        <v>-0.30874293719166179</v>
      </c>
      <c r="AJ53">
        <f t="shared" si="7"/>
        <v>-0.17309192158685549</v>
      </c>
      <c r="AK53">
        <f t="shared" si="8"/>
        <v>2.5684195294975731E-2</v>
      </c>
      <c r="AL53">
        <f t="shared" si="9"/>
        <v>-2.9655397305872785E-2</v>
      </c>
      <c r="AM53">
        <f t="shared" si="10"/>
        <v>5.5074633437157385E-2</v>
      </c>
      <c r="AN53">
        <f t="shared" si="11"/>
        <v>0.17757238497153072</v>
      </c>
    </row>
    <row r="54" spans="1:40">
      <c r="A54" s="1">
        <v>9</v>
      </c>
      <c r="B54" s="1">
        <f t="shared" si="2"/>
        <v>-0.14113764620656166</v>
      </c>
      <c r="C54" s="1">
        <f t="shared" si="0"/>
        <v>-7.948387514533338E-2</v>
      </c>
      <c r="D54" s="1">
        <f t="shared" si="0"/>
        <v>0.21351029306932659</v>
      </c>
      <c r="E54" s="1">
        <f t="shared" si="0"/>
        <v>0.56194891594238727</v>
      </c>
      <c r="F54" s="1">
        <f t="shared" si="0"/>
        <v>0.16498049615560553</v>
      </c>
      <c r="G54" s="1">
        <f t="shared" si="0"/>
        <v>-0.51702676654762458</v>
      </c>
      <c r="H54" s="1">
        <f t="shared" si="0"/>
        <v>-0.16322292428739418</v>
      </c>
      <c r="I54" s="1">
        <f t="shared" si="0"/>
        <v>0.26031720703329392</v>
      </c>
      <c r="J54" s="1">
        <f t="shared" si="0"/>
        <v>0.30696223937782019</v>
      </c>
      <c r="K54" s="1">
        <f t="shared" si="0"/>
        <v>-6.259037185943167E-2</v>
      </c>
      <c r="L54" s="1">
        <f t="shared" si="0"/>
        <v>-0.316675136544253</v>
      </c>
      <c r="M54" s="1">
        <f t="shared" si="0"/>
        <v>0.50019107812580577</v>
      </c>
      <c r="O54" s="1">
        <f t="shared" si="0"/>
        <v>-8.0015771895015509E-3</v>
      </c>
      <c r="P54" s="1">
        <f t="shared" si="0"/>
        <v>6.1734711870956201E-2</v>
      </c>
      <c r="Q54" s="1">
        <f t="shared" si="0"/>
        <v>0.57424035604705914</v>
      </c>
      <c r="R54" s="1">
        <f t="shared" si="0"/>
        <v>4.3176140499363969E-2</v>
      </c>
      <c r="S54" s="1">
        <f t="shared" si="0"/>
        <v>0.39700310870524425</v>
      </c>
      <c r="T54" s="1">
        <f t="shared" si="0"/>
        <v>0.27877171164952308</v>
      </c>
      <c r="U54" s="1">
        <f t="shared" si="0"/>
        <v>0.63163895311156482</v>
      </c>
      <c r="V54" s="1">
        <f t="shared" si="0"/>
        <v>8.9104268529235447E-2</v>
      </c>
      <c r="W54" s="1">
        <f t="shared" si="0"/>
        <v>-5.1096776879142533E-2</v>
      </c>
      <c r="X54" s="1">
        <f t="shared" si="3"/>
        <v>-2.6311596951033023E-2</v>
      </c>
      <c r="Y54" s="1">
        <f t="shared" si="1"/>
        <v>1.1056634192150298E-2</v>
      </c>
      <c r="Z54" s="1">
        <f t="shared" si="1"/>
        <v>-3.8018585454064502E-2</v>
      </c>
      <c r="AA54" s="1">
        <f t="shared" si="1"/>
        <v>2.5317825542281402E-2</v>
      </c>
      <c r="AB54" s="1">
        <f t="shared" si="1"/>
        <v>9.0513750669330272E-3</v>
      </c>
      <c r="AC54" s="1">
        <f t="shared" si="1"/>
        <v>-1.54147586181434E-2</v>
      </c>
      <c r="AD54" s="1">
        <f t="shared" si="1"/>
        <v>9.125294833615348E-2</v>
      </c>
      <c r="AE54" s="1">
        <f t="shared" si="1"/>
        <v>0.12700061732169227</v>
      </c>
      <c r="AF54">
        <v>9</v>
      </c>
      <c r="AG54" s="1">
        <f t="shared" si="4"/>
        <v>3.3798569544633283E-2</v>
      </c>
      <c r="AH54">
        <f t="shared" si="5"/>
        <v>8.7497015307640161E-2</v>
      </c>
      <c r="AI54">
        <f t="shared" si="6"/>
        <v>6.1734711870956201E-2</v>
      </c>
      <c r="AJ54">
        <f t="shared" si="7"/>
        <v>0.23710453910279522</v>
      </c>
      <c r="AK54">
        <f t="shared" si="8"/>
        <v>-7.6274813794413622E-3</v>
      </c>
      <c r="AL54">
        <f t="shared" si="9"/>
        <v>-6.3503799558915497E-3</v>
      </c>
      <c r="AM54">
        <f t="shared" si="10"/>
        <v>-3.1816917756051864E-3</v>
      </c>
      <c r="AN54">
        <f t="shared" si="11"/>
        <v>0.10912678282892288</v>
      </c>
    </row>
    <row r="55" spans="1:40">
      <c r="A55" s="1">
        <v>10</v>
      </c>
      <c r="B55" s="1">
        <f t="shared" si="2"/>
        <v>0.67925527517273732</v>
      </c>
      <c r="C55" s="1">
        <f t="shared" si="0"/>
        <v>0.33088603013657225</v>
      </c>
      <c r="D55" s="1">
        <f t="shared" si="0"/>
        <v>-0.40846201476707572</v>
      </c>
      <c r="E55" s="1">
        <f t="shared" si="0"/>
        <v>-9.9742203521044195E-2</v>
      </c>
      <c r="F55" s="1">
        <f t="shared" si="0"/>
        <v>-0.23203417552245625</v>
      </c>
      <c r="G55" s="1">
        <f t="shared" si="0"/>
        <v>0.35644020006255722</v>
      </c>
      <c r="H55" s="1">
        <f t="shared" si="0"/>
        <v>0.61745118546487576</v>
      </c>
      <c r="I55" s="1">
        <f t="shared" si="0"/>
        <v>0.33958138569510332</v>
      </c>
      <c r="J55" s="1">
        <f t="shared" si="0"/>
        <v>9.5359836823328423E-2</v>
      </c>
      <c r="K55" s="1">
        <f t="shared" si="0"/>
        <v>0.2681684655761572</v>
      </c>
      <c r="L55" s="1">
        <f t="shared" si="0"/>
        <v>-0.23723751329018491</v>
      </c>
      <c r="M55" s="1">
        <f t="shared" si="0"/>
        <v>0.8706687271884237</v>
      </c>
      <c r="O55" s="1">
        <f t="shared" si="0"/>
        <v>0.6007889416353106</v>
      </c>
      <c r="P55" s="1">
        <f t="shared" si="0"/>
        <v>0.43221236093357412</v>
      </c>
      <c r="Q55" s="1">
        <f t="shared" si="0"/>
        <v>0.15086210634581695</v>
      </c>
      <c r="R55" s="1">
        <f t="shared" si="0"/>
        <v>0.25495198764611432</v>
      </c>
      <c r="S55" s="1">
        <f t="shared" si="0"/>
        <v>7.942606028125046E-2</v>
      </c>
      <c r="T55" s="1">
        <f t="shared" si="0"/>
        <v>0.18615229938386985</v>
      </c>
      <c r="U55" s="1">
        <f t="shared" si="0"/>
        <v>-0.45343041605310869</v>
      </c>
      <c r="V55" s="1">
        <f t="shared" si="0"/>
        <v>0.23462428143351288</v>
      </c>
      <c r="W55" s="1">
        <f t="shared" si="0"/>
        <v>-5.1096776879142533E-2</v>
      </c>
      <c r="X55" s="1">
        <f t="shared" si="3"/>
        <v>0.13332499008693979</v>
      </c>
      <c r="Y55" s="1">
        <f t="shared" si="1"/>
        <v>-1.2936308259217251E-2</v>
      </c>
      <c r="Z55" s="1">
        <f t="shared" si="1"/>
        <v>3.425347733811597E-2</v>
      </c>
      <c r="AA55" s="1">
        <f t="shared" si="1"/>
        <v>6.2349272293932938E-2</v>
      </c>
      <c r="AB55" s="1">
        <f t="shared" si="1"/>
        <v>1.2991726266115078E-2</v>
      </c>
      <c r="AC55" s="1">
        <f t="shared" si="1"/>
        <v>3.4871453569377021E-3</v>
      </c>
      <c r="AD55" s="1">
        <f t="shared" si="1"/>
        <v>0.37817858814904509</v>
      </c>
      <c r="AE55" s="1">
        <f t="shared" si="1"/>
        <v>0.36086897005721569</v>
      </c>
      <c r="AF55">
        <v>10</v>
      </c>
      <c r="AG55" s="1">
        <f t="shared" si="4"/>
        <v>0.10439051859354843</v>
      </c>
      <c r="AH55">
        <f t="shared" si="5"/>
        <v>0.32566534790961726</v>
      </c>
      <c r="AI55">
        <f t="shared" si="6"/>
        <v>0.43221236093357412</v>
      </c>
      <c r="AJ55">
        <f t="shared" si="7"/>
        <v>-2.0937653028717123E-2</v>
      </c>
      <c r="AK55">
        <f t="shared" si="8"/>
        <v>6.019434091386127E-2</v>
      </c>
      <c r="AL55">
        <f t="shared" si="9"/>
        <v>4.830137481602445E-2</v>
      </c>
      <c r="AM55">
        <f t="shared" si="10"/>
        <v>8.239435811526391E-3</v>
      </c>
      <c r="AN55">
        <f t="shared" si="11"/>
        <v>0.36952377910313039</v>
      </c>
    </row>
    <row r="56" spans="1:40">
      <c r="A56" s="1">
        <v>11</v>
      </c>
      <c r="B56" s="1">
        <f t="shared" si="2"/>
        <v>0.73215587581136155</v>
      </c>
      <c r="C56" s="1">
        <f t="shared" si="0"/>
        <v>-0.27790448868823497</v>
      </c>
      <c r="D56" s="1">
        <f t="shared" si="0"/>
        <v>-0.30266081348982743</v>
      </c>
      <c r="E56" s="1">
        <f t="shared" si="0"/>
        <v>-3.3486369278571258E-2</v>
      </c>
      <c r="F56" s="1">
        <f t="shared" si="0"/>
        <v>7.2361083889952299E-2</v>
      </c>
      <c r="G56" s="1">
        <f t="shared" si="0"/>
        <v>0.56821604720930763</v>
      </c>
      <c r="H56" s="1">
        <f t="shared" si="0"/>
        <v>-0.34846174881870567</v>
      </c>
      <c r="I56" s="1">
        <f t="shared" si="0"/>
        <v>0.26031720703329392</v>
      </c>
      <c r="J56" s="1">
        <f t="shared" si="0"/>
        <v>4.2285791592450571E-2</v>
      </c>
      <c r="K56" s="1">
        <f t="shared" si="0"/>
        <v>0.2681684655761572</v>
      </c>
      <c r="L56" s="1">
        <f t="shared" si="0"/>
        <v>-0.22405572427859477</v>
      </c>
      <c r="M56" s="1">
        <f t="shared" si="0"/>
        <v>-0.33338363226508838</v>
      </c>
      <c r="O56" s="1">
        <f t="shared" si="0"/>
        <v>0.70659014291255406</v>
      </c>
      <c r="P56" s="1">
        <f t="shared" si="0"/>
        <v>1.0278210907467913</v>
      </c>
      <c r="Q56" s="1">
        <f t="shared" si="0"/>
        <v>0.6668597683127172</v>
      </c>
      <c r="R56" s="1">
        <f t="shared" si="0"/>
        <v>-0.2875826969362249</v>
      </c>
      <c r="S56" s="1">
        <f t="shared" si="0"/>
        <v>0.18522726155849387</v>
      </c>
      <c r="T56" s="1">
        <f t="shared" si="0"/>
        <v>0.25223468903408419</v>
      </c>
      <c r="U56" s="1">
        <f t="shared" si="0"/>
        <v>0.76397717700425216</v>
      </c>
      <c r="V56" s="1">
        <f t="shared" si="0"/>
        <v>0.34059892730301494</v>
      </c>
      <c r="W56" s="1">
        <f t="shared" si="0"/>
        <v>8.1068002421286131E-2</v>
      </c>
      <c r="X56" s="1">
        <f t="shared" si="3"/>
        <v>3.2516144639950076E-2</v>
      </c>
      <c r="Y56" s="1">
        <f t="shared" si="1"/>
        <v>-3.4401927778658476E-3</v>
      </c>
      <c r="Z56" s="1">
        <f t="shared" si="1"/>
        <v>0.12359079535705396</v>
      </c>
      <c r="AA56" s="1">
        <f t="shared" si="1"/>
        <v>-4.0188876785654637E-2</v>
      </c>
      <c r="AB56" s="1">
        <f t="shared" si="1"/>
        <v>-8.2416612590473694E-3</v>
      </c>
      <c r="AC56" s="1">
        <f t="shared" si="1"/>
        <v>6.6875745279465909E-2</v>
      </c>
      <c r="AD56" s="1">
        <f t="shared" si="1"/>
        <v>0.48333752895646104</v>
      </c>
      <c r="AE56" s="1">
        <f t="shared" si="1"/>
        <v>0.30601823409517726</v>
      </c>
      <c r="AF56">
        <v>11</v>
      </c>
      <c r="AG56" s="1">
        <f t="shared" si="4"/>
        <v>0.1264468892423313</v>
      </c>
      <c r="AH56">
        <f t="shared" si="5"/>
        <v>-5.5854940193414526E-2</v>
      </c>
      <c r="AI56">
        <f t="shared" si="6"/>
        <v>1.0278210907467913</v>
      </c>
      <c r="AJ56">
        <f t="shared" si="7"/>
        <v>0.35946969894065939</v>
      </c>
      <c r="AK56">
        <f t="shared" si="8"/>
        <v>1.4537975931042115E-2</v>
      </c>
      <c r="AL56">
        <f t="shared" si="9"/>
        <v>4.1700959285699661E-2</v>
      </c>
      <c r="AM56">
        <f t="shared" si="10"/>
        <v>2.9317042010209269E-2</v>
      </c>
      <c r="AN56">
        <f t="shared" si="11"/>
        <v>0.39467788152581917</v>
      </c>
    </row>
    <row r="57" spans="1:40">
      <c r="A57" s="1">
        <v>12</v>
      </c>
      <c r="B57" s="1">
        <f t="shared" si="2"/>
        <v>0.40139703837577267</v>
      </c>
      <c r="C57" s="1">
        <f t="shared" si="0"/>
        <v>0.38378663077519648</v>
      </c>
      <c r="D57" s="1">
        <f t="shared" si="0"/>
        <v>0.29294791632338968</v>
      </c>
      <c r="E57" s="1">
        <f t="shared" si="0"/>
        <v>0.12521543263729631</v>
      </c>
      <c r="F57" s="1">
        <f t="shared" si="0"/>
        <v>0.31050050905988297</v>
      </c>
      <c r="G57" s="1">
        <f t="shared" si="0"/>
        <v>-0.25235031876225</v>
      </c>
      <c r="H57" s="1">
        <f t="shared" si="0"/>
        <v>0.5381870068030713</v>
      </c>
      <c r="I57" s="1">
        <f t="shared" si="0"/>
        <v>0.33958138569510332</v>
      </c>
      <c r="J57" s="1">
        <f t="shared" si="0"/>
        <v>0.37321807362029313</v>
      </c>
      <c r="K57" s="1">
        <f t="shared" si="0"/>
        <v>0.40050668946884449</v>
      </c>
      <c r="L57" s="1">
        <f t="shared" si="0"/>
        <v>0.64923779773932844</v>
      </c>
      <c r="M57" s="1">
        <f t="shared" si="0"/>
        <v>-0.13496301872218675</v>
      </c>
      <c r="O57" s="1">
        <f t="shared" si="0"/>
        <v>0.99780361331336753</v>
      </c>
      <c r="P57" s="1">
        <f t="shared" si="0"/>
        <v>0.61745118546488553</v>
      </c>
      <c r="Q57" s="1">
        <f t="shared" si="0"/>
        <v>5.8242694080163686E-2</v>
      </c>
      <c r="R57" s="1">
        <f t="shared" si="0"/>
        <v>-4.9443271766289293E-2</v>
      </c>
      <c r="S57" s="1">
        <f t="shared" si="0"/>
        <v>0.38364787510139547</v>
      </c>
      <c r="T57" s="1">
        <f t="shared" si="0"/>
        <v>0.33167231228814725</v>
      </c>
      <c r="U57" s="1">
        <f t="shared" si="0"/>
        <v>-0.13585336762911493</v>
      </c>
      <c r="V57" s="1">
        <f t="shared" si="0"/>
        <v>0.274343093060542</v>
      </c>
      <c r="W57" s="1">
        <f t="shared" si="0"/>
        <v>0.22676145991781721</v>
      </c>
      <c r="X57" s="1">
        <f t="shared" si="3"/>
        <v>0.10654892914738059</v>
      </c>
      <c r="Y57" s="1">
        <f t="shared" si="1"/>
        <v>3.5312703085720799E-2</v>
      </c>
      <c r="Z57" s="1">
        <f t="shared" si="1"/>
        <v>-1.3115827692587458E-2</v>
      </c>
      <c r="AA57" s="1">
        <f t="shared" si="1"/>
        <v>8.0771526873874115E-3</v>
      </c>
      <c r="AB57" s="1">
        <f t="shared" si="1"/>
        <v>-1.9824461063155583E-2</v>
      </c>
      <c r="AC57" s="1">
        <f t="shared" si="1"/>
        <v>1.587110626865413E-2</v>
      </c>
      <c r="AD57" s="1">
        <f t="shared" si="1"/>
        <v>0.55002240938382108</v>
      </c>
      <c r="AE57" s="1">
        <f t="shared" si="1"/>
        <v>0.61314308287929098</v>
      </c>
      <c r="AF57">
        <v>12</v>
      </c>
      <c r="AG57" s="1">
        <f t="shared" si="4"/>
        <v>0.21024953473488131</v>
      </c>
      <c r="AH57">
        <f t="shared" si="5"/>
        <v>0.36096132243407558</v>
      </c>
      <c r="AI57">
        <f t="shared" si="6"/>
        <v>0.61745118546488553</v>
      </c>
      <c r="AJ57">
        <f t="shared" si="7"/>
        <v>0.17423087440934787</v>
      </c>
      <c r="AK57">
        <f t="shared" si="8"/>
        <v>7.0930816116550693E-2</v>
      </c>
      <c r="AL57">
        <f t="shared" si="9"/>
        <v>-2.5193375026000232E-3</v>
      </c>
      <c r="AM57">
        <f t="shared" si="10"/>
        <v>-1.9766773972507267E-3</v>
      </c>
      <c r="AN57">
        <f t="shared" si="11"/>
        <v>0.58158274613155603</v>
      </c>
    </row>
    <row r="58" spans="1:40">
      <c r="A58" s="1">
        <v>13</v>
      </c>
      <c r="B58" s="1">
        <f t="shared" si="2"/>
        <v>-0.24693884748381001</v>
      </c>
      <c r="C58" s="1">
        <f t="shared" si="0"/>
        <v>-5.294685252989445E-2</v>
      </c>
      <c r="D58" s="1">
        <f t="shared" si="0"/>
        <v>-0.23640497924735446</v>
      </c>
      <c r="E58" s="1">
        <f t="shared" si="0"/>
        <v>0.50904831530376793</v>
      </c>
      <c r="F58" s="1">
        <f t="shared" si="0"/>
        <v>0.7206969697495349</v>
      </c>
      <c r="G58" s="1">
        <f t="shared" si="0"/>
        <v>0.5813978362208978</v>
      </c>
      <c r="H58" s="1">
        <f t="shared" si="0"/>
        <v>0.57790581843010036</v>
      </c>
      <c r="I58" s="1">
        <f t="shared" si="0"/>
        <v>0.14116077215220174</v>
      </c>
      <c r="J58" s="1">
        <f t="shared" si="0"/>
        <v>0.33349926199325913</v>
      </c>
      <c r="K58" s="1">
        <f t="shared" si="0"/>
        <v>0.34760608883022032</v>
      </c>
      <c r="L58" s="1">
        <f t="shared" si="0"/>
        <v>-0.2108739352670046</v>
      </c>
      <c r="M58" s="1">
        <f t="shared" si="0"/>
        <v>-2.9161817444938402E-2</v>
      </c>
      <c r="O58" s="1">
        <f t="shared" si="0"/>
        <v>1.4080000740030194</v>
      </c>
      <c r="P58" s="1">
        <f t="shared" si="0"/>
        <v>1.2262417042896929</v>
      </c>
      <c r="Q58" s="1">
        <f t="shared" si="0"/>
        <v>-8.01314016230926E-3</v>
      </c>
      <c r="R58" s="1">
        <f t="shared" si="0"/>
        <v>0.70486725996279542</v>
      </c>
      <c r="S58" s="1">
        <f t="shared" si="0"/>
        <v>1.1513136404343289</v>
      </c>
      <c r="T58" s="1">
        <f t="shared" si="0"/>
        <v>0.51691113681945378</v>
      </c>
      <c r="U58" s="1">
        <f t="shared" ref="C58:W70" si="12">(U15-AVERAGE(U$3:U$17))/MAX($B$3:$W$42)*100</f>
        <v>0.80369598863128111</v>
      </c>
      <c r="V58" s="1">
        <f t="shared" si="12"/>
        <v>0.47276370660344358</v>
      </c>
      <c r="W58" s="1">
        <f t="shared" si="12"/>
        <v>0.20022443730237832</v>
      </c>
      <c r="X58" s="1">
        <f t="shared" si="3"/>
        <v>0.11568111850468821</v>
      </c>
      <c r="Y58" s="1">
        <f t="shared" si="1"/>
        <v>0.23798551792207365</v>
      </c>
      <c r="Z58" s="1">
        <f t="shared" si="1"/>
        <v>-9.7666600819556787E-4</v>
      </c>
      <c r="AA58" s="1">
        <f t="shared" si="1"/>
        <v>-4.0928510814736953E-2</v>
      </c>
      <c r="AB58" s="1">
        <f t="shared" si="1"/>
        <v>-2.2928305811747009E-2</v>
      </c>
      <c r="AC58" s="1">
        <f t="shared" si="1"/>
        <v>3.3352912907900927E-3</v>
      </c>
      <c r="AD58" s="1">
        <f t="shared" si="1"/>
        <v>0.74448725012752404</v>
      </c>
      <c r="AE58" s="1">
        <f t="shared" si="1"/>
        <v>0.46869844788999238</v>
      </c>
      <c r="AF58">
        <v>13</v>
      </c>
      <c r="AG58" s="1">
        <f t="shared" si="4"/>
        <v>0.21247540700219028</v>
      </c>
      <c r="AH58">
        <f t="shared" si="5"/>
        <v>0.19335603144897309</v>
      </c>
      <c r="AI58">
        <f t="shared" si="6"/>
        <v>1.2262417042896929</v>
      </c>
      <c r="AJ58">
        <f t="shared" si="7"/>
        <v>0.49839881733913921</v>
      </c>
      <c r="AK58">
        <f t="shared" si="8"/>
        <v>0.17683331821338094</v>
      </c>
      <c r="AL58">
        <f t="shared" si="9"/>
        <v>-2.0952588411466262E-2</v>
      </c>
      <c r="AM58">
        <f t="shared" si="10"/>
        <v>-9.7965072604784577E-3</v>
      </c>
      <c r="AN58">
        <f t="shared" si="11"/>
        <v>0.60659284900875821</v>
      </c>
    </row>
    <row r="59" spans="1:40">
      <c r="A59" s="1">
        <v>14</v>
      </c>
      <c r="B59" s="1">
        <f t="shared" si="2"/>
        <v>-0.35291349335331201</v>
      </c>
      <c r="C59" s="1">
        <f t="shared" si="12"/>
        <v>0.41015020879837677</v>
      </c>
      <c r="D59" s="1">
        <f t="shared" si="12"/>
        <v>0.49136852986629131</v>
      </c>
      <c r="E59" s="1">
        <f t="shared" si="12"/>
        <v>0.19147126687976926</v>
      </c>
      <c r="F59" s="1">
        <f t="shared" si="12"/>
        <v>3.2642272262918284E-2</v>
      </c>
      <c r="G59" s="1">
        <f t="shared" si="12"/>
        <v>-0.27871389678543523</v>
      </c>
      <c r="H59" s="1">
        <f t="shared" si="12"/>
        <v>0.18089114675204346</v>
      </c>
      <c r="I59" s="1">
        <f t="shared" si="12"/>
        <v>0.67051366772294585</v>
      </c>
      <c r="J59" s="1">
        <f t="shared" si="12"/>
        <v>0.38639986263188325</v>
      </c>
      <c r="K59" s="1">
        <f t="shared" si="12"/>
        <v>3.4920177907826599E-3</v>
      </c>
      <c r="L59" s="1">
        <f t="shared" si="12"/>
        <v>0.82129483325904473</v>
      </c>
      <c r="M59" s="1">
        <f t="shared" si="12"/>
        <v>-0.17468183034921583</v>
      </c>
      <c r="O59" s="1">
        <f t="shared" si="12"/>
        <v>1.7519407004501986</v>
      </c>
      <c r="P59" s="1">
        <f t="shared" si="12"/>
        <v>0.64398820808032453</v>
      </c>
      <c r="Q59" s="1">
        <f t="shared" si="12"/>
        <v>7.1424483091753838E-2</v>
      </c>
      <c r="R59" s="1">
        <f t="shared" si="12"/>
        <v>0.40047200055039173</v>
      </c>
      <c r="S59" s="1">
        <f t="shared" si="12"/>
        <v>0.26466488481255696</v>
      </c>
      <c r="T59" s="1">
        <f t="shared" si="12"/>
        <v>0.63606757170055084</v>
      </c>
      <c r="U59" s="1">
        <f t="shared" si="12"/>
        <v>0.72425836537721811</v>
      </c>
      <c r="V59" s="1">
        <f t="shared" si="12"/>
        <v>0.53901954084591652</v>
      </c>
      <c r="W59" s="1">
        <f t="shared" si="12"/>
        <v>0.46490088508775285</v>
      </c>
      <c r="X59" s="1">
        <f t="shared" si="3"/>
        <v>0.31566506910080017</v>
      </c>
      <c r="Y59" s="1">
        <f t="shared" si="1"/>
        <v>0.46449811205686736</v>
      </c>
      <c r="Z59" s="1">
        <f t="shared" si="1"/>
        <v>5.75656946653713E-2</v>
      </c>
      <c r="AA59" s="1">
        <f t="shared" si="1"/>
        <v>4.0068615347061583E-2</v>
      </c>
      <c r="AB59" s="1">
        <f t="shared" si="1"/>
        <v>2.0268939660219542E-2</v>
      </c>
      <c r="AC59" s="1">
        <f t="shared" si="1"/>
        <v>-3.2764085675540414E-2</v>
      </c>
      <c r="AD59" s="1">
        <f t="shared" si="1"/>
        <v>0.93806191186277033</v>
      </c>
      <c r="AE59" s="1">
        <f t="shared" si="1"/>
        <v>0.60032712333111649</v>
      </c>
      <c r="AF59">
        <v>14</v>
      </c>
      <c r="AG59" s="1">
        <f t="shared" si="4"/>
        <v>8.2334147944768066E-2</v>
      </c>
      <c r="AH59">
        <f t="shared" si="5"/>
        <v>0.31465161630124733</v>
      </c>
      <c r="AI59">
        <f t="shared" si="6"/>
        <v>0.64398820808032453</v>
      </c>
      <c r="AJ59">
        <f t="shared" si="7"/>
        <v>0.59106159075285958</v>
      </c>
      <c r="AK59">
        <f t="shared" si="8"/>
        <v>0.39008159057883374</v>
      </c>
      <c r="AL59">
        <f t="shared" si="9"/>
        <v>4.8817155006216445E-2</v>
      </c>
      <c r="AM59">
        <f t="shared" si="10"/>
        <v>-6.2475730076604358E-3</v>
      </c>
      <c r="AN59">
        <f t="shared" si="11"/>
        <v>0.76919451759694346</v>
      </c>
    </row>
    <row r="60" spans="1:40">
      <c r="A60" s="1">
        <v>15</v>
      </c>
      <c r="B60" s="1">
        <f t="shared" si="2"/>
        <v>0.9439317229581119</v>
      </c>
      <c r="C60" s="1">
        <f t="shared" si="12"/>
        <v>0.38378663077519648</v>
      </c>
      <c r="D60" s="1">
        <f t="shared" si="12"/>
        <v>0.61052496474738349</v>
      </c>
      <c r="E60" s="1">
        <f t="shared" si="12"/>
        <v>0.41642890303810975</v>
      </c>
      <c r="F60" s="1">
        <f t="shared" si="12"/>
        <v>-0.27175298714948537</v>
      </c>
      <c r="G60" s="1">
        <f t="shared" si="12"/>
        <v>0.59457962523248797</v>
      </c>
      <c r="H60" s="1">
        <f t="shared" si="12"/>
        <v>7.4916500882536499E-2</v>
      </c>
      <c r="I60" s="1">
        <f t="shared" si="12"/>
        <v>0.28668078505647915</v>
      </c>
      <c r="J60" s="1">
        <f t="shared" si="12"/>
        <v>0.67743988844043812</v>
      </c>
      <c r="K60" s="1">
        <f t="shared" si="12"/>
        <v>0.47994431272290761</v>
      </c>
      <c r="L60" s="1">
        <f t="shared" si="12"/>
        <v>0.94045126814014179</v>
      </c>
      <c r="M60" s="1">
        <f t="shared" si="12"/>
        <v>0.18261402970181198</v>
      </c>
      <c r="O60" s="1">
        <f t="shared" si="12"/>
        <v>1.9637165475969438</v>
      </c>
      <c r="P60" s="1">
        <f t="shared" si="12"/>
        <v>0.60426939645329047</v>
      </c>
      <c r="Q60" s="1">
        <f t="shared" si="12"/>
        <v>0.75965262517062915</v>
      </c>
      <c r="R60" s="1">
        <f t="shared" si="12"/>
        <v>0.1094319747418369</v>
      </c>
      <c r="S60" s="1">
        <f t="shared" si="12"/>
        <v>0.23812786219711804</v>
      </c>
      <c r="T60" s="1">
        <f t="shared" si="12"/>
        <v>0.51691113681945378</v>
      </c>
      <c r="U60" s="1">
        <f t="shared" si="12"/>
        <v>0.10228605754082068</v>
      </c>
      <c r="V60" s="1">
        <f t="shared" si="12"/>
        <v>0.41986310596481941</v>
      </c>
      <c r="W60" s="1">
        <f t="shared" si="12"/>
        <v>1.4985612771071801E-2</v>
      </c>
      <c r="X60" s="1">
        <f t="shared" si="3"/>
        <v>0.2061403238916325</v>
      </c>
      <c r="Y60" s="1">
        <f t="shared" si="1"/>
        <v>0.20510256716716899</v>
      </c>
      <c r="Z60" s="1">
        <f t="shared" si="1"/>
        <v>2.9631091928045545E-2</v>
      </c>
      <c r="AA60" s="1">
        <f t="shared" si="1"/>
        <v>6.1097785334990599E-2</v>
      </c>
      <c r="AB60" s="1">
        <f t="shared" si="1"/>
        <v>-7.2232441099058478E-2</v>
      </c>
      <c r="AC60" s="1">
        <f t="shared" si="1"/>
        <v>1.2009300276099651E-2</v>
      </c>
      <c r="AD60" s="1">
        <f t="shared" si="1"/>
        <v>1.0589429848636018</v>
      </c>
      <c r="AE60" s="1">
        <f t="shared" si="1"/>
        <v>0.90546216021398285</v>
      </c>
      <c r="AF60">
        <v>15</v>
      </c>
      <c r="AG60" s="1">
        <f t="shared" si="4"/>
        <v>0.44624980993363406</v>
      </c>
      <c r="AH60">
        <f t="shared" si="5"/>
        <v>0.44034113082405252</v>
      </c>
      <c r="AI60">
        <f t="shared" si="6"/>
        <v>0.60426939645329047</v>
      </c>
      <c r="AJ60">
        <f t="shared" si="7"/>
        <v>0.26351147827404142</v>
      </c>
      <c r="AK60">
        <f t="shared" si="8"/>
        <v>0.20562144552940076</v>
      </c>
      <c r="AL60">
        <f t="shared" si="9"/>
        <v>4.5364438631518074E-2</v>
      </c>
      <c r="AM60">
        <f t="shared" si="10"/>
        <v>-3.0111570411479414E-2</v>
      </c>
      <c r="AN60">
        <f t="shared" si="11"/>
        <v>0.9822025725387924</v>
      </c>
    </row>
    <row r="61" spans="1:40">
      <c r="A61" s="1">
        <v>16</v>
      </c>
      <c r="B61" s="1">
        <f t="shared" si="2"/>
        <v>0.38821524936418245</v>
      </c>
      <c r="C61" s="1">
        <f t="shared" si="12"/>
        <v>0.60874426693353689</v>
      </c>
      <c r="D61" s="1">
        <f t="shared" si="12"/>
        <v>-0.13060377797011105</v>
      </c>
      <c r="E61" s="1">
        <f t="shared" si="12"/>
        <v>0.45614771466514381</v>
      </c>
      <c r="F61" s="1">
        <f t="shared" si="12"/>
        <v>0.64143279108772555</v>
      </c>
      <c r="G61" s="1">
        <f t="shared" si="12"/>
        <v>-0.12001209486956765</v>
      </c>
      <c r="H61" s="1">
        <f t="shared" si="12"/>
        <v>-0.30874293719167162</v>
      </c>
      <c r="I61" s="1">
        <f t="shared" si="12"/>
        <v>0.37930019732213244</v>
      </c>
      <c r="J61" s="1">
        <f t="shared" si="12"/>
        <v>0.59817570977863366</v>
      </c>
      <c r="K61" s="1">
        <f t="shared" si="12"/>
        <v>0.6915467152773993</v>
      </c>
      <c r="L61" s="1">
        <f t="shared" si="12"/>
        <v>1.5093495307456615</v>
      </c>
      <c r="M61" s="1">
        <f t="shared" si="12"/>
        <v>0.12971342906318778</v>
      </c>
      <c r="O61" s="1">
        <f t="shared" si="12"/>
        <v>2.1886741837552894</v>
      </c>
      <c r="P61" s="1">
        <f t="shared" si="12"/>
        <v>0.71024404232279736</v>
      </c>
      <c r="Q61" s="1">
        <f t="shared" si="12"/>
        <v>0.85227203743628233</v>
      </c>
      <c r="R61" s="1">
        <f t="shared" si="12"/>
        <v>0.16233257538046109</v>
      </c>
      <c r="S61" s="1">
        <f t="shared" si="12"/>
        <v>0.55570491062111183</v>
      </c>
      <c r="T61" s="1">
        <f t="shared" si="12"/>
        <v>-2.5623547762880537E-2</v>
      </c>
      <c r="U61" s="1">
        <f t="shared" si="12"/>
        <v>0.43321833956866329</v>
      </c>
      <c r="V61" s="1">
        <f t="shared" si="12"/>
        <v>0.68453955375019393</v>
      </c>
      <c r="W61" s="1">
        <f t="shared" si="12"/>
        <v>0.23994324892941235</v>
      </c>
      <c r="X61" s="1">
        <f t="shared" si="3"/>
        <v>0.31215278927774015</v>
      </c>
      <c r="Y61" s="1">
        <f t="shared" si="1"/>
        <v>0.3176316665298663</v>
      </c>
      <c r="Z61" s="1">
        <f t="shared" si="1"/>
        <v>2.6701355720812676E-2</v>
      </c>
      <c r="AA61" s="1">
        <f t="shared" si="1"/>
        <v>-2.3369729872998384E-2</v>
      </c>
      <c r="AB61" s="1">
        <f t="shared" si="1"/>
        <v>-6.0070501304743309E-3</v>
      </c>
      <c r="AC61" s="1">
        <f t="shared" si="1"/>
        <v>3.0786841007352791E-2</v>
      </c>
      <c r="AD61" s="1">
        <f t="shared" si="1"/>
        <v>1.0948774168960149</v>
      </c>
      <c r="AE61" s="1">
        <f t="shared" si="1"/>
        <v>0.90000326835332345</v>
      </c>
      <c r="AF61">
        <v>16</v>
      </c>
      <c r="AG61" s="1">
        <f t="shared" si="4"/>
        <v>0.30732069153515168</v>
      </c>
      <c r="AH61">
        <f t="shared" si="5"/>
        <v>0.49989044083255724</v>
      </c>
      <c r="AI61">
        <f t="shared" si="6"/>
        <v>0.71024404232279736</v>
      </c>
      <c r="AJ61">
        <f t="shared" si="7"/>
        <v>0.33301939862134727</v>
      </c>
      <c r="AK61">
        <f t="shared" si="8"/>
        <v>0.31489222790380322</v>
      </c>
      <c r="AL61">
        <f t="shared" si="9"/>
        <v>1.6658129239071461E-3</v>
      </c>
      <c r="AM61">
        <f t="shared" si="10"/>
        <v>1.2389895438439231E-2</v>
      </c>
      <c r="AN61">
        <f t="shared" si="11"/>
        <v>0.99744034262466919</v>
      </c>
    </row>
    <row r="62" spans="1:40">
      <c r="A62" s="1">
        <v>17</v>
      </c>
      <c r="B62" s="1">
        <f t="shared" si="2"/>
        <v>4.3823666977157701E-3</v>
      </c>
      <c r="C62" s="1">
        <f t="shared" si="12"/>
        <v>6.6209582351197727E-2</v>
      </c>
      <c r="D62" s="1">
        <f t="shared" si="12"/>
        <v>0.13407266981526347</v>
      </c>
      <c r="E62" s="1">
        <f t="shared" si="12"/>
        <v>0.42961069204969998</v>
      </c>
      <c r="F62" s="1">
        <f t="shared" si="12"/>
        <v>6.2786942397379652E-3</v>
      </c>
      <c r="G62" s="1">
        <f t="shared" si="12"/>
        <v>0.36962198907414745</v>
      </c>
      <c r="H62" s="1">
        <f t="shared" si="12"/>
        <v>-4.3476777792679925E-3</v>
      </c>
      <c r="I62" s="1">
        <f t="shared" si="12"/>
        <v>0.51163842121481962</v>
      </c>
      <c r="J62" s="1">
        <f t="shared" si="12"/>
        <v>0.51873808652457054</v>
      </c>
      <c r="K62" s="1">
        <f t="shared" si="12"/>
        <v>0.47994431272290761</v>
      </c>
      <c r="L62" s="1">
        <f t="shared" si="12"/>
        <v>0.87419543389766885</v>
      </c>
      <c r="M62" s="1">
        <f t="shared" si="12"/>
        <v>0.91038753881545775</v>
      </c>
      <c r="O62" s="1">
        <f t="shared" si="12"/>
        <v>2.4004500309020349</v>
      </c>
      <c r="P62" s="1">
        <f t="shared" si="12"/>
        <v>0.63080641906873436</v>
      </c>
      <c r="Q62" s="1">
        <f t="shared" si="12"/>
        <v>0.89181740447105784</v>
      </c>
      <c r="R62" s="1">
        <f t="shared" si="12"/>
        <v>0.51962843543148884</v>
      </c>
      <c r="S62" s="1">
        <f t="shared" si="12"/>
        <v>0.38364787510139547</v>
      </c>
      <c r="T62" s="1">
        <f t="shared" si="12"/>
        <v>0.64924936071214101</v>
      </c>
      <c r="U62" s="1">
        <f t="shared" si="12"/>
        <v>1.2270742383325235</v>
      </c>
      <c r="V62" s="1">
        <f t="shared" si="12"/>
        <v>0.83005956665447145</v>
      </c>
      <c r="W62" s="1">
        <f t="shared" si="12"/>
        <v>0.37228147282209956</v>
      </c>
      <c r="X62" s="1">
        <f t="shared" si="3"/>
        <v>0.31258086065386448</v>
      </c>
      <c r="Y62" s="1">
        <f t="shared" ref="Y62:Y85" si="13">(AA19-AVERAGE(AA$3:AA$17))/MAX($Z$3:$AG$42)*100</f>
        <v>0.44700478545398553</v>
      </c>
      <c r="Z62" s="1">
        <f t="shared" ref="Z62:Z85" si="14">(AB19-AVERAGE(AB$3:AB$17))/MAX($Z$3:$AG$42)*100</f>
        <v>4.0509603046053853E-2</v>
      </c>
      <c r="AA62" s="1">
        <f t="shared" ref="AA62:AA85" si="15">(AC19-AVERAGE(AC$3:AC$17))/MAX($Z$3:$AG$42)*100</f>
        <v>2.7138765249278881E-2</v>
      </c>
      <c r="AB62" s="1">
        <f t="shared" ref="AB62:AB85" si="16">(AD19-AVERAGE(AD$3:AD$17))/MAX($Z$3:$AG$42)*100</f>
        <v>-1.9894628114408655E-3</v>
      </c>
      <c r="AC62" s="1">
        <f t="shared" ref="AC62:AC85" si="17">(AE19-AVERAGE(AE$3:AE$17))/MAX($Z$3:$AG$42)*100</f>
        <v>-2.2711608313905337E-2</v>
      </c>
      <c r="AD62" s="1">
        <f t="shared" ref="AD62:AD85" si="18">(AF19-AVERAGE(AF$3:AF$17))/MAX($Z$3:$AG$42)*100</f>
        <v>1.1505136049243385</v>
      </c>
      <c r="AE62" s="1">
        <f t="shared" ref="AE62:AE85" si="19">(AG19-AVERAGE(AG$3:AG$17))/MAX($Z$3:$AG$42)*100</f>
        <v>1.2692835573159027</v>
      </c>
      <c r="AF62">
        <v>17</v>
      </c>
      <c r="AG62" s="1">
        <f t="shared" si="4"/>
        <v>0.16836266570462707</v>
      </c>
      <c r="AH62">
        <f t="shared" si="5"/>
        <v>0.54842601923269274</v>
      </c>
      <c r="AI62">
        <f t="shared" si="6"/>
        <v>0.63080641906873436</v>
      </c>
      <c r="AJ62">
        <f t="shared" si="7"/>
        <v>0.76966615963030893</v>
      </c>
      <c r="AK62">
        <f t="shared" si="8"/>
        <v>0.37979282305392503</v>
      </c>
      <c r="AL62">
        <f t="shared" si="9"/>
        <v>3.3824184147666365E-2</v>
      </c>
      <c r="AM62">
        <f t="shared" si="10"/>
        <v>-1.2350535562673102E-2</v>
      </c>
      <c r="AN62">
        <f t="shared" si="11"/>
        <v>1.2098985811201206</v>
      </c>
    </row>
    <row r="63" spans="1:40">
      <c r="A63" s="1">
        <v>18</v>
      </c>
      <c r="B63" s="1">
        <f t="shared" si="2"/>
        <v>0.24252179186764647</v>
      </c>
      <c r="C63" s="1">
        <f t="shared" si="12"/>
        <v>0.84688369210346759</v>
      </c>
      <c r="D63" s="1">
        <f t="shared" si="12"/>
        <v>-0.21004140122417417</v>
      </c>
      <c r="E63" s="1">
        <f t="shared" si="12"/>
        <v>0.49586652629217287</v>
      </c>
      <c r="F63" s="1">
        <f t="shared" si="12"/>
        <v>-0.21867894191860254</v>
      </c>
      <c r="G63" s="1">
        <f t="shared" si="12"/>
        <v>1.0047760859221397</v>
      </c>
      <c r="H63" s="1">
        <f t="shared" si="12"/>
        <v>0.90866465586568923</v>
      </c>
      <c r="I63" s="1">
        <f t="shared" si="12"/>
        <v>0.85575249225425742</v>
      </c>
      <c r="J63" s="1">
        <f t="shared" si="12"/>
        <v>1.0215539594798757</v>
      </c>
      <c r="K63" s="1">
        <f t="shared" si="12"/>
        <v>0.79752136114690131</v>
      </c>
      <c r="L63" s="1">
        <f t="shared" si="12"/>
        <v>0.86101364488607879</v>
      </c>
      <c r="M63" s="1">
        <f t="shared" si="12"/>
        <v>0.53990988975283982</v>
      </c>
      <c r="O63" s="1">
        <f t="shared" si="12"/>
        <v>2.6651264786874096</v>
      </c>
      <c r="P63" s="1">
        <f t="shared" si="12"/>
        <v>0.69688880871894865</v>
      </c>
      <c r="Q63" s="1">
        <f t="shared" si="12"/>
        <v>0.70657857993974627</v>
      </c>
      <c r="R63" s="1">
        <f t="shared" si="12"/>
        <v>0.1357955527650172</v>
      </c>
      <c r="S63" s="1">
        <f t="shared" si="12"/>
        <v>0.93953779328758358</v>
      </c>
      <c r="T63" s="1">
        <f t="shared" si="12"/>
        <v>0.7418687729777943</v>
      </c>
      <c r="U63" s="1">
        <f t="shared" si="12"/>
        <v>1.3330488842020254</v>
      </c>
      <c r="V63" s="1">
        <f t="shared" si="12"/>
        <v>0.73744015438881816</v>
      </c>
      <c r="W63" s="1">
        <f t="shared" si="12"/>
        <v>0.49143790770319179</v>
      </c>
      <c r="X63" s="1">
        <f t="shared" si="3"/>
        <v>0.35139004724886774</v>
      </c>
      <c r="Y63" s="1">
        <f t="shared" si="13"/>
        <v>0.36590555052356993</v>
      </c>
      <c r="Z63" s="1">
        <f t="shared" si="14"/>
        <v>-2.6287335209420181E-3</v>
      </c>
      <c r="AA63" s="1">
        <f t="shared" si="15"/>
        <v>9.1850851903493305E-2</v>
      </c>
      <c r="AB63" s="1">
        <f t="shared" si="16"/>
        <v>4.4988425272897953E-2</v>
      </c>
      <c r="AC63" s="1">
        <f t="shared" si="17"/>
        <v>7.8955998058886534E-2</v>
      </c>
      <c r="AD63" s="1">
        <f t="shared" si="18"/>
        <v>1.2221861059725878</v>
      </c>
      <c r="AE63" s="1">
        <f t="shared" si="19"/>
        <v>1.2206509835452621</v>
      </c>
      <c r="AF63">
        <v>18</v>
      </c>
      <c r="AG63" s="1">
        <f t="shared" si="4"/>
        <v>0.36022129217377491</v>
      </c>
      <c r="AH63">
        <f t="shared" si="5"/>
        <v>0.83073600056427377</v>
      </c>
      <c r="AI63">
        <f t="shared" si="6"/>
        <v>0.69688880871894865</v>
      </c>
      <c r="AJ63">
        <f t="shared" si="7"/>
        <v>0.82594892981795731</v>
      </c>
      <c r="AK63">
        <f t="shared" si="8"/>
        <v>0.35864779888621884</v>
      </c>
      <c r="AL63">
        <f t="shared" si="9"/>
        <v>4.4611059191275643E-2</v>
      </c>
      <c r="AM63">
        <f t="shared" si="10"/>
        <v>6.1972211665892243E-2</v>
      </c>
      <c r="AN63">
        <f t="shared" si="11"/>
        <v>1.221418544758925</v>
      </c>
    </row>
    <row r="64" spans="1:40">
      <c r="A64" s="1">
        <v>19</v>
      </c>
      <c r="B64" s="1">
        <f t="shared" si="2"/>
        <v>0.25587702547149527</v>
      </c>
      <c r="C64" s="1">
        <f t="shared" si="12"/>
        <v>0.66164486757216112</v>
      </c>
      <c r="D64" s="1">
        <f t="shared" si="12"/>
        <v>1.7344459225762253E-3</v>
      </c>
      <c r="E64" s="1">
        <f t="shared" si="12"/>
        <v>0.21783484490295449</v>
      </c>
      <c r="F64" s="1">
        <f t="shared" si="12"/>
        <v>0.78695280399200296</v>
      </c>
      <c r="G64" s="1">
        <f t="shared" si="12"/>
        <v>0.50196021296683468</v>
      </c>
      <c r="H64" s="1">
        <f t="shared" si="12"/>
        <v>0.37931176029494013</v>
      </c>
      <c r="I64" s="1">
        <f t="shared" si="12"/>
        <v>0.7763148690001942</v>
      </c>
      <c r="J64" s="1">
        <f t="shared" si="12"/>
        <v>0.73051393367132089</v>
      </c>
      <c r="K64" s="1">
        <f t="shared" si="12"/>
        <v>0.83724017277393525</v>
      </c>
      <c r="L64" s="1">
        <f t="shared" si="12"/>
        <v>1.0594342584289804</v>
      </c>
      <c r="M64" s="1">
        <f t="shared" si="12"/>
        <v>0.36785285423311848</v>
      </c>
      <c r="O64" s="1">
        <f t="shared" si="12"/>
        <v>2.8503653032187208</v>
      </c>
      <c r="P64" s="1">
        <f t="shared" si="12"/>
        <v>0.85576405522707488</v>
      </c>
      <c r="Q64" s="1">
        <f t="shared" si="12"/>
        <v>0.16404389535741201</v>
      </c>
      <c r="R64" s="1">
        <f t="shared" si="12"/>
        <v>0.87692429548251671</v>
      </c>
      <c r="S64" s="1">
        <f t="shared" si="12"/>
        <v>0.54252312160952165</v>
      </c>
      <c r="T64" s="1">
        <f t="shared" si="12"/>
        <v>0.58316697106192672</v>
      </c>
      <c r="U64" s="1">
        <f t="shared" si="12"/>
        <v>1.1344548260668701</v>
      </c>
      <c r="V64" s="1">
        <f t="shared" si="12"/>
        <v>0.8697783782815004</v>
      </c>
      <c r="W64" s="1">
        <f t="shared" si="12"/>
        <v>0.2531250379410025</v>
      </c>
      <c r="X64" s="1">
        <f t="shared" si="3"/>
        <v>0.39157115678631166</v>
      </c>
      <c r="Y64" s="1">
        <f t="shared" si="13"/>
        <v>0.39146154258683896</v>
      </c>
      <c r="Z64" s="1">
        <f t="shared" si="14"/>
        <v>2.383838293921383E-2</v>
      </c>
      <c r="AA64" s="1">
        <f t="shared" si="15"/>
        <v>-2.5510086753616591E-2</v>
      </c>
      <c r="AB64" s="1">
        <f t="shared" si="16"/>
        <v>-1.5380111454775096E-2</v>
      </c>
      <c r="AC64" s="1">
        <f t="shared" si="17"/>
        <v>7.9219124501091226E-2</v>
      </c>
      <c r="AD64" s="1">
        <f t="shared" si="18"/>
        <v>1.5798547952219595</v>
      </c>
      <c r="AE64" s="1">
        <f t="shared" si="19"/>
        <v>1.32880773307232</v>
      </c>
      <c r="AF64">
        <v>19</v>
      </c>
      <c r="AG64" s="1">
        <f t="shared" si="4"/>
        <v>0.40433403347133745</v>
      </c>
      <c r="AH64">
        <f t="shared" si="5"/>
        <v>0.69177797473374814</v>
      </c>
      <c r="AI64">
        <f t="shared" si="6"/>
        <v>0.85576405522707488</v>
      </c>
      <c r="AJ64">
        <f t="shared" si="7"/>
        <v>0.71013130333782493</v>
      </c>
      <c r="AK64">
        <f t="shared" si="8"/>
        <v>0.39151634968657534</v>
      </c>
      <c r="AL64">
        <f t="shared" si="9"/>
        <v>-8.3585190720138029E-4</v>
      </c>
      <c r="AM64">
        <f t="shared" si="10"/>
        <v>3.1919506523158066E-2</v>
      </c>
      <c r="AN64">
        <f t="shared" si="11"/>
        <v>1.4543312641471398</v>
      </c>
    </row>
    <row r="65" spans="1:40">
      <c r="A65" s="1">
        <v>20</v>
      </c>
      <c r="B65" s="1">
        <f t="shared" si="2"/>
        <v>0.75869289842680043</v>
      </c>
      <c r="C65" s="1">
        <f t="shared" si="12"/>
        <v>0.52930664367947378</v>
      </c>
      <c r="D65" s="1">
        <f t="shared" si="12"/>
        <v>0.78240855567484613</v>
      </c>
      <c r="E65" s="1">
        <f t="shared" si="12"/>
        <v>0.54876712693079699</v>
      </c>
      <c r="F65" s="1">
        <f t="shared" si="12"/>
        <v>0.82667161561903701</v>
      </c>
      <c r="G65" s="1">
        <f t="shared" si="12"/>
        <v>0.60776141424408303</v>
      </c>
      <c r="H65" s="1">
        <f t="shared" si="12"/>
        <v>0.40584878291038395</v>
      </c>
      <c r="I65" s="1">
        <f t="shared" si="12"/>
        <v>0.19406137279082589</v>
      </c>
      <c r="J65" s="1">
        <f t="shared" si="12"/>
        <v>1.0083721704682855</v>
      </c>
      <c r="K65" s="1">
        <f t="shared" si="12"/>
        <v>0.81070315015849148</v>
      </c>
      <c r="L65" s="1">
        <f t="shared" si="12"/>
        <v>0.21267775902649613</v>
      </c>
      <c r="M65" s="1">
        <f t="shared" si="12"/>
        <v>0.28841523097905541</v>
      </c>
      <c r="O65" s="1">
        <f t="shared" si="12"/>
        <v>3.1016865174002417</v>
      </c>
      <c r="P65" s="1">
        <f t="shared" si="12"/>
        <v>1.0278210907467913</v>
      </c>
      <c r="Q65" s="1">
        <f t="shared" si="12"/>
        <v>0.13768031733422678</v>
      </c>
      <c r="R65" s="1">
        <f t="shared" si="12"/>
        <v>9.625018573024674E-2</v>
      </c>
      <c r="S65" s="1">
        <f t="shared" si="12"/>
        <v>1.3231972313617917</v>
      </c>
      <c r="T65" s="1">
        <f t="shared" si="12"/>
        <v>0.98000819814772988</v>
      </c>
      <c r="U65" s="1">
        <f t="shared" si="12"/>
        <v>1.0286536247896216</v>
      </c>
      <c r="V65" s="1">
        <f t="shared" si="12"/>
        <v>0.93603421252397345</v>
      </c>
      <c r="W65" s="1">
        <f t="shared" si="12"/>
        <v>0.3590996838105045</v>
      </c>
      <c r="X65" s="1">
        <f t="shared" si="3"/>
        <v>0.27878678550207298</v>
      </c>
      <c r="Y65" s="1">
        <f t="shared" si="13"/>
        <v>0.59275850722042034</v>
      </c>
      <c r="Z65" s="1">
        <f t="shared" si="14"/>
        <v>4.1483563608243887E-2</v>
      </c>
      <c r="AA65" s="1">
        <f t="shared" si="15"/>
        <v>0.1257326358693536</v>
      </c>
      <c r="AB65" s="1">
        <f t="shared" si="16"/>
        <v>1.903970717648815E-2</v>
      </c>
      <c r="AC65" s="1">
        <f t="shared" si="17"/>
        <v>0.13859668253847141</v>
      </c>
      <c r="AD65" s="1">
        <f t="shared" si="18"/>
        <v>1.6112074235343943</v>
      </c>
      <c r="AE65" s="1">
        <f t="shared" si="19"/>
        <v>1.4086620264776775</v>
      </c>
      <c r="AF65">
        <v>20</v>
      </c>
      <c r="AG65" s="1">
        <f t="shared" si="4"/>
        <v>0.67560137576250623</v>
      </c>
      <c r="AH65">
        <f t="shared" si="5"/>
        <v>0.48667974438892309</v>
      </c>
      <c r="AI65">
        <f t="shared" si="6"/>
        <v>1.0278210907467913</v>
      </c>
      <c r="AJ65">
        <f t="shared" si="7"/>
        <v>0.82594892981795742</v>
      </c>
      <c r="AK65">
        <f t="shared" si="8"/>
        <v>0.43577264636124668</v>
      </c>
      <c r="AL65">
        <f t="shared" si="9"/>
        <v>8.3608099738798736E-2</v>
      </c>
      <c r="AM65">
        <f t="shared" si="10"/>
        <v>7.8818194857479776E-2</v>
      </c>
      <c r="AN65">
        <f t="shared" si="11"/>
        <v>1.509934725006036</v>
      </c>
    </row>
    <row r="66" spans="1:40">
      <c r="A66" s="1">
        <v>21</v>
      </c>
      <c r="B66" s="1">
        <f t="shared" si="2"/>
        <v>7.0638200940188717E-2</v>
      </c>
      <c r="C66" s="1">
        <f t="shared" si="12"/>
        <v>0.91296608175368188</v>
      </c>
      <c r="D66" s="1">
        <f t="shared" si="12"/>
        <v>0.82212736730188019</v>
      </c>
      <c r="E66" s="1">
        <f t="shared" si="12"/>
        <v>1.0913018115131363</v>
      </c>
      <c r="F66" s="1">
        <f t="shared" si="12"/>
        <v>1.0250922291619387</v>
      </c>
      <c r="G66" s="1">
        <f t="shared" si="12"/>
        <v>0.29018436582008433</v>
      </c>
      <c r="H66" s="1">
        <f t="shared" si="12"/>
        <v>1.6364381649793349</v>
      </c>
      <c r="I66" s="1">
        <f t="shared" si="12"/>
        <v>0.4587378205761955</v>
      </c>
      <c r="J66" s="1">
        <f t="shared" si="12"/>
        <v>1.1670739723841532</v>
      </c>
      <c r="K66" s="1">
        <f t="shared" si="12"/>
        <v>1.4194936689833035</v>
      </c>
      <c r="L66" s="1">
        <f t="shared" si="12"/>
        <v>0.22585954803808628</v>
      </c>
      <c r="M66" s="1">
        <f t="shared" si="12"/>
        <v>0.98982516206952076</v>
      </c>
      <c r="O66" s="1">
        <f t="shared" si="12"/>
        <v>3.1811241406543047</v>
      </c>
      <c r="P66" s="1">
        <f t="shared" si="12"/>
        <v>1.3320429055669363</v>
      </c>
      <c r="Q66" s="1">
        <f t="shared" si="12"/>
        <v>0.81255322580925327</v>
      </c>
      <c r="R66" s="1">
        <f t="shared" si="12"/>
        <v>1.1679643212910715</v>
      </c>
      <c r="S66" s="1">
        <f t="shared" si="12"/>
        <v>1.2702966307231673</v>
      </c>
      <c r="T66" s="1">
        <f t="shared" si="12"/>
        <v>1.7740375415038485</v>
      </c>
      <c r="U66" s="1">
        <f t="shared" si="12"/>
        <v>1.3725942512368008</v>
      </c>
      <c r="V66" s="1">
        <f t="shared" si="12"/>
        <v>1.1212730370552848</v>
      </c>
      <c r="W66" s="1">
        <f t="shared" si="12"/>
        <v>0.23994324892941235</v>
      </c>
      <c r="X66" s="1">
        <f t="shared" si="3"/>
        <v>0.47730194073423654</v>
      </c>
      <c r="Y66" s="1">
        <f t="shared" si="13"/>
        <v>0.74805939885251405</v>
      </c>
      <c r="Z66" s="1">
        <f t="shared" si="14"/>
        <v>0.11992011603396147</v>
      </c>
      <c r="AA66" s="1">
        <f t="shared" si="15"/>
        <v>0.17759079945885828</v>
      </c>
      <c r="AB66" s="1">
        <f t="shared" si="16"/>
        <v>7.5134075576809053E-2</v>
      </c>
      <c r="AC66" s="1">
        <f t="shared" si="17"/>
        <v>0.2071025026728284</v>
      </c>
      <c r="AD66" s="1">
        <f t="shared" si="18"/>
        <v>1.8585200974711176</v>
      </c>
      <c r="AE66" s="1">
        <f t="shared" si="19"/>
        <v>1.6591688721506146</v>
      </c>
      <c r="AF66">
        <v>21</v>
      </c>
      <c r="AG66" s="1">
        <f t="shared" si="4"/>
        <v>0.7020516760818184</v>
      </c>
      <c r="AH66">
        <f t="shared" si="5"/>
        <v>0.98290472283843233</v>
      </c>
      <c r="AI66">
        <f t="shared" si="6"/>
        <v>1.3320429055669363</v>
      </c>
      <c r="AJ66">
        <f t="shared" si="7"/>
        <v>1.1269620196813366</v>
      </c>
      <c r="AK66">
        <f t="shared" si="8"/>
        <v>0.61268066979337532</v>
      </c>
      <c r="AL66">
        <f t="shared" si="9"/>
        <v>0.14875545774640986</v>
      </c>
      <c r="AM66">
        <f t="shared" si="10"/>
        <v>0.14111828912481872</v>
      </c>
      <c r="AN66">
        <f t="shared" si="11"/>
        <v>1.758844484810866</v>
      </c>
    </row>
    <row r="67" spans="1:40">
      <c r="A67" s="1">
        <v>22</v>
      </c>
      <c r="B67" s="1">
        <f t="shared" si="2"/>
        <v>-8.7994223138743895E-3</v>
      </c>
      <c r="C67" s="1">
        <f t="shared" si="12"/>
        <v>0.84688369210346759</v>
      </c>
      <c r="D67" s="1">
        <f t="shared" si="12"/>
        <v>0.27959268271954091</v>
      </c>
      <c r="E67" s="1">
        <f t="shared" si="12"/>
        <v>0.41642890303810975</v>
      </c>
      <c r="F67" s="1">
        <f t="shared" si="12"/>
        <v>0.24441811940966862</v>
      </c>
      <c r="G67" s="1">
        <f t="shared" si="12"/>
        <v>-0.10665686126571396</v>
      </c>
      <c r="H67" s="1">
        <f t="shared" si="12"/>
        <v>1.0410028797583717</v>
      </c>
      <c r="I67" s="1">
        <f t="shared" si="12"/>
        <v>0.82921546963881343</v>
      </c>
      <c r="J67" s="1">
        <f t="shared" si="12"/>
        <v>1.2994121962768403</v>
      </c>
      <c r="K67" s="1">
        <f t="shared" si="12"/>
        <v>1.194536032824963</v>
      </c>
      <c r="L67" s="1">
        <f t="shared" si="12"/>
        <v>0.46399897320801697</v>
      </c>
      <c r="M67" s="1">
        <f t="shared" si="12"/>
        <v>0.40757166586015248</v>
      </c>
      <c r="O67" s="1">
        <f t="shared" si="12"/>
        <v>3.4326187994280888</v>
      </c>
      <c r="P67" s="1">
        <f t="shared" si="12"/>
        <v>1.1336222920240395</v>
      </c>
      <c r="Q67" s="1">
        <f t="shared" si="12"/>
        <v>1.0772296735946278</v>
      </c>
      <c r="R67" s="1">
        <f t="shared" si="12"/>
        <v>0.54616545804692285</v>
      </c>
      <c r="S67" s="1">
        <f t="shared" si="12"/>
        <v>0.64832432288677</v>
      </c>
      <c r="T67" s="1">
        <f t="shared" si="12"/>
        <v>0.70214996135076524</v>
      </c>
      <c r="U67" s="1">
        <f t="shared" si="12"/>
        <v>1.3859494848406495</v>
      </c>
      <c r="V67" s="1">
        <f t="shared" si="12"/>
        <v>0.90949718990853445</v>
      </c>
      <c r="W67" s="1">
        <f t="shared" si="12"/>
        <v>0.42518207346071885</v>
      </c>
      <c r="X67" s="1">
        <f t="shared" si="3"/>
        <v>0.58182073810763257</v>
      </c>
      <c r="Y67" s="1">
        <f t="shared" si="13"/>
        <v>0.68558846876075974</v>
      </c>
      <c r="Z67" s="1">
        <f t="shared" si="14"/>
        <v>0.11339431844993404</v>
      </c>
      <c r="AA67" s="1">
        <f t="shared" si="15"/>
        <v>0.26840214918885275</v>
      </c>
      <c r="AB67" s="1">
        <f t="shared" si="16"/>
        <v>0.15876508433420683</v>
      </c>
      <c r="AC67" s="1">
        <f t="shared" si="17"/>
        <v>0.41165123886081745</v>
      </c>
      <c r="AD67" s="1">
        <f t="shared" si="18"/>
        <v>1.7254776083106831</v>
      </c>
      <c r="AE67" s="1">
        <f t="shared" si="19"/>
        <v>1.7651787193631703</v>
      </c>
      <c r="AF67">
        <v>22</v>
      </c>
      <c r="AG67" s="1">
        <f t="shared" si="4"/>
        <v>0.27864451894853309</v>
      </c>
      <c r="AH67">
        <f t="shared" si="5"/>
        <v>0.8726228695945264</v>
      </c>
      <c r="AI67">
        <f t="shared" si="6"/>
        <v>1.1336222920240395</v>
      </c>
      <c r="AJ67">
        <f t="shared" si="7"/>
        <v>0.85569467739016702</v>
      </c>
      <c r="AK67">
        <f t="shared" si="8"/>
        <v>0.63370460343419621</v>
      </c>
      <c r="AL67">
        <f t="shared" si="9"/>
        <v>0.19089823381939339</v>
      </c>
      <c r="AM67">
        <f t="shared" si="10"/>
        <v>0.28520816159751217</v>
      </c>
      <c r="AN67">
        <f t="shared" si="11"/>
        <v>1.7453281638369267</v>
      </c>
    </row>
    <row r="68" spans="1:40">
      <c r="A68" s="1">
        <v>23</v>
      </c>
      <c r="B68" s="1">
        <f t="shared" si="2"/>
        <v>0.25587702547149527</v>
      </c>
      <c r="C68" s="1">
        <f t="shared" si="12"/>
        <v>-0.17210328741099157</v>
      </c>
      <c r="D68" s="1">
        <f t="shared" si="12"/>
        <v>0.84866438991731907</v>
      </c>
      <c r="E68" s="1">
        <f t="shared" si="12"/>
        <v>0.73400595146210845</v>
      </c>
      <c r="F68" s="1">
        <f t="shared" si="12"/>
        <v>0.13844347354016664</v>
      </c>
      <c r="G68" s="1">
        <f t="shared" si="12"/>
        <v>0.14466435291580687</v>
      </c>
      <c r="H68" s="1">
        <f t="shared" si="12"/>
        <v>0.35294818227175984</v>
      </c>
      <c r="I68" s="1">
        <f t="shared" si="12"/>
        <v>0.9483719045199106</v>
      </c>
      <c r="J68" s="1">
        <f t="shared" si="12"/>
        <v>1.3259492188922795</v>
      </c>
      <c r="K68" s="1">
        <f t="shared" si="12"/>
        <v>1.2738002114867677</v>
      </c>
      <c r="L68" s="1">
        <f t="shared" si="12"/>
        <v>0.60951898611229438</v>
      </c>
      <c r="M68" s="1">
        <f t="shared" si="12"/>
        <v>1.042725762708145</v>
      </c>
      <c r="O68" s="1">
        <f t="shared" si="12"/>
        <v>3.4855194000667082</v>
      </c>
      <c r="P68" s="1">
        <f t="shared" si="12"/>
        <v>1.5570005417252817</v>
      </c>
      <c r="Q68" s="1">
        <f t="shared" si="12"/>
        <v>0.34928271988871856</v>
      </c>
      <c r="R68" s="1">
        <f t="shared" si="12"/>
        <v>1.2208649219296959</v>
      </c>
      <c r="S68" s="1">
        <f t="shared" si="12"/>
        <v>1.3894530656042645</v>
      </c>
      <c r="T68" s="1">
        <f t="shared" si="12"/>
        <v>1.2315028569215094</v>
      </c>
      <c r="U68" s="1">
        <f t="shared" si="12"/>
        <v>1.531469497744927</v>
      </c>
      <c r="V68" s="1">
        <f t="shared" si="12"/>
        <v>0.84341480025832016</v>
      </c>
      <c r="W68" s="1">
        <f t="shared" si="12"/>
        <v>0.13414204765216398</v>
      </c>
      <c r="X68" s="1">
        <f t="shared" si="3"/>
        <v>0.67563775107793411</v>
      </c>
      <c r="Y68" s="1">
        <f t="shared" si="13"/>
        <v>0.87784488011143202</v>
      </c>
      <c r="Z68" s="1">
        <f t="shared" si="14"/>
        <v>0.19529340540117932</v>
      </c>
      <c r="AA68" s="1">
        <f t="shared" si="15"/>
        <v>0.53409571056335747</v>
      </c>
      <c r="AB68" s="1">
        <f t="shared" si="16"/>
        <v>0.3269670261549868</v>
      </c>
      <c r="AC68" s="1">
        <f t="shared" si="17"/>
        <v>0.91434448854176065</v>
      </c>
      <c r="AD68" s="1">
        <f t="shared" si="18"/>
        <v>1.886482191030761</v>
      </c>
      <c r="AE68" s="1">
        <f t="shared" si="19"/>
        <v>2.0568170715737533</v>
      </c>
      <c r="AF68">
        <v>23</v>
      </c>
      <c r="AG68" s="1">
        <f t="shared" si="4"/>
        <v>0.32492531764931748</v>
      </c>
      <c r="AH68">
        <f t="shared" si="5"/>
        <v>0.92555237766519272</v>
      </c>
      <c r="AI68">
        <f t="shared" si="6"/>
        <v>1.5570005417252817</v>
      </c>
      <c r="AJ68">
        <f t="shared" si="7"/>
        <v>0.93513230064423003</v>
      </c>
      <c r="AK68">
        <f t="shared" si="8"/>
        <v>0.77674131559468307</v>
      </c>
      <c r="AL68">
        <f t="shared" si="9"/>
        <v>0.36469455798226841</v>
      </c>
      <c r="AM68">
        <f t="shared" si="10"/>
        <v>0.62065575734837375</v>
      </c>
      <c r="AN68">
        <f t="shared" si="11"/>
        <v>1.9716496313022571</v>
      </c>
    </row>
    <row r="69" spans="1:40">
      <c r="A69" s="1">
        <v>24</v>
      </c>
      <c r="B69" s="1">
        <f t="shared" si="2"/>
        <v>0.21615821384446615</v>
      </c>
      <c r="C69" s="1">
        <f t="shared" si="12"/>
        <v>1.5614754122055232</v>
      </c>
      <c r="D69" s="1">
        <f t="shared" si="12"/>
        <v>0.71632616602463184</v>
      </c>
      <c r="E69" s="1">
        <f t="shared" si="12"/>
        <v>0.64138653919645028</v>
      </c>
      <c r="F69" s="1">
        <f t="shared" si="12"/>
        <v>1.2368680763086888</v>
      </c>
      <c r="G69" s="1">
        <f t="shared" si="12"/>
        <v>0.31672138843552328</v>
      </c>
      <c r="H69" s="1">
        <f t="shared" si="12"/>
        <v>0.60426939645328559</v>
      </c>
      <c r="I69" s="1">
        <f t="shared" si="12"/>
        <v>1.2130483523052853</v>
      </c>
      <c r="J69" s="1">
        <f t="shared" si="12"/>
        <v>1.8419468808591748</v>
      </c>
      <c r="K69" s="1">
        <f t="shared" si="12"/>
        <v>1.2208996108481436</v>
      </c>
      <c r="L69" s="1">
        <f t="shared" si="12"/>
        <v>0.25222312606126657</v>
      </c>
      <c r="M69" s="1">
        <f t="shared" si="12"/>
        <v>0.73833050329573635</v>
      </c>
      <c r="O69" s="1">
        <f t="shared" si="12"/>
        <v>3.167942351642715</v>
      </c>
      <c r="P69" s="1">
        <f t="shared" si="12"/>
        <v>1.8745775901492754</v>
      </c>
      <c r="Q69" s="1">
        <f t="shared" si="12"/>
        <v>0.29638211925009927</v>
      </c>
      <c r="R69" s="1">
        <f t="shared" si="12"/>
        <v>1.1679643212910715</v>
      </c>
      <c r="S69" s="1">
        <f t="shared" si="12"/>
        <v>0.67486134550220889</v>
      </c>
      <c r="T69" s="1">
        <f t="shared" si="12"/>
        <v>1.0197270097747588</v>
      </c>
      <c r="U69" s="1">
        <f t="shared" si="12"/>
        <v>0.7903407550274324</v>
      </c>
      <c r="V69" s="1">
        <f t="shared" si="12"/>
        <v>1.2667930499595623</v>
      </c>
      <c r="W69" s="1">
        <f t="shared" si="12"/>
        <v>0.51780148572637708</v>
      </c>
      <c r="X69" s="1">
        <f t="shared" si="3"/>
        <v>1.0793496404527698</v>
      </c>
      <c r="Y69" s="1">
        <f t="shared" si="13"/>
        <v>1.1088463328050291</v>
      </c>
      <c r="Z69" s="1">
        <f t="shared" si="14"/>
        <v>0.32892367452454785</v>
      </c>
      <c r="AA69" s="1">
        <f t="shared" si="15"/>
        <v>1.0026519043568984</v>
      </c>
      <c r="AB69" s="1">
        <f t="shared" si="16"/>
        <v>0.5924210246492756</v>
      </c>
      <c r="AC69" s="1">
        <f t="shared" si="17"/>
        <v>1.7207890703821345</v>
      </c>
      <c r="AD69" s="1">
        <f t="shared" si="18"/>
        <v>2.0977818877284458</v>
      </c>
      <c r="AE69" s="1">
        <f t="shared" si="19"/>
        <v>2.0086426781751121</v>
      </c>
      <c r="AF69">
        <v>24</v>
      </c>
      <c r="AG69" s="1">
        <f t="shared" si="4"/>
        <v>0.78148929933588063</v>
      </c>
      <c r="AH69">
        <f t="shared" si="5"/>
        <v>0.97845297830381528</v>
      </c>
      <c r="AI69">
        <f t="shared" si="6"/>
        <v>1.8745775901492754</v>
      </c>
      <c r="AJ69">
        <f t="shared" si="7"/>
        <v>0.89866557512203271</v>
      </c>
      <c r="AK69">
        <f t="shared" si="8"/>
        <v>1.0940979866288996</v>
      </c>
      <c r="AL69">
        <f t="shared" si="9"/>
        <v>0.66578778944072314</v>
      </c>
      <c r="AM69">
        <f t="shared" si="10"/>
        <v>1.156605047515705</v>
      </c>
      <c r="AN69">
        <f t="shared" si="11"/>
        <v>2.0532122829517787</v>
      </c>
    </row>
    <row r="70" spans="1:40">
      <c r="A70" s="1">
        <v>25</v>
      </c>
      <c r="B70" s="1">
        <f t="shared" si="2"/>
        <v>0.61317288552252303</v>
      </c>
      <c r="C70" s="1">
        <f t="shared" si="12"/>
        <v>1.362881354070363</v>
      </c>
      <c r="D70" s="1">
        <f t="shared" si="12"/>
        <v>1.6426937332734377</v>
      </c>
      <c r="E70" s="1">
        <f t="shared" si="12"/>
        <v>0.89270775337797603</v>
      </c>
      <c r="F70" s="1">
        <f t="shared" si="12"/>
        <v>1.0913480634044115</v>
      </c>
      <c r="G70" s="1">
        <f t="shared" si="12"/>
        <v>0.40934080070118145</v>
      </c>
      <c r="H70" s="1">
        <f t="shared" si="12"/>
        <v>1.2659605159167171</v>
      </c>
      <c r="I70" s="1">
        <f t="shared" si="12"/>
        <v>1.2262301413168752</v>
      </c>
      <c r="J70" s="1">
        <f t="shared" si="12"/>
        <v>1.4846510208081469</v>
      </c>
      <c r="K70" s="1">
        <f t="shared" si="12"/>
        <v>1.5650136818875811</v>
      </c>
      <c r="L70" s="1">
        <f t="shared" si="12"/>
        <v>0.64923779773932844</v>
      </c>
      <c r="M70" s="1">
        <f t="shared" si="12"/>
        <v>1.1882457756124225</v>
      </c>
      <c r="O70" s="1">
        <f t="shared" si="12"/>
        <v>7.0451227669731331</v>
      </c>
      <c r="P70" s="1">
        <f t="shared" si="12"/>
        <v>1.9276516353801534</v>
      </c>
      <c r="Q70" s="1">
        <f t="shared" si="12"/>
        <v>0.21694449599603127</v>
      </c>
      <c r="R70" s="1">
        <f t="shared" si="12"/>
        <v>0.49309141281604502</v>
      </c>
      <c r="S70" s="1">
        <f t="shared" si="12"/>
        <v>0.31756548545118113</v>
      </c>
      <c r="T70" s="1">
        <f t="shared" si="12"/>
        <v>0.59634876007351689</v>
      </c>
      <c r="U70" s="1">
        <f t="shared" si="12"/>
        <v>1.1741736376938992</v>
      </c>
      <c r="V70" s="1">
        <f t="shared" si="12"/>
        <v>1.1080912480436946</v>
      </c>
      <c r="W70" s="1">
        <f t="shared" si="12"/>
        <v>0.21340622631396849</v>
      </c>
      <c r="X70" s="1">
        <f t="shared" si="3"/>
        <v>1.817046221105018</v>
      </c>
      <c r="Y70" s="1">
        <f t="shared" si="13"/>
        <v>1.7069445177169402</v>
      </c>
      <c r="Z70" s="1">
        <f t="shared" si="14"/>
        <v>0.37554810917905967</v>
      </c>
      <c r="AA70" s="1">
        <f t="shared" si="15"/>
        <v>1.9326598780044577</v>
      </c>
      <c r="AB70" s="1">
        <f t="shared" si="16"/>
        <v>1.1320409941396994</v>
      </c>
      <c r="AC70" s="1">
        <f t="shared" si="17"/>
        <v>3.0061866132000721</v>
      </c>
      <c r="AD70" s="1">
        <f t="shared" si="18"/>
        <v>2.1732638312981685</v>
      </c>
      <c r="AE70" s="1">
        <f t="shared" si="19"/>
        <v>2.2453648400847976</v>
      </c>
      <c r="AF70">
        <v>25</v>
      </c>
      <c r="AG70" s="1">
        <f t="shared" si="4"/>
        <v>1.0020240983916486</v>
      </c>
      <c r="AH70">
        <f t="shared" si="5"/>
        <v>1.2298898222135117</v>
      </c>
      <c r="AI70">
        <f t="shared" si="6"/>
        <v>1.9276516353801534</v>
      </c>
      <c r="AJ70">
        <f t="shared" si="7"/>
        <v>0.77300496803126983</v>
      </c>
      <c r="AK70">
        <f t="shared" si="8"/>
        <v>1.7619953694109791</v>
      </c>
      <c r="AL70">
        <f t="shared" si="9"/>
        <v>1.1541039935917587</v>
      </c>
      <c r="AM70">
        <f t="shared" si="10"/>
        <v>2.069113803669886</v>
      </c>
      <c r="AN70">
        <f t="shared" si="11"/>
        <v>2.2093143356914831</v>
      </c>
    </row>
    <row r="71" spans="1:40">
      <c r="A71" s="1">
        <v>26</v>
      </c>
      <c r="B71" s="1">
        <f t="shared" si="2"/>
        <v>2.2407769392695358</v>
      </c>
      <c r="C71" s="1">
        <f t="shared" ref="C71:W83" si="20">(C28-AVERAGE(C$3:C$17))/MAX($B$3:$W$42)*100</f>
        <v>1.2836171754085586</v>
      </c>
      <c r="D71" s="1">
        <f t="shared" si="20"/>
        <v>2.0395349603592359</v>
      </c>
      <c r="E71" s="1">
        <f t="shared" si="20"/>
        <v>0.91924477599341503</v>
      </c>
      <c r="F71" s="1">
        <f t="shared" si="20"/>
        <v>0.58835874585684766</v>
      </c>
      <c r="G71" s="1">
        <f t="shared" si="20"/>
        <v>1.2297337220804803</v>
      </c>
      <c r="H71" s="1">
        <f t="shared" si="20"/>
        <v>0.11463531250957051</v>
      </c>
      <c r="I71" s="1">
        <f t="shared" si="20"/>
        <v>1.3982871768365916</v>
      </c>
      <c r="J71" s="1">
        <f t="shared" si="20"/>
        <v>2.1199785622483978</v>
      </c>
      <c r="K71" s="1">
        <f t="shared" si="20"/>
        <v>1.5121130812489569</v>
      </c>
      <c r="L71" s="1">
        <f t="shared" si="20"/>
        <v>0.86101364488607879</v>
      </c>
      <c r="M71" s="1">
        <f t="shared" si="20"/>
        <v>1.492641035024826</v>
      </c>
      <c r="O71" s="1">
        <f t="shared" si="20"/>
        <v>7.1245603902272014</v>
      </c>
      <c r="P71" s="1">
        <f t="shared" si="20"/>
        <v>2.3907486967084295</v>
      </c>
      <c r="Q71" s="1">
        <f t="shared" si="20"/>
        <v>0.13768031733422678</v>
      </c>
      <c r="R71" s="1">
        <f t="shared" si="20"/>
        <v>0.51962843543148884</v>
      </c>
      <c r="S71" s="1">
        <f t="shared" si="20"/>
        <v>1.058520783576417</v>
      </c>
      <c r="T71" s="1">
        <f t="shared" si="20"/>
        <v>1.059445821401793</v>
      </c>
      <c r="U71" s="1">
        <f t="shared" si="20"/>
        <v>1.3462306732136204</v>
      </c>
      <c r="V71" s="1">
        <f t="shared" si="20"/>
        <v>1.213892449320938</v>
      </c>
      <c r="W71" s="1">
        <f t="shared" si="20"/>
        <v>0.79565972252333672</v>
      </c>
      <c r="X71" s="1">
        <f t="shared" si="3"/>
        <v>3.0693330320688301</v>
      </c>
      <c r="Y71" s="1">
        <f t="shared" si="13"/>
        <v>2.4573326946735303</v>
      </c>
      <c r="Z71" s="1">
        <f t="shared" si="14"/>
        <v>0.73156604000246317</v>
      </c>
      <c r="AA71" s="1">
        <f t="shared" si="15"/>
        <v>3.5128663812072047</v>
      </c>
      <c r="AB71" s="1">
        <f t="shared" si="16"/>
        <v>2.2317930138315054</v>
      </c>
      <c r="AC71" s="1">
        <f t="shared" si="17"/>
        <v>4.8699308396364769</v>
      </c>
      <c r="AD71" s="1">
        <f t="shared" si="18"/>
        <v>2.243705790775909</v>
      </c>
      <c r="AE71" s="1">
        <f t="shared" si="19"/>
        <v>2.3161209803890532</v>
      </c>
      <c r="AF71">
        <v>26</v>
      </c>
      <c r="AG71" s="1">
        <f t="shared" si="4"/>
        <v>1.3835443864946793</v>
      </c>
      <c r="AH71">
        <f t="shared" si="5"/>
        <v>1.2497781354590705</v>
      </c>
      <c r="AI71">
        <f t="shared" si="6"/>
        <v>2.3907486967084295</v>
      </c>
      <c r="AJ71">
        <f t="shared" si="7"/>
        <v>1.1038071666149221</v>
      </c>
      <c r="AK71">
        <f t="shared" si="8"/>
        <v>2.76333286337118</v>
      </c>
      <c r="AL71">
        <f t="shared" si="9"/>
        <v>2.1222162106048339</v>
      </c>
      <c r="AM71">
        <f t="shared" si="10"/>
        <v>3.5508619267339911</v>
      </c>
      <c r="AN71">
        <f t="shared" si="11"/>
        <v>2.2799133855824811</v>
      </c>
    </row>
    <row r="72" spans="1:40">
      <c r="A72" s="1">
        <v>27</v>
      </c>
      <c r="B72" s="1">
        <f t="shared" si="2"/>
        <v>1.9098446572416883</v>
      </c>
      <c r="C72" s="1">
        <f t="shared" si="20"/>
        <v>1.4820377889514602</v>
      </c>
      <c r="D72" s="1">
        <f t="shared" si="20"/>
        <v>4.156773098049964</v>
      </c>
      <c r="E72" s="1">
        <f t="shared" si="20"/>
        <v>1.7925382980113382</v>
      </c>
      <c r="F72" s="1">
        <f t="shared" si="20"/>
        <v>1.8059397835064623</v>
      </c>
      <c r="G72" s="1">
        <f t="shared" si="20"/>
        <v>2.1032006886906625</v>
      </c>
      <c r="H72" s="1">
        <f t="shared" si="20"/>
        <v>1.9274781907878897</v>
      </c>
      <c r="I72" s="1">
        <f t="shared" si="20"/>
        <v>1.6496083910181176</v>
      </c>
      <c r="J72" s="1">
        <f t="shared" si="20"/>
        <v>2.6359762242152933</v>
      </c>
      <c r="K72" s="1">
        <f t="shared" si="20"/>
        <v>1.9223095419386087</v>
      </c>
      <c r="L72" s="1">
        <f t="shared" si="20"/>
        <v>1.2183095049371067</v>
      </c>
      <c r="M72" s="1">
        <f t="shared" si="20"/>
        <v>1.9293745183299169</v>
      </c>
      <c r="O72" s="1">
        <f t="shared" si="20"/>
        <v>5.986590420423898</v>
      </c>
      <c r="P72" s="1">
        <f t="shared" si="20"/>
        <v>3.2243234070993236</v>
      </c>
      <c r="Q72" s="1">
        <f t="shared" si="20"/>
        <v>0.33610093087712833</v>
      </c>
      <c r="R72" s="1">
        <f t="shared" si="20"/>
        <v>0.61224784769714213</v>
      </c>
      <c r="S72" s="1">
        <f t="shared" si="20"/>
        <v>0.80719956939489623</v>
      </c>
      <c r="T72" s="1">
        <f t="shared" si="20"/>
        <v>1.8137563531308778</v>
      </c>
      <c r="U72" s="1">
        <f t="shared" si="20"/>
        <v>0.61845716409997475</v>
      </c>
      <c r="V72" s="1">
        <f t="shared" si="20"/>
        <v>1.1212730370552848</v>
      </c>
      <c r="W72" s="1">
        <f t="shared" si="20"/>
        <v>0.70304031025768354</v>
      </c>
      <c r="X72" s="1">
        <f t="shared" si="3"/>
        <v>5.2283836718653545</v>
      </c>
      <c r="Y72" s="1">
        <f t="shared" si="13"/>
        <v>4.2216020350888481</v>
      </c>
      <c r="Z72" s="1">
        <f t="shared" si="14"/>
        <v>1.5042440375133657</v>
      </c>
      <c r="AA72" s="1">
        <f t="shared" si="15"/>
        <v>6.0280737150255099</v>
      </c>
      <c r="AB72" s="1">
        <f t="shared" si="16"/>
        <v>3.7088002791322099</v>
      </c>
      <c r="AC72" s="1">
        <f t="shared" si="17"/>
        <v>7.0560062668602193</v>
      </c>
      <c r="AD72" s="1">
        <f t="shared" si="18"/>
        <v>2.7148592127352891</v>
      </c>
      <c r="AE72" s="1">
        <f t="shared" si="19"/>
        <v>2.4309409816117422</v>
      </c>
      <c r="AF72">
        <v>27</v>
      </c>
      <c r="AG72" s="1">
        <f t="shared" si="4"/>
        <v>2.2083890524085961</v>
      </c>
      <c r="AH72">
        <f t="shared" si="5"/>
        <v>1.8805093952044887</v>
      </c>
      <c r="AI72">
        <f t="shared" si="6"/>
        <v>3.2243234070993236</v>
      </c>
      <c r="AJ72">
        <f t="shared" si="7"/>
        <v>1.0641317161359551</v>
      </c>
      <c r="AK72">
        <f t="shared" si="8"/>
        <v>4.7249928534771009</v>
      </c>
      <c r="AL72">
        <f t="shared" si="9"/>
        <v>3.7661588762694378</v>
      </c>
      <c r="AM72">
        <f t="shared" si="10"/>
        <v>5.3824032729962141</v>
      </c>
      <c r="AN72">
        <f t="shared" si="11"/>
        <v>2.5729000971735156</v>
      </c>
    </row>
    <row r="73" spans="1:40">
      <c r="A73" s="1">
        <v>28</v>
      </c>
      <c r="B73" s="1">
        <f t="shared" si="2"/>
        <v>3.5905227562195789</v>
      </c>
      <c r="C73" s="1">
        <f t="shared" si="20"/>
        <v>1.1776425295390565</v>
      </c>
      <c r="D73" s="1">
        <f t="shared" si="20"/>
        <v>6.829901153926869</v>
      </c>
      <c r="E73" s="1">
        <f t="shared" si="20"/>
        <v>2.7057240762485542</v>
      </c>
      <c r="F73" s="1">
        <f t="shared" si="20"/>
        <v>1.9911786080377736</v>
      </c>
      <c r="G73" s="1">
        <f t="shared" si="20"/>
        <v>3.4926653172677393</v>
      </c>
      <c r="H73" s="1">
        <f t="shared" si="20"/>
        <v>1.1599858700472099</v>
      </c>
      <c r="I73" s="1">
        <f t="shared" si="20"/>
        <v>2.1657794975772715</v>
      </c>
      <c r="J73" s="1">
        <f t="shared" si="20"/>
        <v>3.6416079701259041</v>
      </c>
      <c r="K73" s="1">
        <f t="shared" si="20"/>
        <v>2.5706454277981914</v>
      </c>
      <c r="L73" s="1">
        <f t="shared" si="20"/>
        <v>1.5093495307456615</v>
      </c>
      <c r="M73" s="1">
        <f t="shared" si="20"/>
        <v>2.9350062642405272</v>
      </c>
      <c r="O73" s="1">
        <f t="shared" si="20"/>
        <v>6.1452922223397701</v>
      </c>
      <c r="P73" s="1">
        <f t="shared" si="20"/>
        <v>4.5343504124223371</v>
      </c>
      <c r="Q73" s="1">
        <f t="shared" si="20"/>
        <v>0.33610093087712833</v>
      </c>
      <c r="R73" s="1">
        <f t="shared" si="20"/>
        <v>0.61224784769714213</v>
      </c>
      <c r="S73" s="1">
        <f t="shared" si="20"/>
        <v>0.84691838102192529</v>
      </c>
      <c r="T73" s="1">
        <f t="shared" si="20"/>
        <v>1.932912788011975</v>
      </c>
      <c r="U73" s="1">
        <f t="shared" si="20"/>
        <v>0.81687777764287128</v>
      </c>
      <c r="V73" s="1">
        <f t="shared" si="20"/>
        <v>1.3196936505981864</v>
      </c>
      <c r="W73" s="1">
        <f t="shared" si="20"/>
        <v>0.79565972252333672</v>
      </c>
      <c r="X73" s="1">
        <f t="shared" si="3"/>
        <v>8.9303501689311044</v>
      </c>
      <c r="Y73" s="1">
        <f t="shared" si="13"/>
        <v>7.3450176309988962</v>
      </c>
      <c r="Z73" s="1">
        <f t="shared" si="14"/>
        <v>2.6341220712074267</v>
      </c>
      <c r="AA73" s="1">
        <f t="shared" si="15"/>
        <v>9.7508677827155097</v>
      </c>
      <c r="AB73" s="1">
        <f t="shared" si="16"/>
        <v>5.8410958033776108</v>
      </c>
      <c r="AC73" s="1">
        <f t="shared" si="17"/>
        <v>9.6844050979504548</v>
      </c>
      <c r="AD73" s="1">
        <f t="shared" si="18"/>
        <v>2.7843848114690357</v>
      </c>
      <c r="AE73" s="1">
        <f t="shared" si="19"/>
        <v>2.6909910698900052</v>
      </c>
      <c r="AF73">
        <v>28</v>
      </c>
      <c r="AG73" s="1">
        <f t="shared" si="4"/>
        <v>3.2979390735399288</v>
      </c>
      <c r="AH73">
        <f t="shared" si="5"/>
        <v>2.3303957600891279</v>
      </c>
      <c r="AI73">
        <f t="shared" si="6"/>
        <v>4.5343504124223371</v>
      </c>
      <c r="AJ73">
        <f t="shared" si="7"/>
        <v>1.2162859846940923</v>
      </c>
      <c r="AK73">
        <f t="shared" si="8"/>
        <v>8.1376838999650012</v>
      </c>
      <c r="AL73">
        <f t="shared" si="9"/>
        <v>6.1924949269614684</v>
      </c>
      <c r="AM73">
        <f t="shared" si="10"/>
        <v>7.7627504506640328</v>
      </c>
      <c r="AN73">
        <f t="shared" si="11"/>
        <v>2.7376879406795203</v>
      </c>
    </row>
    <row r="74" spans="1:40">
      <c r="A74" s="1">
        <v>29</v>
      </c>
      <c r="B74" s="1">
        <f t="shared" si="2"/>
        <v>5.5886044590292094</v>
      </c>
      <c r="C74" s="1">
        <f t="shared" si="20"/>
        <v>1.1247419289004323</v>
      </c>
      <c r="D74" s="1">
        <f t="shared" si="20"/>
        <v>10.217447485313578</v>
      </c>
      <c r="E74" s="1">
        <f t="shared" si="20"/>
        <v>4.0421146595947484</v>
      </c>
      <c r="F74" s="1">
        <f t="shared" si="20"/>
        <v>3.1820491784796956</v>
      </c>
      <c r="G74" s="1">
        <f t="shared" si="20"/>
        <v>5.6891676336202721</v>
      </c>
      <c r="H74" s="1">
        <f t="shared" si="20"/>
        <v>2.2847740508389176</v>
      </c>
      <c r="I74" s="1">
        <f t="shared" si="20"/>
        <v>2.9067347957025076</v>
      </c>
      <c r="J74" s="1">
        <f t="shared" si="20"/>
        <v>5.2560302348613215</v>
      </c>
      <c r="K74" s="1">
        <f t="shared" si="20"/>
        <v>2.9941971220916921</v>
      </c>
      <c r="L74" s="1">
        <f t="shared" si="20"/>
        <v>1.3374659398181987</v>
      </c>
      <c r="M74" s="1">
        <f t="shared" si="20"/>
        <v>4.7480225871111053</v>
      </c>
      <c r="O74" s="1">
        <f t="shared" si="20"/>
        <v>5.9071527971698403</v>
      </c>
      <c r="P74" s="1">
        <f t="shared" si="20"/>
        <v>6.7972820076095966</v>
      </c>
      <c r="Q74" s="1">
        <f t="shared" si="20"/>
        <v>0.46843915476981562</v>
      </c>
      <c r="R74" s="1">
        <f t="shared" si="20"/>
        <v>1.0887001426292671</v>
      </c>
      <c r="S74" s="1">
        <f t="shared" si="20"/>
        <v>0.87328195904511052</v>
      </c>
      <c r="T74" s="1">
        <f t="shared" si="20"/>
        <v>1.9858133886505942</v>
      </c>
      <c r="U74" s="1">
        <f t="shared" si="20"/>
        <v>1.5843700983835511</v>
      </c>
      <c r="V74" s="1">
        <f t="shared" si="20"/>
        <v>1.3330488842020352</v>
      </c>
      <c r="W74" s="1">
        <f t="shared" si="20"/>
        <v>0.79565972252333672</v>
      </c>
      <c r="X74" s="1">
        <f t="shared" si="3"/>
        <v>15.14753054524904</v>
      </c>
      <c r="Y74" s="1">
        <f t="shared" si="13"/>
        <v>12.568025145287907</v>
      </c>
      <c r="Z74" s="1">
        <f t="shared" si="14"/>
        <v>4.6118982286266821</v>
      </c>
      <c r="AA74" s="1">
        <f t="shared" si="15"/>
        <v>13.761922758731076</v>
      </c>
      <c r="AB74" s="1">
        <f t="shared" si="16"/>
        <v>8.4415835952925082</v>
      </c>
      <c r="AC74" s="1">
        <f t="shared" si="17"/>
        <v>12.217762919933765</v>
      </c>
      <c r="AD74" s="1">
        <f t="shared" si="18"/>
        <v>2.7042687007082513</v>
      </c>
      <c r="AE74" s="1">
        <f t="shared" si="19"/>
        <v>2.8819213763354417</v>
      </c>
      <c r="AF74">
        <v>29</v>
      </c>
      <c r="AG74" s="1">
        <f t="shared" si="4"/>
        <v>4.974020890822989</v>
      </c>
      <c r="AH74">
        <f t="shared" si="5"/>
        <v>3.2545374550706239</v>
      </c>
      <c r="AI74">
        <f t="shared" si="6"/>
        <v>6.7972820076095966</v>
      </c>
      <c r="AJ74">
        <f t="shared" si="7"/>
        <v>1.4247230234398793</v>
      </c>
      <c r="AK74">
        <f t="shared" si="8"/>
        <v>13.857777845268473</v>
      </c>
      <c r="AL74">
        <f t="shared" si="9"/>
        <v>9.1869104936788801</v>
      </c>
      <c r="AM74">
        <f t="shared" si="10"/>
        <v>10.329673257613138</v>
      </c>
      <c r="AN74">
        <f t="shared" si="11"/>
        <v>2.7930950385218463</v>
      </c>
    </row>
    <row r="75" spans="1:40">
      <c r="A75" s="1">
        <v>30</v>
      </c>
      <c r="B75" s="1">
        <f t="shared" si="2"/>
        <v>9.3997024847094135</v>
      </c>
      <c r="C75" s="1">
        <f t="shared" si="20"/>
        <v>1.5614754122055232</v>
      </c>
      <c r="D75" s="1">
        <f t="shared" si="20"/>
        <v>14.491642572322064</v>
      </c>
      <c r="E75" s="1">
        <f t="shared" si="20"/>
        <v>6.5960862805905673</v>
      </c>
      <c r="F75" s="1">
        <f t="shared" si="20"/>
        <v>5.0479661019888926</v>
      </c>
      <c r="G75" s="1">
        <f t="shared" si="20"/>
        <v>9.1958703998880775</v>
      </c>
      <c r="H75" s="1">
        <f t="shared" si="20"/>
        <v>2.496549897985668</v>
      </c>
      <c r="I75" s="1">
        <f t="shared" si="20"/>
        <v>4.1241423887598678</v>
      </c>
      <c r="J75" s="1">
        <f t="shared" si="20"/>
        <v>7.5187883854563262</v>
      </c>
      <c r="K75" s="1">
        <f t="shared" si="20"/>
        <v>4.4761077183421643</v>
      </c>
      <c r="L75" s="1">
        <f t="shared" si="20"/>
        <v>1.893182413412128</v>
      </c>
      <c r="M75" s="1">
        <f t="shared" si="20"/>
        <v>7.3283577861301046</v>
      </c>
      <c r="O75" s="1">
        <f t="shared" si="20"/>
        <v>6.5157698714023935</v>
      </c>
      <c r="P75" s="1">
        <f t="shared" si="20"/>
        <v>10.184828338996299</v>
      </c>
      <c r="Q75" s="1">
        <f t="shared" si="20"/>
        <v>0.42872034314278162</v>
      </c>
      <c r="R75" s="1">
        <f t="shared" si="20"/>
        <v>1.2076831329181006</v>
      </c>
      <c r="S75" s="1">
        <f t="shared" si="20"/>
        <v>3.7713676510803622</v>
      </c>
      <c r="T75" s="1">
        <f t="shared" si="20"/>
        <v>2.1047963789394326</v>
      </c>
      <c r="U75" s="1">
        <f t="shared" si="20"/>
        <v>1.0152983911857729</v>
      </c>
      <c r="V75" s="1">
        <f t="shared" si="20"/>
        <v>1.4256682964676886</v>
      </c>
      <c r="W75" s="1">
        <f t="shared" si="20"/>
        <v>0.87509734577740483</v>
      </c>
      <c r="X75" s="1">
        <f t="shared" si="3"/>
        <v>23.768298971332708</v>
      </c>
      <c r="Y75" s="1">
        <f t="shared" si="13"/>
        <v>20.032005949886674</v>
      </c>
      <c r="Z75" s="1">
        <f t="shared" si="14"/>
        <v>7.6747436884453775</v>
      </c>
      <c r="AA75" s="1">
        <f t="shared" si="15"/>
        <v>18.47483151944088</v>
      </c>
      <c r="AB75" s="1">
        <f t="shared" si="16"/>
        <v>10.890073321514025</v>
      </c>
      <c r="AC75" s="1">
        <f t="shared" si="17"/>
        <v>14.620486972426574</v>
      </c>
      <c r="AD75" s="1">
        <f t="shared" si="18"/>
        <v>2.9368541484021828</v>
      </c>
      <c r="AE75" s="1">
        <f t="shared" si="19"/>
        <v>2.7789224287102994</v>
      </c>
      <c r="AF75">
        <v>30</v>
      </c>
      <c r="AG75" s="1">
        <f t="shared" si="4"/>
        <v>7.7154572086174227</v>
      </c>
      <c r="AH75">
        <f t="shared" si="5"/>
        <v>4.6395214316810431</v>
      </c>
      <c r="AI75">
        <f t="shared" si="6"/>
        <v>10.184828338996299</v>
      </c>
      <c r="AJ75">
        <f t="shared" si="7"/>
        <v>1.3552151030925748</v>
      </c>
      <c r="AK75">
        <f t="shared" si="8"/>
        <v>21.900152460609689</v>
      </c>
      <c r="AL75">
        <f t="shared" si="9"/>
        <v>13.074787603943129</v>
      </c>
      <c r="AM75">
        <f t="shared" si="10"/>
        <v>12.7552801469703</v>
      </c>
      <c r="AN75">
        <f t="shared" si="11"/>
        <v>2.8578882885562411</v>
      </c>
    </row>
    <row r="76" spans="1:40">
      <c r="A76" s="1">
        <v>31</v>
      </c>
      <c r="B76" s="1">
        <f t="shared" si="2"/>
        <v>12.469671767672121</v>
      </c>
      <c r="C76" s="1">
        <f t="shared" si="20"/>
        <v>2.3289677329462029</v>
      </c>
      <c r="D76" s="1">
        <f t="shared" si="20"/>
        <v>20.142120498896023</v>
      </c>
      <c r="E76" s="1">
        <f t="shared" si="20"/>
        <v>10.129326069473811</v>
      </c>
      <c r="F76" s="1">
        <f t="shared" si="20"/>
        <v>7.3636248532225164</v>
      </c>
      <c r="G76" s="1">
        <f t="shared" si="20"/>
        <v>13.655304311427857</v>
      </c>
      <c r="H76" s="1">
        <f t="shared" si="20"/>
        <v>3.9918157278399882</v>
      </c>
      <c r="I76" s="1">
        <f t="shared" si="20"/>
        <v>6.3870739839471264</v>
      </c>
      <c r="J76" s="1">
        <f t="shared" si="20"/>
        <v>11.171184609220663</v>
      </c>
      <c r="K76" s="1">
        <f t="shared" si="20"/>
        <v>7.0697981509650063</v>
      </c>
      <c r="L76" s="1">
        <f t="shared" si="20"/>
        <v>2.6341377115373641</v>
      </c>
      <c r="M76" s="1">
        <f t="shared" si="20"/>
        <v>11.126100578206454</v>
      </c>
      <c r="O76" s="1">
        <f t="shared" si="20"/>
        <v>6.6746451179105204</v>
      </c>
      <c r="P76" s="1">
        <f t="shared" si="20"/>
        <v>14.313503413100506</v>
      </c>
      <c r="Q76" s="1">
        <f t="shared" si="20"/>
        <v>0.38900153151575256</v>
      </c>
      <c r="R76" s="1">
        <f t="shared" si="20"/>
        <v>0.78430488321686342</v>
      </c>
      <c r="S76" s="1">
        <f t="shared" si="20"/>
        <v>4.4594223485669735</v>
      </c>
      <c r="T76" s="1">
        <f t="shared" si="20"/>
        <v>2.1842340021934956</v>
      </c>
      <c r="U76" s="1">
        <f t="shared" si="20"/>
        <v>1.5975518873951413</v>
      </c>
      <c r="V76" s="1">
        <f t="shared" si="20"/>
        <v>2.1137229939543003</v>
      </c>
      <c r="W76" s="1">
        <f t="shared" si="20"/>
        <v>1.0206173586816822</v>
      </c>
      <c r="X76" s="1">
        <f t="shared" si="3"/>
        <v>33.053821662846531</v>
      </c>
      <c r="Y76" s="1">
        <f t="shared" si="13"/>
        <v>29.879454140486565</v>
      </c>
      <c r="Z76" s="1">
        <f t="shared" si="14"/>
        <v>11.29380571991504</v>
      </c>
      <c r="AA76" s="1">
        <f t="shared" si="15"/>
        <v>23.154358567333684</v>
      </c>
      <c r="AB76" s="1">
        <f t="shared" si="16"/>
        <v>13.49120256594972</v>
      </c>
      <c r="AC76" s="1">
        <f t="shared" si="17"/>
        <v>16.539739096387144</v>
      </c>
      <c r="AD76" s="1">
        <f t="shared" si="18"/>
        <v>3.1537960091093282</v>
      </c>
      <c r="AE76" s="1">
        <f t="shared" si="19"/>
        <v>2.9298601341141981</v>
      </c>
      <c r="AF76">
        <v>31</v>
      </c>
      <c r="AG76" s="1">
        <f t="shared" si="4"/>
        <v>11.014835872273089</v>
      </c>
      <c r="AH76">
        <f t="shared" si="5"/>
        <v>7.0633517936194332</v>
      </c>
      <c r="AI76">
        <f t="shared" si="6"/>
        <v>14.313503413100506</v>
      </c>
      <c r="AJ76">
        <f t="shared" si="7"/>
        <v>1.7290315605561548</v>
      </c>
      <c r="AK76">
        <f t="shared" si="8"/>
        <v>31.466637901666548</v>
      </c>
      <c r="AL76">
        <f t="shared" si="9"/>
        <v>17.224082143624361</v>
      </c>
      <c r="AM76">
        <f t="shared" si="10"/>
        <v>15.015470831168432</v>
      </c>
      <c r="AN76">
        <f t="shared" si="11"/>
        <v>3.0418280716117634</v>
      </c>
    </row>
    <row r="77" spans="1:40">
      <c r="A77" s="1">
        <v>32</v>
      </c>
      <c r="B77" s="1">
        <f t="shared" si="2"/>
        <v>17.154063315370259</v>
      </c>
      <c r="C77" s="1">
        <f t="shared" si="20"/>
        <v>4.9358399545806408</v>
      </c>
      <c r="D77" s="1">
        <f t="shared" si="20"/>
        <v>25.183807906645178</v>
      </c>
      <c r="E77" s="1">
        <f t="shared" si="20"/>
        <v>14.654842370663811</v>
      </c>
      <c r="F77" s="1">
        <f t="shared" si="20"/>
        <v>11.849595787377748</v>
      </c>
      <c r="G77" s="1">
        <f t="shared" si="20"/>
        <v>18.869048754696735</v>
      </c>
      <c r="H77" s="1">
        <f t="shared" si="20"/>
        <v>4.9579021067158289</v>
      </c>
      <c r="I77" s="1">
        <f t="shared" si="20"/>
        <v>8.9408721603506827</v>
      </c>
      <c r="J77" s="1">
        <f t="shared" si="20"/>
        <v>15.829039134303354</v>
      </c>
      <c r="K77" s="1">
        <f t="shared" si="20"/>
        <v>10.748557952752533</v>
      </c>
      <c r="L77" s="1">
        <f t="shared" si="20"/>
        <v>4.500054635046566</v>
      </c>
      <c r="M77" s="1">
        <f t="shared" si="20"/>
        <v>16.14142440793243</v>
      </c>
      <c r="O77" s="1">
        <f t="shared" si="20"/>
        <v>6.6878269069221048</v>
      </c>
      <c r="P77" s="1">
        <f t="shared" si="20"/>
        <v>19.302290220211038</v>
      </c>
      <c r="Q77" s="1">
        <f t="shared" si="20"/>
        <v>0.48162094378140574</v>
      </c>
      <c r="R77" s="1">
        <f t="shared" si="20"/>
        <v>1.1547825322794765</v>
      </c>
      <c r="S77" s="1">
        <f t="shared" si="20"/>
        <v>5.9149693667942653</v>
      </c>
      <c r="T77" s="1">
        <f t="shared" si="20"/>
        <v>0.98000819814772988</v>
      </c>
      <c r="U77" s="1">
        <f t="shared" si="20"/>
        <v>1.7696089229148626</v>
      </c>
      <c r="V77" s="1">
        <f t="shared" si="20"/>
        <v>1.597551887395146</v>
      </c>
      <c r="W77" s="1">
        <f t="shared" si="20"/>
        <v>0.90163436839284383</v>
      </c>
      <c r="X77" s="1">
        <f t="shared" si="3"/>
        <v>43.86063409807128</v>
      </c>
      <c r="Y77" s="1">
        <f t="shared" si="13"/>
        <v>39.739757563237951</v>
      </c>
      <c r="Z77" s="1">
        <f t="shared" si="14"/>
        <v>15.867493101876317</v>
      </c>
      <c r="AA77" s="1">
        <f t="shared" si="15"/>
        <v>27.223772631874017</v>
      </c>
      <c r="AB77" s="1">
        <f t="shared" si="16"/>
        <v>15.452816738018443</v>
      </c>
      <c r="AC77" s="1">
        <f t="shared" si="17"/>
        <v>17.651075224969833</v>
      </c>
      <c r="AD77" s="1">
        <f t="shared" si="18"/>
        <v>3.0761409814895617</v>
      </c>
      <c r="AE77" s="1">
        <f t="shared" si="19"/>
        <v>3.1290638689911341</v>
      </c>
      <c r="AF77">
        <v>32</v>
      </c>
      <c r="AG77" s="1">
        <f t="shared" si="4"/>
        <v>15.44119968155573</v>
      </c>
      <c r="AH77">
        <f t="shared" si="5"/>
        <v>10.186308399516898</v>
      </c>
      <c r="AI77">
        <f t="shared" si="6"/>
        <v>19.302290220211038</v>
      </c>
      <c r="AJ77">
        <f t="shared" si="7"/>
        <v>1.3122008442126456</v>
      </c>
      <c r="AK77">
        <f t="shared" si="8"/>
        <v>41.800195830654616</v>
      </c>
      <c r="AL77">
        <f t="shared" si="9"/>
        <v>21.545632866875167</v>
      </c>
      <c r="AM77">
        <f t="shared" si="10"/>
        <v>16.551945981494139</v>
      </c>
      <c r="AN77">
        <f t="shared" si="11"/>
        <v>3.1026024252403479</v>
      </c>
    </row>
    <row r="78" spans="1:40">
      <c r="A78" s="1">
        <v>33</v>
      </c>
      <c r="B78" s="1">
        <f t="shared" si="2"/>
        <v>21.679753061152514</v>
      </c>
      <c r="C78" s="1">
        <f t="shared" si="20"/>
        <v>7.2648539394181144</v>
      </c>
      <c r="D78" s="1">
        <f t="shared" si="20"/>
        <v>31.072251813796818</v>
      </c>
      <c r="E78" s="1">
        <f t="shared" si="20"/>
        <v>20.186163862356686</v>
      </c>
      <c r="F78" s="1">
        <f t="shared" si="20"/>
        <v>15.607619767827078</v>
      </c>
      <c r="G78" s="1">
        <f t="shared" si="20"/>
        <v>23.831298539191831</v>
      </c>
      <c r="H78" s="1">
        <f t="shared" si="20"/>
        <v>7.5514190947464126</v>
      </c>
      <c r="I78" s="1">
        <f t="shared" si="20"/>
        <v>12.063915488544275</v>
      </c>
      <c r="J78" s="1">
        <f t="shared" si="20"/>
        <v>21.003064765945194</v>
      </c>
      <c r="K78" s="1">
        <f t="shared" si="20"/>
        <v>15.591651302366532</v>
      </c>
      <c r="L78" s="1">
        <f t="shared" si="20"/>
        <v>6.5246733604716365</v>
      </c>
      <c r="M78" s="1">
        <f t="shared" si="20"/>
        <v>21.646208877009858</v>
      </c>
      <c r="O78" s="1">
        <f t="shared" si="20"/>
        <v>6.9259663320920355</v>
      </c>
      <c r="P78" s="1">
        <f t="shared" si="20"/>
        <v>24.621835864757159</v>
      </c>
      <c r="Q78" s="1">
        <f t="shared" si="20"/>
        <v>0.48162094378140574</v>
      </c>
      <c r="R78" s="1">
        <f t="shared" si="20"/>
        <v>1.009262519375199</v>
      </c>
      <c r="S78" s="1">
        <f t="shared" si="20"/>
        <v>6.1002081913255717</v>
      </c>
      <c r="T78" s="1">
        <f t="shared" si="20"/>
        <v>1.1388834446558562</v>
      </c>
      <c r="U78" s="1">
        <f t="shared" si="20"/>
        <v>1.61090712099899</v>
      </c>
      <c r="V78" s="1">
        <f t="shared" si="20"/>
        <v>1.4388500854792785</v>
      </c>
      <c r="W78" s="1">
        <f t="shared" si="20"/>
        <v>0.88827913478899501</v>
      </c>
      <c r="X78" s="1">
        <f t="shared" si="3"/>
        <v>53.00307360484404</v>
      </c>
      <c r="Y78" s="1">
        <f t="shared" si="13"/>
        <v>50.805520453848175</v>
      </c>
      <c r="Z78" s="1">
        <f t="shared" si="14"/>
        <v>20.197402344199148</v>
      </c>
      <c r="AA78" s="1">
        <f t="shared" si="15"/>
        <v>30.828133618836436</v>
      </c>
      <c r="AB78" s="1">
        <f t="shared" si="16"/>
        <v>16.951406917013806</v>
      </c>
      <c r="AC78" s="1">
        <f t="shared" si="17"/>
        <v>18.816725363935944</v>
      </c>
      <c r="AD78" s="1">
        <f t="shared" si="18"/>
        <v>3.1397756897261915</v>
      </c>
      <c r="AE78" s="1">
        <f t="shared" si="19"/>
        <v>3.0784414833192462</v>
      </c>
      <c r="AF78">
        <v>33</v>
      </c>
      <c r="AG78" s="1">
        <f t="shared" si="4"/>
        <v>19.940323497290507</v>
      </c>
      <c r="AH78">
        <f t="shared" si="5"/>
        <v>14.063488814847318</v>
      </c>
      <c r="AI78">
        <f t="shared" si="6"/>
        <v>24.621835864757159</v>
      </c>
      <c r="AJ78">
        <f t="shared" si="7"/>
        <v>1.2692299464807799</v>
      </c>
      <c r="AK78">
        <f t="shared" si="8"/>
        <v>51.904297029346111</v>
      </c>
      <c r="AL78">
        <f t="shared" si="9"/>
        <v>25.51276798151779</v>
      </c>
      <c r="AM78">
        <f t="shared" si="10"/>
        <v>17.884066140474875</v>
      </c>
      <c r="AN78">
        <f t="shared" si="11"/>
        <v>3.1091085865227188</v>
      </c>
    </row>
    <row r="79" spans="1:40">
      <c r="A79" s="1">
        <v>34</v>
      </c>
      <c r="B79" s="1">
        <f t="shared" si="2"/>
        <v>26.628821056636028</v>
      </c>
      <c r="C79" s="1">
        <f t="shared" si="20"/>
        <v>10.665582059816412</v>
      </c>
      <c r="D79" s="1">
        <f t="shared" si="20"/>
        <v>36.246277445438665</v>
      </c>
      <c r="E79" s="1">
        <f t="shared" si="20"/>
        <v>25.75720416567658</v>
      </c>
      <c r="F79" s="1">
        <f t="shared" si="20"/>
        <v>20.940520645977042</v>
      </c>
      <c r="G79" s="1">
        <f t="shared" si="20"/>
        <v>29.230281806992014</v>
      </c>
      <c r="H79" s="1">
        <f t="shared" si="20"/>
        <v>10.396604186143039</v>
      </c>
      <c r="I79" s="1">
        <f t="shared" si="20"/>
        <v>15.464643608942577</v>
      </c>
      <c r="J79" s="1">
        <f t="shared" si="20"/>
        <v>26.402048033745384</v>
      </c>
      <c r="K79" s="1">
        <f t="shared" si="20"/>
        <v>21.559706277364494</v>
      </c>
      <c r="L79" s="1">
        <f t="shared" si="20"/>
        <v>10.097458516389651</v>
      </c>
      <c r="M79" s="1">
        <f t="shared" si="20"/>
        <v>27.442206816488106</v>
      </c>
      <c r="O79" s="1">
        <f t="shared" si="20"/>
        <v>7.1377421792387858</v>
      </c>
      <c r="P79" s="1">
        <f t="shared" si="20"/>
        <v>29.663523272506314</v>
      </c>
      <c r="Q79" s="1">
        <f t="shared" si="20"/>
        <v>0.16404389535741201</v>
      </c>
      <c r="R79" s="1">
        <f t="shared" si="20"/>
        <v>1.2076831329181006</v>
      </c>
      <c r="S79" s="1">
        <f t="shared" si="20"/>
        <v>4.2476465014202232</v>
      </c>
      <c r="T79" s="1">
        <f t="shared" si="20"/>
        <v>2.1181516125432815</v>
      </c>
      <c r="U79" s="1">
        <f t="shared" si="20"/>
        <v>1.8887653577959549</v>
      </c>
      <c r="V79" s="1">
        <f t="shared" si="20"/>
        <v>1.5711883093719661</v>
      </c>
      <c r="W79" s="1">
        <f t="shared" si="20"/>
        <v>1.5896890658794554</v>
      </c>
      <c r="X79" s="1">
        <f t="shared" si="3"/>
        <v>60.657618171590642</v>
      </c>
      <c r="Y79" s="1">
        <f t="shared" si="13"/>
        <v>60.718265892891665</v>
      </c>
      <c r="Z79" s="1">
        <f t="shared" si="14"/>
        <v>24.418945383110572</v>
      </c>
      <c r="AA79" s="1">
        <f t="shared" si="15"/>
        <v>33.401457860125745</v>
      </c>
      <c r="AB79" s="1">
        <f t="shared" si="16"/>
        <v>18.135488997802003</v>
      </c>
      <c r="AC79" s="1">
        <f t="shared" si="17"/>
        <v>19.557812479340974</v>
      </c>
      <c r="AD79" s="1">
        <f t="shared" si="18"/>
        <v>3.2351950249117092</v>
      </c>
      <c r="AE79" s="1">
        <f t="shared" si="19"/>
        <v>3.1441838212670659</v>
      </c>
      <c r="AF79">
        <v>34</v>
      </c>
      <c r="AG79" s="1">
        <f t="shared" si="4"/>
        <v>24.911447863422794</v>
      </c>
      <c r="AH79">
        <f t="shared" si="5"/>
        <v>18.560444573178877</v>
      </c>
      <c r="AI79">
        <f t="shared" si="6"/>
        <v>29.663523272506314</v>
      </c>
      <c r="AJ79">
        <f t="shared" si="7"/>
        <v>1.7919485863976645</v>
      </c>
      <c r="AK79">
        <f t="shared" si="8"/>
        <v>60.687942032241153</v>
      </c>
      <c r="AL79">
        <f t="shared" si="9"/>
        <v>28.910201621618157</v>
      </c>
      <c r="AM79">
        <f t="shared" si="10"/>
        <v>18.846650738571491</v>
      </c>
      <c r="AN79">
        <f t="shared" si="11"/>
        <v>3.1896894230893875</v>
      </c>
    </row>
    <row r="80" spans="1:40">
      <c r="A80" s="1">
        <v>35</v>
      </c>
      <c r="B80" s="1">
        <f t="shared" si="2"/>
        <v>30.969098533294719</v>
      </c>
      <c r="C80" s="1">
        <f t="shared" si="20"/>
        <v>14.463324851892773</v>
      </c>
      <c r="D80" s="1">
        <f t="shared" si="20"/>
        <v>41.208700674526014</v>
      </c>
      <c r="E80" s="1">
        <f t="shared" si="20"/>
        <v>30.653371560521471</v>
      </c>
      <c r="F80" s="1">
        <f t="shared" si="20"/>
        <v>26.432123326042888</v>
      </c>
      <c r="G80" s="1">
        <f t="shared" si="20"/>
        <v>33.663352140508621</v>
      </c>
      <c r="H80" s="1">
        <f t="shared" si="20"/>
        <v>13.94285231944562</v>
      </c>
      <c r="I80" s="1">
        <f t="shared" si="20"/>
        <v>19.209659244972567</v>
      </c>
      <c r="J80" s="1">
        <f t="shared" si="20"/>
        <v>31.536354853760194</v>
      </c>
      <c r="K80" s="1">
        <f t="shared" si="20"/>
        <v>27.368886005854325</v>
      </c>
      <c r="L80" s="1">
        <f t="shared" si="20"/>
        <v>14.265852402120888</v>
      </c>
      <c r="M80" s="1">
        <f t="shared" si="20"/>
        <v>33.171948921723875</v>
      </c>
      <c r="O80" s="1">
        <f t="shared" si="20"/>
        <v>7.1245603902272014</v>
      </c>
      <c r="P80" s="1">
        <f t="shared" si="20"/>
        <v>34.797830092521131</v>
      </c>
      <c r="Q80" s="1">
        <f t="shared" si="20"/>
        <v>0.5213397554084398</v>
      </c>
      <c r="R80" s="1">
        <f t="shared" si="20"/>
        <v>1.8561924633699367</v>
      </c>
      <c r="S80" s="1">
        <f t="shared" si="20"/>
        <v>5.7694493538899874</v>
      </c>
      <c r="T80" s="1">
        <f t="shared" si="20"/>
        <v>2.5944304628831474</v>
      </c>
      <c r="U80" s="1">
        <f t="shared" si="20"/>
        <v>2.1400865719774802</v>
      </c>
      <c r="V80" s="1">
        <f t="shared" si="20"/>
        <v>1.544651286756527</v>
      </c>
      <c r="W80" s="1">
        <f t="shared" si="20"/>
        <v>1.6028708548910506</v>
      </c>
      <c r="X80" s="1">
        <f t="shared" si="3"/>
        <v>66.531909448373085</v>
      </c>
      <c r="Y80" s="1">
        <f t="shared" si="13"/>
        <v>69.26000475023956</v>
      </c>
      <c r="Z80" s="1">
        <f t="shared" si="14"/>
        <v>27.147409498358382</v>
      </c>
      <c r="AA80" s="1">
        <f t="shared" si="15"/>
        <v>34.840222773405941</v>
      </c>
      <c r="AB80" s="1">
        <f t="shared" si="16"/>
        <v>19.110575374620272</v>
      </c>
      <c r="AC80" s="1">
        <f t="shared" si="17"/>
        <v>20.000794353856367</v>
      </c>
      <c r="AD80" s="1">
        <f t="shared" si="18"/>
        <v>3.4854924167003039</v>
      </c>
      <c r="AE80" s="1">
        <f t="shared" si="19"/>
        <v>3.4352592661634831</v>
      </c>
      <c r="AF80">
        <v>35</v>
      </c>
      <c r="AG80" s="1">
        <f t="shared" si="4"/>
        <v>29.564995181131081</v>
      </c>
      <c r="AH80">
        <f t="shared" si="5"/>
        <v>23.249258957979578</v>
      </c>
      <c r="AI80">
        <f t="shared" si="6"/>
        <v>34.797830092521131</v>
      </c>
      <c r="AJ80">
        <f t="shared" si="7"/>
        <v>1.9705097941270513</v>
      </c>
      <c r="AK80">
        <f t="shared" si="8"/>
        <v>67.895957099306315</v>
      </c>
      <c r="AL80">
        <f t="shared" si="9"/>
        <v>30.993816135882163</v>
      </c>
      <c r="AM80">
        <f t="shared" si="10"/>
        <v>19.555684864238319</v>
      </c>
      <c r="AN80">
        <f t="shared" si="11"/>
        <v>3.4603758414318935</v>
      </c>
    </row>
    <row r="81" spans="1:40">
      <c r="A81" s="1">
        <v>36</v>
      </c>
      <c r="B81" s="1">
        <f t="shared" si="2"/>
        <v>35.137492419025946</v>
      </c>
      <c r="C81" s="1">
        <f t="shared" si="20"/>
        <v>18.539099325358347</v>
      </c>
      <c r="D81" s="1">
        <f t="shared" si="20"/>
        <v>46.316470471925392</v>
      </c>
      <c r="E81" s="1">
        <f t="shared" si="20"/>
        <v>35.364126686242777</v>
      </c>
      <c r="F81" s="1">
        <f t="shared" si="20"/>
        <v>31.235497864029849</v>
      </c>
      <c r="G81" s="1">
        <f t="shared" si="20"/>
        <v>38.030166639782756</v>
      </c>
      <c r="H81" s="1">
        <f t="shared" si="20"/>
        <v>18.41564146458926</v>
      </c>
      <c r="I81" s="1">
        <f t="shared" si="20"/>
        <v>23.205822650591827</v>
      </c>
      <c r="J81" s="1">
        <f t="shared" si="20"/>
        <v>36.326547602735573</v>
      </c>
      <c r="K81" s="1">
        <f t="shared" si="20"/>
        <v>33.244321568586635</v>
      </c>
      <c r="L81" s="1">
        <f t="shared" si="20"/>
        <v>19.691199247944251</v>
      </c>
      <c r="M81" s="1">
        <f t="shared" si="20"/>
        <v>38.26653693011167</v>
      </c>
      <c r="O81" s="1">
        <f t="shared" si="20"/>
        <v>7.7331774644597546</v>
      </c>
      <c r="P81" s="1">
        <f t="shared" si="20"/>
        <v>39.191008169818446</v>
      </c>
      <c r="Q81" s="1">
        <f t="shared" si="20"/>
        <v>0.49497617738525457</v>
      </c>
      <c r="R81" s="1">
        <f t="shared" si="20"/>
        <v>1.4855413697150603</v>
      </c>
      <c r="S81" s="1">
        <f t="shared" si="20"/>
        <v>4.1947459007815988</v>
      </c>
      <c r="T81" s="1">
        <f t="shared" si="20"/>
        <v>2.5547116512561137</v>
      </c>
      <c r="U81" s="1">
        <f t="shared" si="20"/>
        <v>2.0474671597118221</v>
      </c>
      <c r="V81" s="1">
        <f t="shared" si="20"/>
        <v>1.8490465461689305</v>
      </c>
      <c r="W81" s="1">
        <f t="shared" si="20"/>
        <v>0.8221967451387806</v>
      </c>
      <c r="X81" s="1">
        <f t="shared" si="3"/>
        <v>71.613797408086725</v>
      </c>
      <c r="Y81" s="1">
        <f t="shared" si="13"/>
        <v>75.264602524818216</v>
      </c>
      <c r="Z81" s="1">
        <f t="shared" si="14"/>
        <v>29.686278575673448</v>
      </c>
      <c r="AA81" s="1">
        <f t="shared" si="15"/>
        <v>36.854475324783344</v>
      </c>
      <c r="AB81" s="1">
        <f t="shared" si="16"/>
        <v>19.731121779586534</v>
      </c>
      <c r="AC81" s="1">
        <f t="shared" si="17"/>
        <v>20.299894500696634</v>
      </c>
      <c r="AD81" s="1">
        <f t="shared" si="18"/>
        <v>3.5772593997776081</v>
      </c>
      <c r="AE81" s="1">
        <f t="shared" si="19"/>
        <v>3.4736416904691385</v>
      </c>
      <c r="AF81">
        <v>36</v>
      </c>
      <c r="AG81" s="1">
        <f t="shared" si="4"/>
        <v>34.103808901060837</v>
      </c>
      <c r="AH81">
        <f t="shared" si="5"/>
        <v>28.1916782440932</v>
      </c>
      <c r="AI81">
        <f t="shared" si="6"/>
        <v>39.191008169818446</v>
      </c>
      <c r="AJ81">
        <f t="shared" si="7"/>
        <v>1.8183555255689119</v>
      </c>
      <c r="AK81">
        <f t="shared" si="8"/>
        <v>73.439199966452463</v>
      </c>
      <c r="AL81">
        <f t="shared" si="9"/>
        <v>33.270376950228396</v>
      </c>
      <c r="AM81">
        <f t="shared" si="10"/>
        <v>20.015508140141584</v>
      </c>
      <c r="AN81">
        <f t="shared" si="11"/>
        <v>3.5254505451233733</v>
      </c>
    </row>
    <row r="82" spans="1:40">
      <c r="A82" s="1">
        <v>37</v>
      </c>
      <c r="B82" s="1">
        <f t="shared" si="2"/>
        <v>38.233825280011843</v>
      </c>
      <c r="C82" s="1">
        <f t="shared" si="20"/>
        <v>23.091152649163789</v>
      </c>
      <c r="D82" s="1">
        <f t="shared" si="20"/>
        <v>50.140750286617184</v>
      </c>
      <c r="E82" s="1">
        <f t="shared" si="20"/>
        <v>39.823560597782567</v>
      </c>
      <c r="F82" s="1">
        <f t="shared" si="20"/>
        <v>35.827269999462331</v>
      </c>
      <c r="G82" s="1">
        <f t="shared" si="20"/>
        <v>41.947065866740211</v>
      </c>
      <c r="H82" s="1">
        <f t="shared" si="20"/>
        <v>22.054682454749745</v>
      </c>
      <c r="I82" s="1">
        <f t="shared" si="20"/>
        <v>26.593542426570789</v>
      </c>
      <c r="J82" s="1">
        <f t="shared" si="20"/>
        <v>40.918319738168037</v>
      </c>
      <c r="K82" s="1">
        <f t="shared" si="20"/>
        <v>38.854907238941315</v>
      </c>
      <c r="L82" s="1">
        <f t="shared" si="20"/>
        <v>25.103364304756028</v>
      </c>
      <c r="M82" s="1">
        <f t="shared" si="20"/>
        <v>43.162704324956543</v>
      </c>
      <c r="O82" s="1">
        <f t="shared" si="20"/>
        <v>7.1377421792387858</v>
      </c>
      <c r="P82" s="1">
        <f t="shared" si="20"/>
        <v>43.412302656188302</v>
      </c>
      <c r="Q82" s="1">
        <f t="shared" si="20"/>
        <v>0.46843915476981562</v>
      </c>
      <c r="R82" s="1">
        <f t="shared" si="20"/>
        <v>1.3268395677991978</v>
      </c>
      <c r="S82" s="1">
        <f t="shared" si="20"/>
        <v>6.0473075906869571</v>
      </c>
      <c r="T82" s="1">
        <f t="shared" si="20"/>
        <v>2.4357286609672801</v>
      </c>
      <c r="U82" s="1">
        <f t="shared" si="20"/>
        <v>1.4256682964676834</v>
      </c>
      <c r="V82" s="1">
        <f t="shared" si="20"/>
        <v>1.8093277345418965</v>
      </c>
      <c r="W82" s="1">
        <f t="shared" si="20"/>
        <v>1.0471543812971211</v>
      </c>
      <c r="X82" s="1">
        <f t="shared" si="3"/>
        <v>73.976594313876859</v>
      </c>
      <c r="Y82" s="1">
        <f t="shared" si="13"/>
        <v>79.012413240819299</v>
      </c>
      <c r="Z82" s="1">
        <f t="shared" si="14"/>
        <v>31.453179180510805</v>
      </c>
      <c r="AA82" s="1">
        <f t="shared" si="15"/>
        <v>37.482404979172649</v>
      </c>
      <c r="AB82" s="1">
        <f t="shared" si="16"/>
        <v>20.23322201295743</v>
      </c>
      <c r="AC82" s="1">
        <f t="shared" si="17"/>
        <v>20.513144736692251</v>
      </c>
      <c r="AD82" s="1">
        <f t="shared" si="18"/>
        <v>3.631180684127882</v>
      </c>
      <c r="AE82" s="1">
        <f t="shared" si="19"/>
        <v>3.6171176012433546</v>
      </c>
      <c r="AF82">
        <v>37</v>
      </c>
      <c r="AG82" s="1">
        <f t="shared" si="4"/>
        <v>38.177270779962988</v>
      </c>
      <c r="AH82">
        <f t="shared" si="5"/>
        <v>32.781253414690404</v>
      </c>
      <c r="AI82">
        <f t="shared" si="6"/>
        <v>43.412302656188302</v>
      </c>
      <c r="AJ82">
        <f t="shared" si="7"/>
        <v>1.6794697683184951</v>
      </c>
      <c r="AK82">
        <f t="shared" si="8"/>
        <v>76.494503777348086</v>
      </c>
      <c r="AL82">
        <f t="shared" si="9"/>
        <v>34.467792079841729</v>
      </c>
      <c r="AM82">
        <f t="shared" si="10"/>
        <v>20.373183374824841</v>
      </c>
      <c r="AN82">
        <f t="shared" si="11"/>
        <v>3.6241491426856181</v>
      </c>
    </row>
    <row r="83" spans="1:40">
      <c r="A83" s="1">
        <v>38</v>
      </c>
      <c r="B83" s="1">
        <f t="shared" si="2"/>
        <v>41.277430984951373</v>
      </c>
      <c r="C83" s="1">
        <f t="shared" si="20"/>
        <v>28.344615904059694</v>
      </c>
      <c r="D83" s="1">
        <f t="shared" si="20"/>
        <v>53.753254254162229</v>
      </c>
      <c r="E83" s="1">
        <f t="shared" si="20"/>
        <v>43.674377435089809</v>
      </c>
      <c r="F83" s="1">
        <f t="shared" ref="C83:W85" si="21">(F40-AVERAGE(F$3:F$17))/MAX($B$3:$W$42)*100</f>
        <v>40.273522121990531</v>
      </c>
      <c r="G83" s="1">
        <f t="shared" si="21"/>
        <v>45.308075175511469</v>
      </c>
      <c r="H83" s="1">
        <f t="shared" si="21"/>
        <v>24.648199442780331</v>
      </c>
      <c r="I83" s="1">
        <f t="shared" si="21"/>
        <v>29.967733524353651</v>
      </c>
      <c r="J83" s="1">
        <f t="shared" si="21"/>
        <v>45.351390071684655</v>
      </c>
      <c r="K83" s="1">
        <f t="shared" si="21"/>
        <v>44.280427529356942</v>
      </c>
      <c r="L83" s="1">
        <f t="shared" si="21"/>
        <v>30.502347572556211</v>
      </c>
      <c r="M83" s="1">
        <f t="shared" si="21"/>
        <v>47.727939437773578</v>
      </c>
      <c r="O83" s="1">
        <f t="shared" si="21"/>
        <v>6.8862475204650071</v>
      </c>
      <c r="P83" s="1">
        <f t="shared" si="21"/>
        <v>47.448358318026848</v>
      </c>
      <c r="Q83" s="1">
        <f t="shared" si="21"/>
        <v>1.3417326767877389</v>
      </c>
      <c r="R83" s="1">
        <f t="shared" si="21"/>
        <v>1.5915160155845722</v>
      </c>
      <c r="S83" s="1">
        <f t="shared" si="21"/>
        <v>4.0757629104927657</v>
      </c>
      <c r="T83" s="1">
        <f t="shared" si="21"/>
        <v>2.2239528138205298</v>
      </c>
      <c r="U83" s="1">
        <f t="shared" si="21"/>
        <v>1.5446512867565221</v>
      </c>
      <c r="V83" s="1">
        <f t="shared" si="21"/>
        <v>1.6769895106492141</v>
      </c>
      <c r="W83" s="1">
        <f t="shared" si="21"/>
        <v>1.2323932058284277</v>
      </c>
      <c r="X83" s="1">
        <f t="shared" si="3"/>
        <v>77.37284977587781</v>
      </c>
      <c r="Y83" s="1">
        <f t="shared" si="13"/>
        <v>83.154717257110633</v>
      </c>
      <c r="Z83" s="1">
        <f t="shared" si="14"/>
        <v>32.812888343319699</v>
      </c>
      <c r="AA83" s="1">
        <f t="shared" si="15"/>
        <v>37.903512013642086</v>
      </c>
      <c r="AB83" s="1">
        <f t="shared" si="16"/>
        <v>20.591754699479715</v>
      </c>
      <c r="AC83" s="1">
        <f t="shared" si="17"/>
        <v>20.805712540514598</v>
      </c>
      <c r="AD83" s="1">
        <f t="shared" si="18"/>
        <v>3.802788869742773</v>
      </c>
      <c r="AE83" s="1">
        <f t="shared" si="19"/>
        <v>3.7194750963476961</v>
      </c>
      <c r="AF83">
        <v>38</v>
      </c>
      <c r="AG83" s="1">
        <f t="shared" si="4"/>
        <v>42.105212645960854</v>
      </c>
      <c r="AH83">
        <f t="shared" si="5"/>
        <v>37.079672929750899</v>
      </c>
      <c r="AI83">
        <f t="shared" si="6"/>
        <v>47.448358318026848</v>
      </c>
      <c r="AJ83">
        <f t="shared" si="7"/>
        <v>1.6694967042636732</v>
      </c>
      <c r="AK83">
        <f t="shared" si="8"/>
        <v>80.263783516494215</v>
      </c>
      <c r="AL83">
        <f t="shared" si="9"/>
        <v>35.358200178480892</v>
      </c>
      <c r="AM83">
        <f t="shared" si="10"/>
        <v>20.698733619997157</v>
      </c>
      <c r="AN83">
        <f t="shared" si="11"/>
        <v>3.7611319830452343</v>
      </c>
    </row>
    <row r="84" spans="1:40">
      <c r="A84" s="1">
        <v>39</v>
      </c>
      <c r="B84" s="1">
        <f t="shared" si="2"/>
        <v>44.04300500850168</v>
      </c>
      <c r="C84" s="1">
        <f t="shared" si="21"/>
        <v>31.321965774756748</v>
      </c>
      <c r="D84" s="1">
        <f t="shared" si="21"/>
        <v>57.154155819152798</v>
      </c>
      <c r="E84" s="1">
        <f t="shared" si="21"/>
        <v>47.061923766476511</v>
      </c>
      <c r="F84" s="1">
        <f t="shared" si="21"/>
        <v>49.27182756832417</v>
      </c>
      <c r="G84" s="1">
        <f t="shared" si="21"/>
        <v>48.907397354044932</v>
      </c>
      <c r="H84" s="1">
        <f t="shared" si="21"/>
        <v>28.009382196143861</v>
      </c>
      <c r="I84" s="1">
        <f t="shared" si="21"/>
        <v>32.720299203484622</v>
      </c>
      <c r="J84" s="1">
        <f t="shared" si="21"/>
        <v>49.175669886376447</v>
      </c>
      <c r="K84" s="1">
        <f t="shared" si="21"/>
        <v>48.898563242812585</v>
      </c>
      <c r="L84" s="1">
        <f t="shared" si="21"/>
        <v>34.975136717699854</v>
      </c>
      <c r="M84" s="1">
        <f t="shared" si="21"/>
        <v>51.869796300889369</v>
      </c>
      <c r="O84" s="1">
        <f t="shared" si="21"/>
        <v>7.4024186270241596</v>
      </c>
      <c r="P84" s="1">
        <f t="shared" si="21"/>
        <v>51.29900171074182</v>
      </c>
      <c r="Q84" s="1">
        <f t="shared" si="21"/>
        <v>0.53469498901228862</v>
      </c>
      <c r="R84" s="1">
        <f t="shared" si="21"/>
        <v>2.1340507001669065</v>
      </c>
      <c r="S84" s="1">
        <f t="shared" si="21"/>
        <v>1.4423536662428886</v>
      </c>
      <c r="T84" s="1">
        <f t="shared" si="21"/>
        <v>1.3903781034296356</v>
      </c>
      <c r="U84" s="1">
        <f t="shared" si="21"/>
        <v>2.2063424062199535</v>
      </c>
      <c r="V84" s="1">
        <f t="shared" si="21"/>
        <v>1.994566559073208</v>
      </c>
      <c r="W84" s="1">
        <f t="shared" si="21"/>
        <v>1.1926743942013986</v>
      </c>
      <c r="X84" s="1">
        <f t="shared" si="3"/>
        <v>80.134211241835061</v>
      </c>
      <c r="Y84" s="1">
        <f t="shared" si="13"/>
        <v>85.589880479940888</v>
      </c>
      <c r="Z84" s="1">
        <f t="shared" si="14"/>
        <v>34.188738546090704</v>
      </c>
      <c r="AA84" s="1">
        <f t="shared" si="15"/>
        <v>38.521571153731777</v>
      </c>
      <c r="AB84" s="1">
        <f t="shared" si="16"/>
        <v>20.642521084697087</v>
      </c>
      <c r="AC84" s="1">
        <f t="shared" si="17"/>
        <v>21.035705996389805</v>
      </c>
      <c r="AD84" s="1">
        <f t="shared" si="18"/>
        <v>4.085027978893514</v>
      </c>
      <c r="AE84" s="1">
        <f t="shared" si="19"/>
        <v>3.7793658164017168</v>
      </c>
      <c r="AF84">
        <v>39</v>
      </c>
      <c r="AG84" s="1">
        <f t="shared" si="4"/>
        <v>46.293379215209477</v>
      </c>
      <c r="AH84">
        <f t="shared" si="5"/>
        <v>40.94147459123446</v>
      </c>
      <c r="AI84">
        <f t="shared" si="6"/>
        <v>51.29900171074182</v>
      </c>
      <c r="AJ84">
        <f t="shared" si="7"/>
        <v>1.6959903657310491</v>
      </c>
      <c r="AK84">
        <f t="shared" si="8"/>
        <v>82.862045860887974</v>
      </c>
      <c r="AL84">
        <f t="shared" si="9"/>
        <v>36.355154849911244</v>
      </c>
      <c r="AM84">
        <f t="shared" si="10"/>
        <v>20.839113540543444</v>
      </c>
      <c r="AN84">
        <f t="shared" si="11"/>
        <v>3.9321968976476152</v>
      </c>
    </row>
    <row r="85" spans="1:40">
      <c r="A85" s="1">
        <v>40</v>
      </c>
      <c r="B85" s="1">
        <f t="shared" si="2"/>
        <v>46.477993639208663</v>
      </c>
      <c r="C85" s="1">
        <f t="shared" si="21"/>
        <v>35.278583813341235</v>
      </c>
      <c r="D85" s="1">
        <f t="shared" si="21"/>
        <v>60.06524985560737</v>
      </c>
      <c r="E85" s="1">
        <f t="shared" si="21"/>
        <v>50.026091848161968</v>
      </c>
      <c r="F85" s="1">
        <f t="shared" si="21"/>
        <v>50.462698138766079</v>
      </c>
      <c r="G85" s="1">
        <f t="shared" si="21"/>
        <v>51.778946023464734</v>
      </c>
      <c r="H85" s="1">
        <f t="shared" si="21"/>
        <v>32.058619646993996</v>
      </c>
      <c r="I85" s="1">
        <f t="shared" si="21"/>
        <v>35.538773827673552</v>
      </c>
      <c r="J85" s="1">
        <f t="shared" si="21"/>
        <v>52.920512077814195</v>
      </c>
      <c r="K85" s="1">
        <f t="shared" si="21"/>
        <v>53.490335378245071</v>
      </c>
      <c r="L85" s="1">
        <f t="shared" si="21"/>
        <v>39.540371830516889</v>
      </c>
      <c r="M85" s="1">
        <f t="shared" si="21"/>
        <v>55.919033751739512</v>
      </c>
      <c r="O85" s="1">
        <f t="shared" si="21"/>
        <v>9.7446144008732283</v>
      </c>
      <c r="P85" s="1">
        <f t="shared" si="21"/>
        <v>54.739622087359429</v>
      </c>
      <c r="Q85" s="1">
        <f t="shared" si="21"/>
        <v>1.1564938522564323</v>
      </c>
      <c r="R85" s="1">
        <f t="shared" si="21"/>
        <v>1.5386154149459481</v>
      </c>
      <c r="S85" s="1">
        <f t="shared" si="21"/>
        <v>6.060662824290806</v>
      </c>
      <c r="T85" s="1">
        <f t="shared" si="21"/>
        <v>2.3694728267248069</v>
      </c>
      <c r="U85" s="1">
        <f t="shared" si="21"/>
        <v>1.5182877087333366</v>
      </c>
      <c r="V85" s="1">
        <f t="shared" si="21"/>
        <v>1.8093277345418965</v>
      </c>
      <c r="W85" s="1">
        <f t="shared" si="21"/>
        <v>1.483887864602212</v>
      </c>
      <c r="X85" s="1">
        <f t="shared" si="3"/>
        <v>81.243413558971028</v>
      </c>
      <c r="Y85" s="1">
        <f t="shared" si="13"/>
        <v>88.633363237238939</v>
      </c>
      <c r="Z85" s="1">
        <f t="shared" si="14"/>
        <v>34.512187706985713</v>
      </c>
      <c r="AA85" s="1">
        <f t="shared" si="15"/>
        <v>39.514330202041407</v>
      </c>
      <c r="AB85" s="1">
        <f t="shared" si="16"/>
        <v>20.453515135814047</v>
      </c>
      <c r="AC85" s="1">
        <f t="shared" si="17"/>
        <v>21.030783830107769</v>
      </c>
      <c r="AD85" s="1">
        <f t="shared" si="18"/>
        <v>4.2830273539354842</v>
      </c>
      <c r="AE85" s="1">
        <f t="shared" si="19"/>
        <v>3.9125523051076359</v>
      </c>
      <c r="AF85">
        <v>40</v>
      </c>
      <c r="AG85" s="1">
        <f t="shared" si="4"/>
        <v>49.014927219758341</v>
      </c>
      <c r="AH85">
        <f t="shared" si="5"/>
        <v>44.911274418830537</v>
      </c>
      <c r="AI85">
        <f t="shared" si="6"/>
        <v>54.739622087359429</v>
      </c>
      <c r="AJ85">
        <f t="shared" si="7"/>
        <v>1.7952440336505631</v>
      </c>
      <c r="AK85">
        <f t="shared" si="8"/>
        <v>84.938388398104991</v>
      </c>
      <c r="AL85">
        <f t="shared" si="9"/>
        <v>37.01325895451356</v>
      </c>
      <c r="AM85">
        <f t="shared" si="10"/>
        <v>20.742149482960908</v>
      </c>
      <c r="AN85">
        <f t="shared" si="11"/>
        <v>4.0977898295215596</v>
      </c>
    </row>
    <row r="86" spans="1:40">
      <c r="A86" s="1" t="s">
        <v>30</v>
      </c>
      <c r="B86" s="1">
        <f>_xlfn.STDEV.P(B46:AE55)</f>
        <v>0.45539028215441657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40">
      <c r="A87" s="1" t="s">
        <v>31</v>
      </c>
      <c r="B87" s="1">
        <f>10*B86</f>
        <v>4.5539028215441659</v>
      </c>
    </row>
    <row r="88" spans="1:40">
      <c r="A88" s="1" t="s">
        <v>32</v>
      </c>
      <c r="B88" s="1" cm="1">
        <f t="array" ref="B88">INDEX($A46:$A85,MATCH(TRUE,INDEX(B46:B85&gt;$B$87,0),))</f>
        <v>29</v>
      </c>
      <c r="C88" s="1" cm="1">
        <f t="array" ref="C88">INDEX($A46:$A85,MATCH(TRUE,INDEX(C46:C85&gt;$B$87,0),))</f>
        <v>32</v>
      </c>
      <c r="D88" s="1" cm="1">
        <f t="array" ref="D88">INDEX($A46:$A85,MATCH(TRUE,INDEX(D46:D85&gt;$B$87,0),))</f>
        <v>28</v>
      </c>
      <c r="E88" s="1" cm="1">
        <f t="array" ref="E88">INDEX($A46:$A85,MATCH(TRUE,INDEX(E46:E85&gt;$B$87,0),))</f>
        <v>30</v>
      </c>
      <c r="F88" s="1" cm="1">
        <f t="array" ref="F88">INDEX($A46:$A85,MATCH(TRUE,INDEX(F46:F85&gt;$B$87,0),))</f>
        <v>30</v>
      </c>
      <c r="G88" s="1" cm="1">
        <f t="array" ref="G88">INDEX($A46:$A85,MATCH(TRUE,INDEX(G46:G85&gt;$B$87,0),))</f>
        <v>29</v>
      </c>
      <c r="H88" s="1" cm="1">
        <f t="array" ref="H88">INDEX($A46:$A85,MATCH(TRUE,INDEX(H46:H85&gt;$B$87,0),))</f>
        <v>32</v>
      </c>
      <c r="I88" s="1" cm="1">
        <f t="array" ref="I88">INDEX($A46:$A85,MATCH(TRUE,INDEX(I46:I85&gt;$B$87,0),))</f>
        <v>31</v>
      </c>
      <c r="J88" s="1" cm="1">
        <f t="array" ref="J88">INDEX($A46:$A85,MATCH(TRUE,INDEX(J46:J85&gt;$B$87,0),))</f>
        <v>29</v>
      </c>
      <c r="K88" s="1" cm="1">
        <f t="array" ref="K88">INDEX($A46:$A85,MATCH(TRUE,INDEX(K46:K85&gt;$B$87,0),))</f>
        <v>31</v>
      </c>
      <c r="L88" s="1" cm="1">
        <f t="array" ref="L88">INDEX($A46:$A85,MATCH(TRUE,INDEX(L46:L85&gt;$B$87,0),))</f>
        <v>33</v>
      </c>
      <c r="M88" s="1" cm="1">
        <f t="array" ref="M88">INDEX($A46:$A85,MATCH(TRUE,INDEX(M46:M85&gt;$B$87,0),))</f>
        <v>29</v>
      </c>
      <c r="N88" s="1" t="e" cm="1">
        <f t="array" ref="N88">INDEX($A46:$A85,MATCH(TRUE,INDEX(N46:N85&gt;$B$87,0),))</f>
        <v>#N/A</v>
      </c>
      <c r="O88" s="1" cm="1">
        <f t="array" ref="O88">INDEX($A46:$A85,MATCH(TRUE,INDEX(O46:O85&gt;$B$87,0),))</f>
        <v>25</v>
      </c>
      <c r="P88" s="1" cm="1">
        <f t="array" ref="P88">INDEX($A46:$A85,MATCH(TRUE,INDEX(P46:P85&gt;$B$87,0),))</f>
        <v>29</v>
      </c>
      <c r="Q88" s="1" t="e" cm="1">
        <f t="array" ref="Q88">INDEX($A46:$A85,MATCH(TRUE,INDEX(Q46:Q85&gt;$B$87,0),))</f>
        <v>#N/A</v>
      </c>
      <c r="R88" s="1" t="e" cm="1">
        <f t="array" ref="R88">INDEX($A46:$A85,MATCH(TRUE,INDEX(R46:R85&gt;$B$87,0),))</f>
        <v>#N/A</v>
      </c>
      <c r="S88" s="1" cm="1">
        <f t="array" ref="S88">INDEX($A46:$A85,MATCH(TRUE,INDEX(S46:S85&gt;$B$87,0),))</f>
        <v>32</v>
      </c>
      <c r="T88" s="1" t="e" cm="1">
        <f t="array" ref="T88">INDEX($A46:$A85,MATCH(TRUE,INDEX(T46:T85&gt;$B$87,0),))</f>
        <v>#N/A</v>
      </c>
      <c r="U88" s="1" t="e" cm="1">
        <f t="array" ref="U88">INDEX($A46:$A85,MATCH(TRUE,INDEX(U46:U85&gt;$B$87,0),))</f>
        <v>#N/A</v>
      </c>
      <c r="V88" s="1" t="e" cm="1">
        <f t="array" ref="V88">INDEX($A46:$A85,MATCH(TRUE,INDEX(V46:V85&gt;$B$87,0),))</f>
        <v>#N/A</v>
      </c>
      <c r="W88" s="1" t="e" cm="1">
        <f t="array" ref="W88">INDEX($A46:$A85,MATCH(TRUE,INDEX(W46:W85&gt;$B$87,0),))</f>
        <v>#N/A</v>
      </c>
      <c r="X88" s="1" cm="1">
        <f t="array" ref="X88">INDEX($A46:$A85,MATCH(TRUE,INDEX(X46:X85&gt;$B$87,0),))</f>
        <v>27</v>
      </c>
      <c r="Y88" s="1" cm="1">
        <f t="array" ref="Y88">INDEX($A46:$A85,MATCH(TRUE,INDEX(Y46:Y85&gt;$B$87,0),))</f>
        <v>28</v>
      </c>
      <c r="Z88" s="1" cm="1">
        <f t="array" ref="Z88">INDEX($A46:$A85,MATCH(TRUE,INDEX(Z46:Z85&gt;$B$87,0),))</f>
        <v>29</v>
      </c>
      <c r="AA88" s="1" cm="1">
        <f t="array" ref="AA88">INDEX($A46:$A85,MATCH(TRUE,INDEX(AA46:AA85&gt;$B$87,0),))</f>
        <v>27</v>
      </c>
      <c r="AB88" s="1" cm="1">
        <f t="array" ref="AB88">INDEX($A46:$A85,MATCH(TRUE,INDEX(AB46:AB85&gt;$B$87,0),))</f>
        <v>28</v>
      </c>
      <c r="AC88" s="1" cm="1">
        <f t="array" ref="AC88">INDEX($A46:$A85,MATCH(TRUE,INDEX(AC46:AC85&gt;$B$87,0),))</f>
        <v>26</v>
      </c>
      <c r="AD88" s="1" t="e" cm="1">
        <f t="array" ref="AD88">INDEX($A46:$A85,MATCH(TRUE,INDEX(AD46:AD85&gt;$B$87,0),))</f>
        <v>#N/A</v>
      </c>
      <c r="AE88" s="1" t="e" cm="1">
        <f t="array" ref="AE88">INDEX($A46:$A85,MATCH(TRUE,INDEX(AE46:AE85&gt;$B$87,0),))</f>
        <v>#N/A</v>
      </c>
    </row>
    <row r="89" spans="1:40">
      <c r="B89" s="1" t="s">
        <v>33</v>
      </c>
      <c r="H89" s="1" t="s">
        <v>34</v>
      </c>
      <c r="N89" s="1" t="s">
        <v>35</v>
      </c>
      <c r="T89" s="1"/>
      <c r="U89" s="1"/>
      <c r="V89" s="1"/>
      <c r="W89" s="1"/>
      <c r="X89" s="1" t="s">
        <v>36</v>
      </c>
      <c r="Y89" s="1"/>
      <c r="Z89" s="1" t="s">
        <v>38</v>
      </c>
      <c r="AA89" s="1"/>
      <c r="AB89" s="1" t="s">
        <v>37</v>
      </c>
      <c r="AC89" s="1"/>
      <c r="AD89" s="1"/>
      <c r="AE89" s="1"/>
    </row>
    <row r="90" spans="1:40">
      <c r="B90" s="1">
        <f>AVERAGE(B88:G88)</f>
        <v>29.666666666666668</v>
      </c>
      <c r="H90" s="1">
        <f>AVERAGE(H88:M88)</f>
        <v>30.833333333333332</v>
      </c>
      <c r="X90">
        <f>AVERAGE(X88:Y88)</f>
        <v>27.5</v>
      </c>
      <c r="Z90">
        <f>AVERAGE(Z88:AA88)</f>
        <v>28</v>
      </c>
      <c r="AB90">
        <f>AVERAGE(AB88:AC88)</f>
        <v>27</v>
      </c>
    </row>
    <row r="91" spans="1:40">
      <c r="B91" s="1">
        <f>_xlfn.STDEV.P(B88:G88)</f>
        <v>1.2472191289246473</v>
      </c>
      <c r="H91" s="1">
        <f>_xlfn.STDEV.P(H88:M88)</f>
        <v>1.4624940645653537</v>
      </c>
      <c r="X91">
        <f>_xlfn.STDEV.P(X88:Y88)</f>
        <v>0.5</v>
      </c>
      <c r="Z91">
        <f>_xlfn.STDEV.P(Z88:AA88)</f>
        <v>1</v>
      </c>
      <c r="AB91">
        <f>_xlfn.STDEV.P(AB88:AC88)</f>
        <v>1</v>
      </c>
    </row>
    <row r="92" spans="1:40">
      <c r="E92" s="1">
        <f>AVERAGE(B90:H90)</f>
        <v>30.25</v>
      </c>
      <c r="X92">
        <f>AVERAGE(X90:AB90)</f>
        <v>27.5</v>
      </c>
    </row>
    <row r="93" spans="1:40">
      <c r="A93" s="1" t="s">
        <v>44</v>
      </c>
      <c r="B93" s="1">
        <v>0</v>
      </c>
      <c r="C93" s="1">
        <f>B87</f>
        <v>4.5539028215441659</v>
      </c>
    </row>
    <row r="94" spans="1:40">
      <c r="B94" s="1">
        <v>40</v>
      </c>
      <c r="C94" s="1">
        <f>B87</f>
        <v>4.5539028215441659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FCA3-1408-4A76-B911-4AE26F99F63D}">
  <dimension ref="A1:BS42"/>
  <sheetViews>
    <sheetView topLeftCell="T1" zoomScale="50" zoomScaleNormal="50" workbookViewId="0">
      <selection activeCell="M13" sqref="M13"/>
    </sheetView>
  </sheetViews>
  <sheetFormatPr defaultRowHeight="14.25"/>
  <cols>
    <col min="1" max="1" width="9.19921875" customWidth="1"/>
  </cols>
  <sheetData>
    <row r="1" spans="1:71">
      <c r="A1" s="1" t="s">
        <v>0</v>
      </c>
      <c r="B1" s="1">
        <v>1</v>
      </c>
      <c r="C1" s="1">
        <v>2</v>
      </c>
      <c r="D1" s="1" t="s">
        <v>1</v>
      </c>
      <c r="E1" s="1" t="s">
        <v>2</v>
      </c>
      <c r="F1" s="1" t="s">
        <v>3</v>
      </c>
      <c r="G1" s="1" t="s">
        <v>5</v>
      </c>
      <c r="H1" s="1">
        <v>3</v>
      </c>
      <c r="I1" s="1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>
        <v>5</v>
      </c>
      <c r="O1" s="1">
        <v>6</v>
      </c>
      <c r="P1" s="1" t="s">
        <v>10</v>
      </c>
      <c r="Q1" s="1" t="s">
        <v>11</v>
      </c>
      <c r="R1" s="1" t="s">
        <v>12</v>
      </c>
      <c r="S1" s="1" t="s">
        <v>13</v>
      </c>
      <c r="T1">
        <v>7</v>
      </c>
      <c r="U1">
        <v>8</v>
      </c>
      <c r="V1" s="1" t="s">
        <v>18</v>
      </c>
      <c r="W1" s="1" t="s">
        <v>19</v>
      </c>
      <c r="Y1" t="s">
        <v>23</v>
      </c>
      <c r="Z1" s="1">
        <v>1</v>
      </c>
      <c r="AA1" s="1">
        <v>2</v>
      </c>
      <c r="AB1" s="1" t="s">
        <v>1</v>
      </c>
      <c r="AC1" s="1" t="s">
        <v>2</v>
      </c>
      <c r="AD1" s="1" t="s">
        <v>3</v>
      </c>
      <c r="AE1" s="1" t="s">
        <v>5</v>
      </c>
      <c r="AF1" s="1">
        <v>3</v>
      </c>
      <c r="AG1" s="1">
        <v>4</v>
      </c>
      <c r="AH1" s="1" t="s">
        <v>6</v>
      </c>
      <c r="AI1" s="1" t="s">
        <v>7</v>
      </c>
      <c r="AJ1" s="1" t="s">
        <v>8</v>
      </c>
      <c r="AK1" s="1" t="s">
        <v>9</v>
      </c>
      <c r="AL1" s="1">
        <v>5</v>
      </c>
      <c r="AM1" s="1">
        <v>6</v>
      </c>
      <c r="AN1" s="1" t="s">
        <v>10</v>
      </c>
      <c r="AO1" s="1" t="s">
        <v>11</v>
      </c>
      <c r="AP1" s="1" t="s">
        <v>12</v>
      </c>
      <c r="AQ1" s="1" t="s">
        <v>13</v>
      </c>
      <c r="AR1">
        <v>7</v>
      </c>
      <c r="AS1">
        <v>8</v>
      </c>
      <c r="AT1" s="1" t="s">
        <v>18</v>
      </c>
      <c r="AU1" s="1" t="s">
        <v>19</v>
      </c>
      <c r="AW1" t="s">
        <v>24</v>
      </c>
      <c r="AX1" s="1">
        <v>1</v>
      </c>
      <c r="AY1" s="1">
        <v>2</v>
      </c>
      <c r="AZ1" s="1" t="s">
        <v>1</v>
      </c>
      <c r="BA1" s="1" t="s">
        <v>2</v>
      </c>
      <c r="BB1" s="1" t="s">
        <v>3</v>
      </c>
      <c r="BC1" s="1" t="s">
        <v>5</v>
      </c>
      <c r="BD1" s="1">
        <v>3</v>
      </c>
      <c r="BE1" s="1">
        <v>4</v>
      </c>
      <c r="BF1" s="1" t="s">
        <v>6</v>
      </c>
      <c r="BG1" s="1" t="s">
        <v>7</v>
      </c>
      <c r="BH1" s="1" t="s">
        <v>8</v>
      </c>
      <c r="BI1" s="1" t="s">
        <v>9</v>
      </c>
      <c r="BJ1" s="1">
        <v>5</v>
      </c>
      <c r="BK1" s="1">
        <v>6</v>
      </c>
      <c r="BL1" s="1" t="s">
        <v>10</v>
      </c>
      <c r="BM1" s="1" t="s">
        <v>11</v>
      </c>
      <c r="BN1" s="1" t="s">
        <v>12</v>
      </c>
      <c r="BO1" s="1" t="s">
        <v>13</v>
      </c>
      <c r="BP1">
        <v>7</v>
      </c>
      <c r="BQ1">
        <v>8</v>
      </c>
      <c r="BR1" s="1" t="s">
        <v>18</v>
      </c>
      <c r="BS1" s="1" t="s">
        <v>19</v>
      </c>
    </row>
    <row r="2" spans="1:71">
      <c r="A2" s="1" t="s">
        <v>4</v>
      </c>
      <c r="B2" s="1">
        <v>3.15</v>
      </c>
      <c r="C2" s="1">
        <v>3.15</v>
      </c>
      <c r="D2" s="1">
        <v>3.15</v>
      </c>
      <c r="E2" s="1">
        <v>3.15</v>
      </c>
      <c r="F2" s="1">
        <v>3.15</v>
      </c>
      <c r="G2" s="1">
        <v>3.15</v>
      </c>
      <c r="H2" s="1">
        <v>6.3</v>
      </c>
      <c r="I2" s="1">
        <v>6.3</v>
      </c>
      <c r="J2" s="1">
        <v>6.3</v>
      </c>
      <c r="K2" s="1">
        <v>6.3</v>
      </c>
      <c r="L2" s="1">
        <v>6.3</v>
      </c>
      <c r="M2" s="1">
        <v>6.3</v>
      </c>
      <c r="N2" s="1">
        <v>9.4499999999999993</v>
      </c>
      <c r="O2" s="1">
        <v>9.4499999999999993</v>
      </c>
      <c r="P2" s="1">
        <v>9.4499999999999993</v>
      </c>
      <c r="Q2" s="1">
        <v>9.4499999999999993</v>
      </c>
      <c r="R2" s="1">
        <v>9.4499999999999993</v>
      </c>
      <c r="S2" s="1">
        <v>9.4499999999999993</v>
      </c>
      <c r="T2" t="s">
        <v>17</v>
      </c>
      <c r="U2" t="s">
        <v>17</v>
      </c>
      <c r="V2" t="s">
        <v>17</v>
      </c>
      <c r="W2" t="s">
        <v>17</v>
      </c>
      <c r="Z2" s="1">
        <v>3.15</v>
      </c>
      <c r="AA2" s="1">
        <v>3.15</v>
      </c>
      <c r="AB2" s="1">
        <v>3.15</v>
      </c>
      <c r="AC2" s="1">
        <v>3.15</v>
      </c>
      <c r="AD2" s="1">
        <v>3.15</v>
      </c>
      <c r="AE2" s="1">
        <v>3.15</v>
      </c>
      <c r="AF2" s="1">
        <v>6.3</v>
      </c>
      <c r="AG2" s="1">
        <v>6.3</v>
      </c>
      <c r="AH2" s="1">
        <v>6.3</v>
      </c>
      <c r="AI2" s="1">
        <v>6.3</v>
      </c>
      <c r="AJ2" s="1">
        <v>6.3</v>
      </c>
      <c r="AK2" s="1">
        <v>6.3</v>
      </c>
      <c r="AL2" s="1">
        <v>9.4499999999999993</v>
      </c>
      <c r="AM2" s="1">
        <v>9.4499999999999993</v>
      </c>
      <c r="AN2" s="1">
        <v>9.4499999999999993</v>
      </c>
      <c r="AO2" s="1">
        <v>9.4499999999999993</v>
      </c>
      <c r="AP2" s="1">
        <v>9.4499999999999993</v>
      </c>
      <c r="AQ2" s="1">
        <v>9.4499999999999993</v>
      </c>
      <c r="AR2" t="s">
        <v>17</v>
      </c>
      <c r="AS2" t="s">
        <v>17</v>
      </c>
      <c r="AT2" t="s">
        <v>17</v>
      </c>
      <c r="AU2" t="s">
        <v>17</v>
      </c>
      <c r="AX2" s="1">
        <v>3.15</v>
      </c>
      <c r="AY2" s="1">
        <v>3.15</v>
      </c>
      <c r="AZ2" s="1">
        <v>3.15</v>
      </c>
      <c r="BA2" s="1">
        <v>3.15</v>
      </c>
      <c r="BB2" s="1">
        <v>3.15</v>
      </c>
      <c r="BC2" s="1">
        <v>3.15</v>
      </c>
      <c r="BD2" s="1">
        <v>6.3</v>
      </c>
      <c r="BE2" s="1">
        <v>6.3</v>
      </c>
      <c r="BF2" s="1">
        <v>6.3</v>
      </c>
      <c r="BG2" s="1">
        <v>6.3</v>
      </c>
      <c r="BH2" s="1">
        <v>6.3</v>
      </c>
      <c r="BI2" s="1">
        <v>6.3</v>
      </c>
      <c r="BJ2" s="1">
        <v>9.4499999999999993</v>
      </c>
      <c r="BK2" s="1">
        <v>9.4499999999999993</v>
      </c>
      <c r="BL2" s="1">
        <v>9.4499999999999993</v>
      </c>
      <c r="BM2" s="1">
        <v>9.4499999999999993</v>
      </c>
      <c r="BN2" s="1">
        <v>9.4499999999999993</v>
      </c>
      <c r="BO2" s="1">
        <v>9.4499999999999993</v>
      </c>
      <c r="BP2" t="s">
        <v>17</v>
      </c>
      <c r="BQ2" t="s">
        <v>17</v>
      </c>
      <c r="BR2" t="s">
        <v>17</v>
      </c>
      <c r="BS2" t="s">
        <v>17</v>
      </c>
    </row>
    <row r="3" spans="1:71">
      <c r="A3">
        <v>1</v>
      </c>
      <c r="B3">
        <f>('PCR Data 808'!B3-MIN('PCR Data 808'!$B$3:$W$42))/(MAX('PCR Data 808'!$B$3:$W$42)-MIN('PCR Data 808'!$B$3:$W$42))*100</f>
        <v>1.1579041019897662</v>
      </c>
      <c r="C3">
        <f>('PCR Data 808'!C3-MIN('PCR Data 808'!$B$3:$W$42))/(MAX('PCR Data 808'!$B$3:$W$42)-MIN('PCR Data 808'!$B$3:$W$42))*100</f>
        <v>1.9963051738033735</v>
      </c>
      <c r="D3">
        <f>('PCR Data 808'!D3-MIN('PCR Data 808'!$B$3:$W$42))/(MAX('PCR Data 808'!$B$3:$W$42)-MIN('PCR Data 808'!$B$3:$W$42))*100</f>
        <v>8.9837657919802449</v>
      </c>
      <c r="E3">
        <f>('PCR Data 808'!E3-MIN('PCR Data 808'!$B$3:$W$42))/(MAX('PCR Data 808'!$B$3:$W$42)-MIN('PCR Data 808'!$B$3:$W$42))*100</f>
        <v>2.8148190791195229</v>
      </c>
      <c r="F3">
        <f>('PCR Data 808'!F3-MIN('PCR Data 808'!$B$3:$W$42))/(MAX('PCR Data 808'!$B$3:$W$42)-MIN('PCR Data 808'!$B$3:$W$42))*100</f>
        <v>2.8349679188603614</v>
      </c>
      <c r="G3">
        <f>('PCR Data 808'!G3-MIN('PCR Data 808'!$B$3:$W$42))/(MAX('PCR Data 808'!$B$3:$W$42)-MIN('PCR Data 808'!$B$3:$W$42))*100</f>
        <v>1.8167973288395347</v>
      </c>
      <c r="H3">
        <f>('PCR Data 808'!H3-MIN('PCR Data 808'!$B$3:$W$42))/(MAX('PCR Data 808'!$B$3:$W$42)-MIN('PCR Data 808'!$B$3:$W$42))*100</f>
        <v>0.85854991155444527</v>
      </c>
      <c r="I3">
        <f>('PCR Data 808'!I3-MIN('PCR Data 808'!$B$3:$W$42))/(MAX('PCR Data 808'!$B$3:$W$42)-MIN('PCR Data 808'!$B$3:$W$42))*100</f>
        <v>0.27946702393787148</v>
      </c>
      <c r="J3">
        <f>('PCR Data 808'!J3-MIN('PCR Data 808'!$B$3:$W$42))/(MAX('PCR Data 808'!$B$3:$W$42)-MIN('PCR Data 808'!$B$3:$W$42))*100</f>
        <v>4.3921853902594741</v>
      </c>
      <c r="K3">
        <f>('PCR Data 808'!K3-MIN('PCR Data 808'!$B$3:$W$42))/(MAX('PCR Data 808'!$B$3:$W$42)-MIN('PCR Data 808'!$B$3:$W$42))*100</f>
        <v>6.4683009032960426</v>
      </c>
      <c r="L3">
        <f>('PCR Data 808'!L3-MIN('PCR Data 808'!$B$3:$W$42))/(MAX('PCR Data 808'!$B$3:$W$42)-MIN('PCR Data 808'!$B$3:$W$42))*100</f>
        <v>2.7350087398863283</v>
      </c>
      <c r="M3">
        <f>('PCR Data 808'!M3-MIN('PCR Data 808'!$B$3:$W$42))/(MAX('PCR Data 808'!$B$3:$W$42)-MIN('PCR Data 808'!$B$3:$W$42))*100</f>
        <v>8.9837657919802449</v>
      </c>
      <c r="O3">
        <f>('PCR Data 808'!O3-MIN('PCR Data 808'!$B$3:$W$42))/(MAX('PCR Data 808'!$B$3:$W$42)-MIN('PCR Data 808'!$B$3:$W$42))*100</f>
        <v>4.2524518782905423</v>
      </c>
      <c r="P3">
        <f>('PCR Data 808'!P3-MIN('PCR Data 808'!$B$3:$W$42))/(MAX('PCR Data 808'!$B$3:$W$42)-MIN('PCR Data 808'!$B$3:$W$42))*100</f>
        <v>4.5117700624875754</v>
      </c>
      <c r="Q3">
        <f>('PCR Data 808'!Q3-MIN('PCR Data 808'!$B$3:$W$42))/(MAX('PCR Data 808'!$B$3:$W$42)-MIN('PCR Data 808'!$B$3:$W$42))*100</f>
        <v>11.299573995959769</v>
      </c>
      <c r="R3">
        <f>('PCR Data 808'!R3-MIN('PCR Data 808'!$B$3:$W$42))/(MAX('PCR Data 808'!$B$3:$W$42)-MIN('PCR Data 808'!$B$3:$W$42))*100</f>
        <v>13.495797527711201</v>
      </c>
      <c r="S3">
        <f>('PCR Data 808'!S3-MIN('PCR Data 808'!$B$3:$W$42))/(MAX('PCR Data 808'!$B$3:$W$42)-MIN('PCR Data 808'!$B$3:$W$42))*100</f>
        <v>7.2669276421147426</v>
      </c>
      <c r="T3">
        <f>('PCR Data 808'!T3-MIN('PCR Data 808'!$B$3:$W$42))/(MAX('PCR Data 808'!$B$3:$W$42)-MIN('PCR Data 808'!$B$3:$W$42))*100</f>
        <v>0.51915971488083634</v>
      </c>
      <c r="U3">
        <f>('PCR Data 808'!U3-MIN('PCR Data 808'!$B$3:$W$42))/(MAX('PCR Data 808'!$B$3:$W$42)-MIN('PCR Data 808'!$B$3:$W$42))*100</f>
        <v>3.0945477763007831</v>
      </c>
      <c r="V3">
        <f>('PCR Data 808'!V3-MIN('PCR Data 808'!$B$3:$W$42))/(MAX('PCR Data 808'!$B$3:$W$42)-MIN('PCR Data 808'!$B$3:$W$42))*100</f>
        <v>2.914778258093556</v>
      </c>
      <c r="W3">
        <f>('PCR Data 808'!W3-MIN('PCR Data 808'!$B$3:$W$42))/(MAX('PCR Data 808'!$B$3:$W$42)-MIN('PCR Data 808'!$B$3:$W$42))*100</f>
        <v>11.459456347669541</v>
      </c>
      <c r="Y3">
        <v>1</v>
      </c>
      <c r="Z3">
        <f>B3-MIN(B$3:B$42)+1</f>
        <v>1.1596206784663889</v>
      </c>
      <c r="AA3">
        <f t="shared" ref="AA3:AU15" si="0">C3-MIN(C$3:C$42)+1</f>
        <v>2.3973351196893429</v>
      </c>
      <c r="AB3">
        <f t="shared" si="0"/>
        <v>1.6188572206114813</v>
      </c>
      <c r="AC3">
        <f t="shared" si="0"/>
        <v>1.5188980416374473</v>
      </c>
      <c r="AD3">
        <f t="shared" si="0"/>
        <v>1.2996158636787025</v>
      </c>
      <c r="AE3">
        <f t="shared" si="0"/>
        <v>1</v>
      </c>
      <c r="AF3">
        <f t="shared" si="0"/>
        <v>1.8585499115544453</v>
      </c>
      <c r="AG3">
        <f t="shared" si="0"/>
        <v>1</v>
      </c>
      <c r="AH3">
        <f t="shared" si="0"/>
        <v>1.3794262029118967</v>
      </c>
      <c r="AI3">
        <f t="shared" si="0"/>
        <v>1</v>
      </c>
      <c r="AJ3">
        <f t="shared" si="0"/>
        <v>1.598970054114023</v>
      </c>
      <c r="AK3">
        <f t="shared" si="0"/>
        <v>2.5771046378965705</v>
      </c>
      <c r="AL3">
        <f t="shared" si="0"/>
        <v>1</v>
      </c>
      <c r="AM3">
        <f t="shared" si="0"/>
        <v>1</v>
      </c>
      <c r="AN3">
        <f t="shared" si="0"/>
        <v>1.5788212143731926</v>
      </c>
      <c r="AO3">
        <f t="shared" si="0"/>
        <v>1</v>
      </c>
      <c r="AP3">
        <f t="shared" si="0"/>
        <v>1</v>
      </c>
      <c r="AQ3">
        <f t="shared" si="0"/>
        <v>1</v>
      </c>
      <c r="AR3">
        <f t="shared" si="0"/>
        <v>1</v>
      </c>
      <c r="AS3">
        <f t="shared" si="0"/>
        <v>1.239692690942972</v>
      </c>
      <c r="AT3">
        <f t="shared" si="0"/>
        <v>1</v>
      </c>
      <c r="AU3">
        <f t="shared" si="0"/>
        <v>1</v>
      </c>
      <c r="AW3">
        <v>1</v>
      </c>
      <c r="AX3">
        <f>LOG10(Z3)</f>
        <v>6.4315951132576515E-2</v>
      </c>
      <c r="AY3">
        <f t="shared" ref="AY3:BS15" si="1">LOG10(AA3)</f>
        <v>0.37972874761685665</v>
      </c>
      <c r="AZ3">
        <f t="shared" si="1"/>
        <v>0.20920854669347519</v>
      </c>
      <c r="BA3">
        <f t="shared" si="1"/>
        <v>0.18152862215746232</v>
      </c>
      <c r="BB3">
        <f t="shared" si="1"/>
        <v>0.11381500389337829</v>
      </c>
      <c r="BC3">
        <f t="shared" si="1"/>
        <v>0</v>
      </c>
      <c r="BD3">
        <f t="shared" si="1"/>
        <v>0.26917422861259827</v>
      </c>
      <c r="BE3">
        <f t="shared" si="1"/>
        <v>0</v>
      </c>
      <c r="BF3">
        <f t="shared" si="1"/>
        <v>0.13969847137886399</v>
      </c>
      <c r="BG3">
        <f t="shared" si="1"/>
        <v>0</v>
      </c>
      <c r="BH3">
        <f t="shared" si="1"/>
        <v>0.2038403302535404</v>
      </c>
      <c r="BI3">
        <f t="shared" si="1"/>
        <v>0.41113205252005264</v>
      </c>
      <c r="BJ3">
        <f t="shared" si="1"/>
        <v>0</v>
      </c>
      <c r="BK3">
        <f t="shared" si="1"/>
        <v>0</v>
      </c>
      <c r="BL3">
        <f t="shared" si="1"/>
        <v>0.1983329533095656</v>
      </c>
      <c r="BM3">
        <f t="shared" si="1"/>
        <v>0</v>
      </c>
      <c r="BN3">
        <f t="shared" si="1"/>
        <v>0</v>
      </c>
      <c r="BO3">
        <f t="shared" si="1"/>
        <v>0</v>
      </c>
      <c r="BP3">
        <f t="shared" si="1"/>
        <v>0</v>
      </c>
      <c r="BQ3">
        <f t="shared" si="1"/>
        <v>9.3314040671547249E-2</v>
      </c>
      <c r="BR3">
        <f t="shared" si="1"/>
        <v>0</v>
      </c>
      <c r="BS3">
        <f t="shared" si="1"/>
        <v>0</v>
      </c>
    </row>
    <row r="4" spans="1:71">
      <c r="A4">
        <v>2</v>
      </c>
      <c r="B4">
        <f>('PCR Data 808'!B4-MIN('PCR Data 808'!$B$3:$W$42))/(MAX('PCR Data 808'!$B$3:$W$42)-MIN('PCR Data 808'!$B$3:$W$42))*100</f>
        <v>2.1161515192748555</v>
      </c>
      <c r="C4">
        <f>('PCR Data 808'!C4-MIN('PCR Data 808'!$B$3:$W$42))/(MAX('PCR Data 808'!$B$3:$W$42)-MIN('PCR Data 808'!$B$3:$W$42))*100</f>
        <v>2.0962643527773985</v>
      </c>
      <c r="D4">
        <f>('PCR Data 808'!D4-MIN('PCR Data 808'!$B$3:$W$42))/(MAX('PCR Data 808'!$B$3:$W$42)-MIN('PCR Data 808'!$B$3:$W$42))*100</f>
        <v>8.3649085713687636</v>
      </c>
      <c r="E4">
        <f>('PCR Data 808'!E4-MIN('PCR Data 808'!$B$3:$W$42))/(MAX('PCR Data 808'!$B$3:$W$42)-MIN('PCR Data 808'!$B$3:$W$42))*100</f>
        <v>2.9346654245910058</v>
      </c>
      <c r="F4">
        <f>('PCR Data 808'!F4-MIN('PCR Data 808'!$B$3:$W$42))/(MAX('PCR Data 808'!$B$3:$W$42)-MIN('PCR Data 808'!$B$3:$W$42))*100</f>
        <v>3.5336354787050364</v>
      </c>
      <c r="G4">
        <f>('PCR Data 808'!G4-MIN('PCR Data 808'!$B$3:$W$42))/(MAX('PCR Data 808'!$B$3:$W$42)-MIN('PCR Data 808'!$B$3:$W$42))*100</f>
        <v>3.6134458179382234</v>
      </c>
      <c r="H4">
        <f>('PCR Data 808'!H4-MIN('PCR Data 808'!$B$3:$W$42))/(MAX('PCR Data 808'!$B$3:$W$42)-MIN('PCR Data 808'!$B$3:$W$42))*100</f>
        <v>1.6569149771297642</v>
      </c>
      <c r="I4">
        <f>('PCR Data 808'!I4-MIN('PCR Data 808'!$B$3:$W$42))/(MAX('PCR Data 808'!$B$3:$W$42)-MIN('PCR Data 808'!$B$3:$W$42))*100</f>
        <v>0.97813458378253892</v>
      </c>
      <c r="J4">
        <f>('PCR Data 808'!J4-MIN('PCR Data 808'!$B$3:$W$42))/(MAX('PCR Data 808'!$B$3:$W$42)-MIN('PCR Data 808'!$B$3:$W$42))*100</f>
        <v>4.0127591873475774</v>
      </c>
      <c r="K4">
        <f>('PCR Data 808'!K4-MIN('PCR Data 808'!$B$3:$W$42))/(MAX('PCR Data 808'!$B$3:$W$42)-MIN('PCR Data 808'!$B$3:$W$42))*100</f>
        <v>6.488449743036881</v>
      </c>
      <c r="L4">
        <f>('PCR Data 808'!L4-MIN('PCR Data 808'!$B$3:$W$42))/(MAX('PCR Data 808'!$B$3:$W$42)-MIN('PCR Data 808'!$B$3:$W$42))*100</f>
        <v>3.7134049969122565</v>
      </c>
      <c r="M4">
        <f>('PCR Data 808'!M4-MIN('PCR Data 808'!$B$3:$W$42))/(MAX('PCR Data 808'!$B$3:$W$42)-MIN('PCR Data 808'!$B$3:$W$42))*100</f>
        <v>8.0056312081977055</v>
      </c>
      <c r="O4">
        <f>('PCR Data 808'!O4-MIN('PCR Data 808'!$B$3:$W$42))/(MAX('PCR Data 808'!$B$3:$W$42)-MIN('PCR Data 808'!$B$3:$W$42))*100</f>
        <v>5.3504328075445633</v>
      </c>
      <c r="P4">
        <f>('PCR Data 808'!P4-MIN('PCR Data 808'!$B$3:$W$42))/(MAX('PCR Data 808'!$B$3:$W$42)-MIN('PCR Data 808'!$B$3:$W$42))*100</f>
        <v>3.9329488481143828</v>
      </c>
      <c r="Q4">
        <f>('PCR Data 808'!Q4-MIN('PCR Data 808'!$B$3:$W$42))/(MAX('PCR Data 808'!$B$3:$W$42)-MIN('PCR Data 808'!$B$3:$W$42))*100</f>
        <v>14.573891290467772</v>
      </c>
      <c r="R4">
        <f>('PCR Data 808'!R4-MIN('PCR Data 808'!$B$3:$W$42))/(MAX('PCR Data 808'!$B$3:$W$42)-MIN('PCR Data 808'!$B$3:$W$42))*100</f>
        <v>15.012978992872025</v>
      </c>
      <c r="S4">
        <f>('PCR Data 808'!S4-MIN('PCR Data 808'!$B$3:$W$42))/(MAX('PCR Data 808'!$B$3:$W$42)-MIN('PCR Data 808'!$B$3:$W$42))*100</f>
        <v>9.8224285370372328</v>
      </c>
      <c r="T4">
        <f>('PCR Data 808'!T4-MIN('PCR Data 808'!$B$3:$W$42))/(MAX('PCR Data 808'!$B$3:$W$42)-MIN('PCR Data 808'!$B$3:$W$42))*100</f>
        <v>1.8565716618344337</v>
      </c>
      <c r="U4">
        <f>('PCR Data 808'!U4-MIN('PCR Data 808'!$B$3:$W$42))/(MAX('PCR Data 808'!$B$3:$W$42)-MIN('PCR Data 808'!$B$3:$W$42))*100</f>
        <v>4.2524518782905423</v>
      </c>
      <c r="V4">
        <f>('PCR Data 808'!V4-MIN('PCR Data 808'!$B$3:$W$42))/(MAX('PCR Data 808'!$B$3:$W$42)-MIN('PCR Data 808'!$B$3:$W$42))*100</f>
        <v>3.3339787940003593</v>
      </c>
      <c r="W4">
        <f>('PCR Data 808'!W4-MIN('PCR Data 808'!$B$3:$W$42))/(MAX('PCR Data 808'!$B$3:$W$42)-MIN('PCR Data 808'!$B$3:$W$42))*100</f>
        <v>12.357780592218884</v>
      </c>
      <c r="Y4">
        <v>2</v>
      </c>
      <c r="Z4">
        <f t="shared" ref="Z4:Z42" si="2">B4-MIN(B$3:B$42)+1</f>
        <v>2.1178680957514784</v>
      </c>
      <c r="AA4">
        <f t="shared" si="0"/>
        <v>2.4972942986633679</v>
      </c>
      <c r="AB4">
        <f t="shared" si="0"/>
        <v>1</v>
      </c>
      <c r="AC4">
        <f t="shared" si="0"/>
        <v>1.6387443871089302</v>
      </c>
      <c r="AD4">
        <f t="shared" si="0"/>
        <v>1.9982834235233775</v>
      </c>
      <c r="AE4">
        <f t="shared" si="0"/>
        <v>2.7966484890986889</v>
      </c>
      <c r="AF4">
        <f t="shared" si="0"/>
        <v>2.6569149771297642</v>
      </c>
      <c r="AG4">
        <f t="shared" si="0"/>
        <v>1.6986675598446674</v>
      </c>
      <c r="AH4">
        <f t="shared" si="0"/>
        <v>1</v>
      </c>
      <c r="AI4">
        <f t="shared" si="0"/>
        <v>1.0201488397408385</v>
      </c>
      <c r="AJ4">
        <f t="shared" si="0"/>
        <v>2.5773663111399512</v>
      </c>
      <c r="AK4">
        <f t="shared" si="0"/>
        <v>1.598970054114031</v>
      </c>
      <c r="AL4">
        <f t="shared" si="0"/>
        <v>1</v>
      </c>
      <c r="AM4">
        <f t="shared" si="0"/>
        <v>2.097980929254021</v>
      </c>
      <c r="AN4">
        <f t="shared" si="0"/>
        <v>1</v>
      </c>
      <c r="AO4">
        <f t="shared" si="0"/>
        <v>4.2743172945080037</v>
      </c>
      <c r="AP4">
        <f t="shared" si="0"/>
        <v>2.5171814651608244</v>
      </c>
      <c r="AQ4">
        <f t="shared" si="0"/>
        <v>3.5555008949224902</v>
      </c>
      <c r="AR4">
        <f t="shared" si="0"/>
        <v>2.3374119469535972</v>
      </c>
      <c r="AS4">
        <f t="shared" si="0"/>
        <v>2.3975967929327311</v>
      </c>
      <c r="AT4">
        <f t="shared" si="0"/>
        <v>1.4192005359068034</v>
      </c>
      <c r="AU4">
        <f t="shared" si="0"/>
        <v>1.8983242445493431</v>
      </c>
      <c r="AW4">
        <v>2</v>
      </c>
      <c r="AX4">
        <f t="shared" ref="AX4:AX42" si="3">LOG10(Z4)</f>
        <v>0.32589890805137856</v>
      </c>
      <c r="AY4">
        <f t="shared" si="1"/>
        <v>0.39746972567296912</v>
      </c>
      <c r="AZ4">
        <f t="shared" si="1"/>
        <v>0</v>
      </c>
      <c r="BA4">
        <f t="shared" si="1"/>
        <v>0.21451121719132529</v>
      </c>
      <c r="BB4">
        <f t="shared" si="1"/>
        <v>0.30065708576320715</v>
      </c>
      <c r="BC4">
        <f t="shared" si="1"/>
        <v>0.44663788330458382</v>
      </c>
      <c r="BD4">
        <f t="shared" si="1"/>
        <v>0.4243776569491623</v>
      </c>
      <c r="BE4">
        <f t="shared" si="1"/>
        <v>0.23010839296448507</v>
      </c>
      <c r="BF4">
        <f t="shared" si="1"/>
        <v>0</v>
      </c>
      <c r="BG4">
        <f t="shared" si="1"/>
        <v>8.6635399603446454E-3</v>
      </c>
      <c r="BH4">
        <f t="shared" si="1"/>
        <v>0.41117614753848736</v>
      </c>
      <c r="BI4">
        <f t="shared" si="1"/>
        <v>0.20384033025354256</v>
      </c>
      <c r="BJ4">
        <f t="shared" si="1"/>
        <v>0</v>
      </c>
      <c r="BK4">
        <f t="shared" si="1"/>
        <v>0.32180153611807877</v>
      </c>
      <c r="BL4">
        <f t="shared" si="1"/>
        <v>0</v>
      </c>
      <c r="BM4">
        <f t="shared" si="1"/>
        <v>0.63086675791677915</v>
      </c>
      <c r="BN4">
        <f t="shared" si="1"/>
        <v>0.40091452523339621</v>
      </c>
      <c r="BO4">
        <f t="shared" si="1"/>
        <v>0.55090079228857725</v>
      </c>
      <c r="BP4">
        <f t="shared" si="1"/>
        <v>0.36873525947078034</v>
      </c>
      <c r="BQ4">
        <f t="shared" si="1"/>
        <v>0.37977614901810658</v>
      </c>
      <c r="BR4">
        <f t="shared" si="1"/>
        <v>0.15204376648238313</v>
      </c>
      <c r="BS4">
        <f t="shared" si="1"/>
        <v>0.27837039438824862</v>
      </c>
    </row>
    <row r="5" spans="1:71">
      <c r="A5">
        <v>3</v>
      </c>
      <c r="B5">
        <f>('PCR Data 808'!B5-MIN('PCR Data 808'!$B$3:$W$42))/(MAX('PCR Data 808'!$B$3:$W$42)-MIN('PCR Data 808'!$B$3:$W$42))*100</f>
        <v>1.7168381498655017</v>
      </c>
      <c r="C5">
        <f>('PCR Data 808'!C5-MIN('PCR Data 808'!$B$3:$W$42))/(MAX('PCR Data 808'!$B$3:$W$42)-MIN('PCR Data 808'!$B$3:$W$42))*100</f>
        <v>1.1380169354923169</v>
      </c>
      <c r="D5">
        <f>('PCR Data 808'!D5-MIN('PCR Data 808'!$B$3:$W$42))/(MAX('PCR Data 808'!$B$3:$W$42)-MIN('PCR Data 808'!$B$3:$W$42))*100</f>
        <v>9.5029255068610734</v>
      </c>
      <c r="E5">
        <f>('PCR Data 808'!E5-MIN('PCR Data 808'!$B$3:$W$42))/(MAX('PCR Data 808'!$B$3:$W$42)-MIN('PCR Data 808'!$B$3:$W$42))*100</f>
        <v>2.7949319126220735</v>
      </c>
      <c r="F5">
        <f>('PCR Data 808'!F5-MIN('PCR Data 808'!$B$3:$W$42))/(MAX('PCR Data 808'!$B$3:$W$42)-MIN('PCR Data 808'!$B$3:$W$42))*100</f>
        <v>3.693256157171418</v>
      </c>
      <c r="G5">
        <f>('PCR Data 808'!G5-MIN('PCR Data 808'!$B$3:$W$42))/(MAX('PCR Data 808'!$B$3:$W$42)-MIN('PCR Data 808'!$B$3:$W$42))*100</f>
        <v>2.2558850312437877</v>
      </c>
      <c r="H5">
        <f>('PCR Data 808'!H5-MIN('PCR Data 808'!$B$3:$W$42))/(MAX('PCR Data 808'!$B$3:$W$42)-MIN('PCR Data 808'!$B$3:$W$42))*100</f>
        <v>0</v>
      </c>
      <c r="I5">
        <f>('PCR Data 808'!I5-MIN('PCR Data 808'!$B$3:$W$42))/(MAX('PCR Data 808'!$B$3:$W$42)-MIN('PCR Data 808'!$B$3:$W$42))*100</f>
        <v>1.3975967929327311</v>
      </c>
      <c r="J5">
        <f>('PCR Data 808'!J5-MIN('PCR Data 808'!$B$3:$W$42))/(MAX('PCR Data 808'!$B$3:$W$42)-MIN('PCR Data 808'!$B$3:$W$42))*100</f>
        <v>4.0326463538450268</v>
      </c>
      <c r="K5">
        <f>('PCR Data 808'!K5-MIN('PCR Data 808'!$B$3:$W$42))/(MAX('PCR Data 808'!$B$3:$W$42)-MIN('PCR Data 808'!$B$3:$W$42))*100</f>
        <v>7.1073069636483535</v>
      </c>
      <c r="L5">
        <f>('PCR Data 808'!L5-MIN('PCR Data 808'!$B$3:$W$42))/(MAX('PCR Data 808'!$B$3:$W$42)-MIN('PCR Data 808'!$B$3:$W$42))*100</f>
        <v>2.1360386857723053</v>
      </c>
      <c r="M5">
        <f>('PCR Data 808'!M5-MIN('PCR Data 808'!$B$3:$W$42))/(MAX('PCR Data 808'!$B$3:$W$42)-MIN('PCR Data 808'!$B$3:$W$42))*100</f>
        <v>7.4265483205811238</v>
      </c>
      <c r="O5">
        <f>('PCR Data 808'!O5-MIN('PCR Data 808'!$B$3:$W$42))/(MAX('PCR Data 808'!$B$3:$W$42)-MIN('PCR Data 808'!$B$3:$W$42))*100</f>
        <v>5.4302431467777579</v>
      </c>
      <c r="P5">
        <f>('PCR Data 808'!P5-MIN('PCR Data 808'!$B$3:$W$42))/(MAX('PCR Data 808'!$B$3:$W$42)-MIN('PCR Data 808'!$B$3:$W$42))*100</f>
        <v>4.8113859261662775</v>
      </c>
      <c r="Q5">
        <f>('PCR Data 808'!Q5-MIN('PCR Data 808'!$B$3:$W$42))/(MAX('PCR Data 808'!$B$3:$W$42)-MIN('PCR Data 808'!$B$3:$W$42))*100</f>
        <v>14.533855284229476</v>
      </c>
      <c r="R5">
        <f>('PCR Data 808'!R5-MIN('PCR Data 808'!$B$3:$W$42))/(MAX('PCR Data 808'!$B$3:$W$42)-MIN('PCR Data 808'!$B$3:$W$42))*100</f>
        <v>16.07118558913114</v>
      </c>
      <c r="S5">
        <f>('PCR Data 808'!S5-MIN('PCR Data 808'!$B$3:$W$42))/(MAX('PCR Data 808'!$B$3:$W$42)-MIN('PCR Data 808'!$B$3:$W$42))*100</f>
        <v>9.7025821915657495</v>
      </c>
      <c r="T5">
        <f>('PCR Data 808'!T5-MIN('PCR Data 808'!$B$3:$W$42))/(MAX('PCR Data 808'!$B$3:$W$42)-MIN('PCR Data 808'!$B$3:$W$42))*100</f>
        <v>1.8767205015752721</v>
      </c>
      <c r="U5">
        <f>('PCR Data 808'!U5-MIN('PCR Data 808'!$B$3:$W$42))/(MAX('PCR Data 808'!$B$3:$W$42)-MIN('PCR Data 808'!$B$3:$W$42))*100</f>
        <v>2.8548550853578112</v>
      </c>
      <c r="V5">
        <f>('PCR Data 808'!V5-MIN('PCR Data 808'!$B$3:$W$42))/(MAX('PCR Data 808'!$B$3:$W$42)-MIN('PCR Data 808'!$B$3:$W$42))*100</f>
        <v>3.114434942798233</v>
      </c>
      <c r="W5">
        <f>('PCR Data 808'!W5-MIN('PCR Data 808'!$B$3:$W$42))/(MAX('PCR Data 808'!$B$3:$W$42)-MIN('PCR Data 808'!$B$3:$W$42))*100</f>
        <v>12.118087901275919</v>
      </c>
      <c r="Y5">
        <v>3</v>
      </c>
      <c r="Z5">
        <f t="shared" si="2"/>
        <v>1.7185547263421244</v>
      </c>
      <c r="AA5">
        <f t="shared" si="0"/>
        <v>1.539046881378286</v>
      </c>
      <c r="AB5">
        <f t="shared" si="0"/>
        <v>2.1380169354923098</v>
      </c>
      <c r="AC5">
        <f t="shared" si="0"/>
        <v>1.499010875139998</v>
      </c>
      <c r="AD5">
        <f t="shared" si="0"/>
        <v>2.1579041019897591</v>
      </c>
      <c r="AE5">
        <f t="shared" si="0"/>
        <v>1.439087702404253</v>
      </c>
      <c r="AF5">
        <f t="shared" si="0"/>
        <v>1</v>
      </c>
      <c r="AG5">
        <f t="shared" si="0"/>
        <v>2.1181297689948595</v>
      </c>
      <c r="AH5">
        <f t="shared" si="0"/>
        <v>1.0198871664974494</v>
      </c>
      <c r="AI5">
        <f t="shared" si="0"/>
        <v>1.6390060603523109</v>
      </c>
      <c r="AJ5">
        <f t="shared" si="0"/>
        <v>1</v>
      </c>
      <c r="AK5">
        <f t="shared" si="0"/>
        <v>1.0198871664974494</v>
      </c>
      <c r="AL5">
        <f t="shared" si="0"/>
        <v>1</v>
      </c>
      <c r="AM5">
        <f t="shared" si="0"/>
        <v>2.1777912684872156</v>
      </c>
      <c r="AN5">
        <f t="shared" si="0"/>
        <v>1.8784370780518946</v>
      </c>
      <c r="AO5">
        <f t="shared" si="0"/>
        <v>4.2342812882697078</v>
      </c>
      <c r="AP5">
        <f t="shared" si="0"/>
        <v>3.5753880614199396</v>
      </c>
      <c r="AQ5">
        <f t="shared" si="0"/>
        <v>3.4356545494510069</v>
      </c>
      <c r="AR5">
        <f t="shared" si="0"/>
        <v>2.3575607866944357</v>
      </c>
      <c r="AS5">
        <f t="shared" si="0"/>
        <v>1</v>
      </c>
      <c r="AT5">
        <f t="shared" si="0"/>
        <v>1.199656684704677</v>
      </c>
      <c r="AU5">
        <f t="shared" si="0"/>
        <v>1.6586315536063783</v>
      </c>
      <c r="AW5">
        <v>3</v>
      </c>
      <c r="AX5">
        <f t="shared" si="3"/>
        <v>0.23516336654014366</v>
      </c>
      <c r="AY5">
        <f t="shared" si="1"/>
        <v>0.18725184921015933</v>
      </c>
      <c r="AZ5">
        <f t="shared" si="1"/>
        <v>0.33001114098582213</v>
      </c>
      <c r="BA5">
        <f t="shared" si="1"/>
        <v>0.17580478361289492</v>
      </c>
      <c r="BB5">
        <f t="shared" si="1"/>
        <v>0.33403214057762187</v>
      </c>
      <c r="BC5">
        <f t="shared" si="1"/>
        <v>0.15808726197661432</v>
      </c>
      <c r="BD5">
        <f t="shared" si="1"/>
        <v>0</v>
      </c>
      <c r="BE5">
        <f t="shared" si="1"/>
        <v>0.32595256400184652</v>
      </c>
      <c r="BF5">
        <f t="shared" si="1"/>
        <v>8.5521269794547449E-3</v>
      </c>
      <c r="BG5">
        <f t="shared" si="1"/>
        <v>0.21458055941107324</v>
      </c>
      <c r="BH5">
        <f t="shared" si="1"/>
        <v>0</v>
      </c>
      <c r="BI5">
        <f t="shared" si="1"/>
        <v>8.5521269794547449E-3</v>
      </c>
      <c r="BJ5">
        <f t="shared" si="1"/>
        <v>0</v>
      </c>
      <c r="BK5">
        <f t="shared" si="1"/>
        <v>0.33801625223871584</v>
      </c>
      <c r="BL5">
        <f t="shared" si="1"/>
        <v>0.27379665209435805</v>
      </c>
      <c r="BM5">
        <f t="shared" si="1"/>
        <v>0.62677970533327221</v>
      </c>
      <c r="BN5">
        <f t="shared" si="1"/>
        <v>0.55332318565793026</v>
      </c>
      <c r="BO5">
        <f t="shared" si="1"/>
        <v>0.53600948961512218</v>
      </c>
      <c r="BP5">
        <f t="shared" si="1"/>
        <v>0.37246289928237858</v>
      </c>
      <c r="BQ5">
        <f t="shared" si="1"/>
        <v>0</v>
      </c>
      <c r="BR5">
        <f t="shared" si="1"/>
        <v>7.90569783219294E-2</v>
      </c>
      <c r="BS5">
        <f t="shared" si="1"/>
        <v>0.21974992309066874</v>
      </c>
    </row>
    <row r="6" spans="1:71">
      <c r="A6">
        <v>4</v>
      </c>
      <c r="B6">
        <f>('PCR Data 808'!B6-MIN('PCR Data 808'!$B$3:$W$42))/(MAX('PCR Data 808'!$B$3:$W$42)-MIN('PCR Data 808'!$B$3:$W$42))*100</f>
        <v>2.8548550853578112</v>
      </c>
      <c r="C6">
        <f>('PCR Data 808'!C6-MIN('PCR Data 808'!$B$3:$W$42))/(MAX('PCR Data 808'!$B$3:$W$42)-MIN('PCR Data 808'!$B$3:$W$42))*100</f>
        <v>2.8548550853578112</v>
      </c>
      <c r="D6">
        <f>('PCR Data 808'!D6-MIN('PCR Data 808'!$B$3:$W$42))/(MAX('PCR Data 808'!$B$3:$W$42)-MIN('PCR Data 808'!$B$3:$W$42))*100</f>
        <v>9.1234993039491759</v>
      </c>
      <c r="E6">
        <f>('PCR Data 808'!E6-MIN('PCR Data 808'!$B$3:$W$42))/(MAX('PCR Data 808'!$B$3:$W$42)-MIN('PCR Data 808'!$B$3:$W$42))*100</f>
        <v>2.7949319126220735</v>
      </c>
      <c r="F6">
        <f>('PCR Data 808'!F6-MIN('PCR Data 808'!$B$3:$W$42))/(MAX('PCR Data 808'!$B$3:$W$42)-MIN('PCR Data 808'!$B$3:$W$42))*100</f>
        <v>2.5353520551816588</v>
      </c>
      <c r="G6">
        <f>('PCR Data 808'!G6-MIN('PCR Data 808'!$B$3:$W$42))/(MAX('PCR Data 808'!$B$3:$W$42)-MIN('PCR Data 808'!$B$3:$W$42))*100</f>
        <v>3.892912841876095</v>
      </c>
      <c r="H6">
        <f>('PCR Data 808'!H6-MIN('PCR Data 808'!$B$3:$W$42))/(MAX('PCR Data 808'!$B$3:$W$42)-MIN('PCR Data 808'!$B$3:$W$42))*100</f>
        <v>1.0181705900208342</v>
      </c>
      <c r="I6">
        <f>('PCR Data 808'!I6-MIN('PCR Data 808'!$B$3:$W$42))/(MAX('PCR Data 808'!$B$3:$W$42)-MIN('PCR Data 808'!$B$3:$W$42))*100</f>
        <v>1.9764180073059161</v>
      </c>
      <c r="J6">
        <f>('PCR Data 808'!J6-MIN('PCR Data 808'!$B$3:$W$42))/(MAX('PCR Data 808'!$B$3:$W$42)-MIN('PCR Data 808'!$B$3:$W$42))*100</f>
        <v>4.5518060687258632</v>
      </c>
      <c r="K6">
        <f>('PCR Data 808'!K6-MIN('PCR Data 808'!$B$3:$W$42))/(MAX('PCR Data 808'!$B$3:$W$42)-MIN('PCR Data 808'!$B$3:$W$42))*100</f>
        <v>7.2669276421147426</v>
      </c>
      <c r="L6">
        <f>('PCR Data 808'!L6-MIN('PCR Data 808'!$B$3:$W$42))/(MAX('PCR Data 808'!$B$3:$W$42)-MIN('PCR Data 808'!$B$3:$W$42))*100</f>
        <v>2.2161106982488885</v>
      </c>
      <c r="M6">
        <f>('PCR Data 808'!M6-MIN('PCR Data 808'!$B$3:$W$42))/(MAX('PCR Data 808'!$B$3:$W$42)-MIN('PCR Data 808'!$B$3:$W$42))*100</f>
        <v>7.4066611540836744</v>
      </c>
      <c r="O6">
        <f>('PCR Data 808'!O6-MIN('PCR Data 808'!$B$3:$W$42))/(MAX('PCR Data 808'!$B$3:$W$42)-MIN('PCR Data 808'!$B$3:$W$42))*100</f>
        <v>5.5299406525084018</v>
      </c>
      <c r="P6">
        <f>('PCR Data 808'!P6-MIN('PCR Data 808'!$B$3:$W$42))/(MAX('PCR Data 808'!$B$3:$W$42)-MIN('PCR Data 808'!$B$3:$W$42))*100</f>
        <v>4.8511602591611842</v>
      </c>
      <c r="Q6">
        <f>('PCR Data 808'!Q6-MIN('PCR Data 808'!$B$3:$W$42))/(MAX('PCR Data 808'!$B$3:$W$42)-MIN('PCR Data 808'!$B$3:$W$42))*100</f>
        <v>15.092789332105214</v>
      </c>
      <c r="R6">
        <f>('PCR Data 808'!R6-MIN('PCR Data 808'!$B$3:$W$42))/(MAX('PCR Data 808'!$B$3:$W$42)-MIN('PCR Data 808'!$B$3:$W$42))*100</f>
        <v>15.891416070923919</v>
      </c>
      <c r="S6">
        <f>('PCR Data 808'!S6-MIN('PCR Data 808'!$B$3:$W$42))/(MAX('PCR Data 808'!$B$3:$W$42)-MIN('PCR Data 808'!$B$3:$W$42))*100</f>
        <v>9.3032688221563973</v>
      </c>
      <c r="T6">
        <f>('PCR Data 808'!T6-MIN('PCR Data 808'!$B$3:$W$42))/(MAX('PCR Data 808'!$B$3:$W$42)-MIN('PCR Data 808'!$B$3:$W$42))*100</f>
        <v>2.2161106982488885</v>
      </c>
      <c r="U6">
        <f>('PCR Data 808'!U6-MIN('PCR Data 808'!$B$3:$W$42))/(MAX('PCR Data 808'!$B$3:$W$42)-MIN('PCR Data 808'!$B$3:$W$42))*100</f>
        <v>3.2740556212646146</v>
      </c>
      <c r="V6">
        <f>('PCR Data 808'!V6-MIN('PCR Data 808'!$B$3:$W$42))/(MAX('PCR Data 808'!$B$3:$W$42)-MIN('PCR Data 808'!$B$3:$W$42))*100</f>
        <v>3.6534818241765188</v>
      </c>
      <c r="W6">
        <f>('PCR Data 808'!W6-MIN('PCR Data 808'!$B$3:$W$42))/(MAX('PCR Data 808'!$B$3:$W$42)-MIN('PCR Data 808'!$B$3:$W$42))*100</f>
        <v>12.237934246747402</v>
      </c>
      <c r="Y6">
        <v>4</v>
      </c>
      <c r="Z6">
        <f t="shared" si="2"/>
        <v>2.8565716618344341</v>
      </c>
      <c r="AA6">
        <f t="shared" si="0"/>
        <v>3.2558850312437801</v>
      </c>
      <c r="AB6">
        <f t="shared" si="0"/>
        <v>1.7585907325804122</v>
      </c>
      <c r="AC6">
        <f t="shared" si="0"/>
        <v>1.499010875139998</v>
      </c>
      <c r="AD6">
        <f t="shared" si="0"/>
        <v>1</v>
      </c>
      <c r="AE6">
        <f t="shared" si="0"/>
        <v>3.0761155130365605</v>
      </c>
      <c r="AF6">
        <f t="shared" si="0"/>
        <v>2.0181705900208344</v>
      </c>
      <c r="AG6">
        <f t="shared" si="0"/>
        <v>2.6969509833680445</v>
      </c>
      <c r="AH6">
        <f t="shared" si="0"/>
        <v>1.5390468813782858</v>
      </c>
      <c r="AI6">
        <f t="shared" si="0"/>
        <v>1.7986267388187001</v>
      </c>
      <c r="AJ6">
        <f t="shared" si="0"/>
        <v>1.0800720124765832</v>
      </c>
      <c r="AK6">
        <f t="shared" si="0"/>
        <v>1</v>
      </c>
      <c r="AL6">
        <f t="shared" si="0"/>
        <v>1</v>
      </c>
      <c r="AM6">
        <f t="shared" si="0"/>
        <v>2.2774887742178596</v>
      </c>
      <c r="AN6">
        <f t="shared" si="0"/>
        <v>1.9182114110468014</v>
      </c>
      <c r="AO6">
        <f t="shared" si="0"/>
        <v>4.7932153361454457</v>
      </c>
      <c r="AP6">
        <f t="shared" si="0"/>
        <v>3.3956185432127182</v>
      </c>
      <c r="AQ6">
        <f t="shared" si="0"/>
        <v>3.0363411800416547</v>
      </c>
      <c r="AR6">
        <f t="shared" si="0"/>
        <v>2.6969509833680521</v>
      </c>
      <c r="AS6">
        <f t="shared" si="0"/>
        <v>1.4192005359068034</v>
      </c>
      <c r="AT6">
        <f t="shared" si="0"/>
        <v>1.7387035660829628</v>
      </c>
      <c r="AU6">
        <f t="shared" si="0"/>
        <v>1.7784778990778616</v>
      </c>
      <c r="AW6">
        <v>4</v>
      </c>
      <c r="AX6">
        <f t="shared" si="3"/>
        <v>0.45584512353007972</v>
      </c>
      <c r="AY6">
        <f t="shared" si="1"/>
        <v>0.51266906108879962</v>
      </c>
      <c r="AZ6">
        <f t="shared" si="1"/>
        <v>0.24516478018350679</v>
      </c>
      <c r="BA6">
        <f t="shared" si="1"/>
        <v>0.17580478361289492</v>
      </c>
      <c r="BB6">
        <f t="shared" si="1"/>
        <v>0</v>
      </c>
      <c r="BC6">
        <f t="shared" si="1"/>
        <v>0.48800263988506154</v>
      </c>
      <c r="BD6">
        <f t="shared" si="1"/>
        <v>0.30495787308695677</v>
      </c>
      <c r="BE6">
        <f t="shared" si="1"/>
        <v>0.43087305329522402</v>
      </c>
      <c r="BF6">
        <f t="shared" si="1"/>
        <v>0.18725184921015928</v>
      </c>
      <c r="BG6">
        <f t="shared" si="1"/>
        <v>0.25494104545189678</v>
      </c>
      <c r="BH6">
        <f t="shared" si="1"/>
        <v>3.3452712504159529E-2</v>
      </c>
      <c r="BI6">
        <f t="shared" si="1"/>
        <v>0</v>
      </c>
      <c r="BJ6">
        <f t="shared" si="1"/>
        <v>0</v>
      </c>
      <c r="BK6">
        <f t="shared" si="1"/>
        <v>0.35745624500518786</v>
      </c>
      <c r="BL6">
        <f t="shared" si="1"/>
        <v>0.28289647019193787</v>
      </c>
      <c r="BM6">
        <f t="shared" si="1"/>
        <v>0.68062694019541892</v>
      </c>
      <c r="BN6">
        <f t="shared" si="1"/>
        <v>0.53091889656524216</v>
      </c>
      <c r="BO6">
        <f t="shared" si="1"/>
        <v>0.48235056968864976</v>
      </c>
      <c r="BP6">
        <f t="shared" si="1"/>
        <v>0.43087305329522524</v>
      </c>
      <c r="BQ6">
        <f t="shared" si="1"/>
        <v>0.15204376648238313</v>
      </c>
      <c r="BR6">
        <f t="shared" si="1"/>
        <v>0.2402255448616602</v>
      </c>
      <c r="BS6">
        <f t="shared" si="1"/>
        <v>0.2500484726321911</v>
      </c>
    </row>
    <row r="7" spans="1:71">
      <c r="A7">
        <v>5</v>
      </c>
      <c r="B7">
        <f>('PCR Data 808'!B7-MIN('PCR Data 808'!$B$3:$W$42))/(MAX('PCR Data 808'!$B$3:$W$42)-MIN('PCR Data 808'!$B$3:$W$42))*100</f>
        <v>2.6551984006531413</v>
      </c>
      <c r="C7">
        <f>('PCR Data 808'!C7-MIN('PCR Data 808'!$B$3:$W$42))/(MAX('PCR Data 808'!$B$3:$W$42)-MIN('PCR Data 808'!$B$3:$W$42))*100</f>
        <v>0.99828342352337729</v>
      </c>
      <c r="D7">
        <f>('PCR Data 808'!D7-MIN('PCR Data 808'!$B$3:$W$42))/(MAX('PCR Data 808'!$B$3:$W$42)-MIN('PCR Data 808'!$B$3:$W$42))*100</f>
        <v>9.582735846094268</v>
      </c>
      <c r="E7">
        <f>('PCR Data 808'!E7-MIN('PCR Data 808'!$B$3:$W$42))/(MAX('PCR Data 808'!$B$3:$W$42)-MIN('PCR Data 808'!$B$3:$W$42))*100</f>
        <v>3.6134458179382234</v>
      </c>
      <c r="F7">
        <f>('PCR Data 808'!F7-MIN('PCR Data 808'!$B$3:$W$42))/(MAX('PCR Data 808'!$B$3:$W$42)-MIN('PCR Data 808'!$B$3:$W$42))*100</f>
        <v>3.4737123059692911</v>
      </c>
      <c r="G7">
        <f>('PCR Data 808'!G7-MIN('PCR Data 808'!$B$3:$W$42))/(MAX('PCR Data 808'!$B$3:$W$42)-MIN('PCR Data 808'!$B$3:$W$42))*100</f>
        <v>4.1524926993165092</v>
      </c>
      <c r="H7">
        <f>('PCR Data 808'!H7-MIN('PCR Data 808'!$B$3:$W$42))/(MAX('PCR Data 808'!$B$3:$W$42)-MIN('PCR Data 808'!$B$3:$W$42))*100</f>
        <v>0.31950303017615939</v>
      </c>
      <c r="I7">
        <f>('PCR Data 808'!I7-MIN('PCR Data 808'!$B$3:$W$42))/(MAX('PCR Data 808'!$B$3:$W$42)-MIN('PCR Data 808'!$B$3:$W$42))*100</f>
        <v>2.0164540135442115</v>
      </c>
      <c r="J7">
        <f>('PCR Data 808'!J7-MIN('PCR Data 808'!$B$3:$W$42))/(MAX('PCR Data 808'!$B$3:$W$42)-MIN('PCR Data 808'!$B$3:$W$42))*100</f>
        <v>4.1723798658139666</v>
      </c>
      <c r="K7">
        <f>('PCR Data 808'!K7-MIN('PCR Data 808'!$B$3:$W$42))/(MAX('PCR Data 808'!$B$3:$W$42)-MIN('PCR Data 808'!$B$3:$W$42))*100</f>
        <v>7.286814808612192</v>
      </c>
      <c r="L7">
        <f>('PCR Data 808'!L7-MIN('PCR Data 808'!$B$3:$W$42))/(MAX('PCR Data 808'!$B$3:$W$42)-MIN('PCR Data 808'!$B$3:$W$42))*100</f>
        <v>3.9130616816169335</v>
      </c>
      <c r="M7">
        <f>('PCR Data 808'!M7-MIN('PCR Data 808'!$B$3:$W$42))/(MAX('PCR Data 808'!$B$3:$W$42)-MIN('PCR Data 808'!$B$3:$W$42))*100</f>
        <v>8.923842619244498</v>
      </c>
      <c r="O7">
        <f>('PCR Data 808'!O7-MIN('PCR Data 808'!$B$3:$W$42))/(MAX('PCR Data 808'!$B$3:$W$42)-MIN('PCR Data 808'!$B$3:$W$42))*100</f>
        <v>6.5881472487675241</v>
      </c>
      <c r="P7">
        <f>('PCR Data 808'!P7-MIN('PCR Data 808'!$B$3:$W$42))/(MAX('PCR Data 808'!$B$3:$W$42)-MIN('PCR Data 808'!$B$3:$W$42))*100</f>
        <v>4.9511194381352173</v>
      </c>
      <c r="Q7">
        <f>('PCR Data 808'!Q7-MIN('PCR Data 808'!$B$3:$W$42))/(MAX('PCR Data 808'!$B$3:$W$42)-MIN('PCR Data 808'!$B$3:$W$42))*100</f>
        <v>15.192748511079246</v>
      </c>
      <c r="R7">
        <f>('PCR Data 808'!R7-MIN('PCR Data 808'!$B$3:$W$42))/(MAX('PCR Data 808'!$B$3:$W$42)-MIN('PCR Data 808'!$B$3:$W$42))*100</f>
        <v>16.290729440333273</v>
      </c>
      <c r="S7">
        <f>('PCR Data 808'!S7-MIN('PCR Data 808'!$B$3:$W$42))/(MAX('PCR Data 808'!$B$3:$W$42)-MIN('PCR Data 808'!$B$3:$W$42))*100</f>
        <v>9.8823517097729763</v>
      </c>
      <c r="T7">
        <f>('PCR Data 808'!T7-MIN('PCR Data 808'!$B$3:$W$42))/(MAX('PCR Data 808'!$B$3:$W$42)-MIN('PCR Data 808'!$B$3:$W$42))*100</f>
        <v>2.415767382953558</v>
      </c>
      <c r="U7">
        <f>('PCR Data 808'!U7-MIN('PCR Data 808'!$B$3:$W$42))/(MAX('PCR Data 808'!$B$3:$W$42)-MIN('PCR Data 808'!$B$3:$W$42))*100</f>
        <v>3.7134049969122565</v>
      </c>
      <c r="V7">
        <f>('PCR Data 808'!V7-MIN('PCR Data 808'!$B$3:$W$42))/(MAX('PCR Data 808'!$B$3:$W$42)-MIN('PCR Data 808'!$B$3:$W$42))*100</f>
        <v>3.493599472466741</v>
      </c>
      <c r="W7">
        <f>('PCR Data 808'!W7-MIN('PCR Data 808'!$B$3:$W$42))/(MAX('PCR Data 808'!$B$3:$W$42)-MIN('PCR Data 808'!$B$3:$W$42))*100</f>
        <v>13.316028009503974</v>
      </c>
      <c r="Y7">
        <v>5</v>
      </c>
      <c r="Z7">
        <f t="shared" si="2"/>
        <v>2.6569149771297642</v>
      </c>
      <c r="AA7">
        <f t="shared" si="0"/>
        <v>1.3993133694093465</v>
      </c>
      <c r="AB7">
        <f t="shared" si="0"/>
        <v>2.2178272747255043</v>
      </c>
      <c r="AC7">
        <f t="shared" si="0"/>
        <v>2.3175247804561478</v>
      </c>
      <c r="AD7">
        <f t="shared" si="0"/>
        <v>1.9383602507876323</v>
      </c>
      <c r="AE7">
        <f t="shared" si="0"/>
        <v>3.3356953704769747</v>
      </c>
      <c r="AF7">
        <f t="shared" si="0"/>
        <v>1.3195030301761594</v>
      </c>
      <c r="AG7">
        <f t="shared" si="0"/>
        <v>2.7369869896063399</v>
      </c>
      <c r="AH7">
        <f t="shared" si="0"/>
        <v>1.1596206784663892</v>
      </c>
      <c r="AI7">
        <f t="shared" si="0"/>
        <v>1.8185139053161494</v>
      </c>
      <c r="AJ7">
        <f t="shared" si="0"/>
        <v>2.7770229958446282</v>
      </c>
      <c r="AK7">
        <f t="shared" si="0"/>
        <v>2.5171814651608235</v>
      </c>
      <c r="AL7">
        <f t="shared" si="0"/>
        <v>1</v>
      </c>
      <c r="AM7">
        <f t="shared" si="0"/>
        <v>3.3356953704769818</v>
      </c>
      <c r="AN7">
        <f t="shared" si="0"/>
        <v>2.0181705900208344</v>
      </c>
      <c r="AO7">
        <f t="shared" si="0"/>
        <v>4.8931745151194779</v>
      </c>
      <c r="AP7">
        <f t="shared" si="0"/>
        <v>3.7949319126220722</v>
      </c>
      <c r="AQ7">
        <f t="shared" si="0"/>
        <v>3.6154240676582337</v>
      </c>
      <c r="AR7">
        <f t="shared" si="0"/>
        <v>2.8966076680727215</v>
      </c>
      <c r="AS7">
        <f t="shared" si="0"/>
        <v>1.8585499115544453</v>
      </c>
      <c r="AT7">
        <f t="shared" si="0"/>
        <v>1.578821214373185</v>
      </c>
      <c r="AU7">
        <f t="shared" si="0"/>
        <v>2.8565716618344332</v>
      </c>
      <c r="AW7">
        <v>5</v>
      </c>
      <c r="AX7">
        <f t="shared" si="3"/>
        <v>0.4243776569491623</v>
      </c>
      <c r="AY7">
        <f t="shared" si="1"/>
        <v>0.1459149835163287</v>
      </c>
      <c r="AZ7">
        <f t="shared" si="1"/>
        <v>0.3459277201023348</v>
      </c>
      <c r="BA7">
        <f t="shared" si="1"/>
        <v>0.36502438659553216</v>
      </c>
      <c r="BB7">
        <f t="shared" si="1"/>
        <v>0.28743449530991227</v>
      </c>
      <c r="BC7">
        <f t="shared" si="1"/>
        <v>0.52318638220498959</v>
      </c>
      <c r="BD7">
        <f t="shared" si="1"/>
        <v>0.12041039189390418</v>
      </c>
      <c r="BE7">
        <f t="shared" si="1"/>
        <v>0.4372727329762166</v>
      </c>
      <c r="BF7">
        <f t="shared" si="1"/>
        <v>6.4315951132576599E-2</v>
      </c>
      <c r="BG7">
        <f t="shared" si="1"/>
        <v>0.25971662624802194</v>
      </c>
      <c r="BH7">
        <f t="shared" si="1"/>
        <v>0.44357947605097015</v>
      </c>
      <c r="BI7">
        <f t="shared" si="1"/>
        <v>0.40091452523339605</v>
      </c>
      <c r="BJ7">
        <f t="shared" si="1"/>
        <v>0</v>
      </c>
      <c r="BK7">
        <f t="shared" si="1"/>
        <v>0.52318638220499047</v>
      </c>
      <c r="BL7">
        <f t="shared" si="1"/>
        <v>0.30495787308695677</v>
      </c>
      <c r="BM7">
        <f t="shared" si="1"/>
        <v>0.68959070515332455</v>
      </c>
      <c r="BN7">
        <f t="shared" si="1"/>
        <v>0.57920398833748421</v>
      </c>
      <c r="BO7">
        <f t="shared" si="1"/>
        <v>0.55815924476816159</v>
      </c>
      <c r="BP7">
        <f t="shared" si="1"/>
        <v>0.46188967603577052</v>
      </c>
      <c r="BQ7">
        <f t="shared" si="1"/>
        <v>0.26917422861259827</v>
      </c>
      <c r="BR7">
        <f t="shared" si="1"/>
        <v>0.19833295330956352</v>
      </c>
      <c r="BS7">
        <f t="shared" si="1"/>
        <v>0.45584512353007961</v>
      </c>
    </row>
    <row r="8" spans="1:71">
      <c r="A8">
        <v>6</v>
      </c>
      <c r="B8">
        <f>('PCR Data 808'!B8-MIN('PCR Data 808'!$B$3:$W$42))/(MAX('PCR Data 808'!$B$3:$W$42)-MIN('PCR Data 808'!$B$3:$W$42))*100</f>
        <v>0.99828342352337729</v>
      </c>
      <c r="C8">
        <f>('PCR Data 808'!C8-MIN('PCR Data 808'!$B$3:$W$42))/(MAX('PCR Data 808'!$B$3:$W$42)-MIN('PCR Data 808'!$B$3:$W$42))*100</f>
        <v>0.59897005411403081</v>
      </c>
      <c r="D8">
        <f>('PCR Data 808'!D8-MIN('PCR Data 808'!$B$3:$W$42))/(MAX('PCR Data 808'!$B$3:$W$42)-MIN('PCR Data 808'!$B$3:$W$42))*100</f>
        <v>9.4430023341253353</v>
      </c>
      <c r="E8">
        <f>('PCR Data 808'!E8-MIN('PCR Data 808'!$B$3:$W$42))/(MAX('PCR Data 808'!$B$3:$W$42)-MIN('PCR Data 808'!$B$3:$W$42))*100</f>
        <v>3.1942452820314271</v>
      </c>
      <c r="F8">
        <f>('PCR Data 808'!F8-MIN('PCR Data 808'!$B$3:$W$42))/(MAX('PCR Data 808'!$B$3:$W$42)-MIN('PCR Data 808'!$B$3:$W$42))*100</f>
        <v>3.9130616816169335</v>
      </c>
      <c r="G8">
        <f>('PCR Data 808'!G8-MIN('PCR Data 808'!$B$3:$W$42))/(MAX('PCR Data 808'!$B$3:$W$42)-MIN('PCR Data 808'!$B$3:$W$42))*100</f>
        <v>3.9528360146118322</v>
      </c>
      <c r="H8">
        <f>('PCR Data 808'!H8-MIN('PCR Data 808'!$B$3:$W$42))/(MAX('PCR Data 808'!$B$3:$W$42)-MIN('PCR Data 808'!$B$3:$W$42))*100</f>
        <v>0.73870356608296284</v>
      </c>
      <c r="I8">
        <f>('PCR Data 808'!I8-MIN('PCR Data 808'!$B$3:$W$42))/(MAX('PCR Data 808'!$B$3:$W$42)-MIN('PCR Data 808'!$B$3:$W$42))*100</f>
        <v>1.7168381498655017</v>
      </c>
      <c r="J8">
        <f>('PCR Data 808'!J8-MIN('PCR Data 808'!$B$3:$W$42))/(MAX('PCR Data 808'!$B$3:$W$42)-MIN('PCR Data 808'!$B$3:$W$42))*100</f>
        <v>5.6898230042181721</v>
      </c>
      <c r="K8">
        <f>('PCR Data 808'!K8-MIN('PCR Data 808'!$B$3:$W$42))/(MAX('PCR Data 808'!$B$3:$W$42)-MIN('PCR Data 808'!$B$3:$W$42))*100</f>
        <v>7.4665843268194196</v>
      </c>
      <c r="L8">
        <f>('PCR Data 808'!L8-MIN('PCR Data 808'!$B$3:$W$42))/(MAX('PCR Data 808'!$B$3:$W$42)-MIN('PCR Data 808'!$B$3:$W$42))*100</f>
        <v>2.7350087398863283</v>
      </c>
      <c r="M8">
        <f>('PCR Data 808'!M8-MIN('PCR Data 808'!$B$3:$W$42))/(MAX('PCR Data 808'!$B$3:$W$42)-MIN('PCR Data 808'!$B$3:$W$42))*100</f>
        <v>7.726164184259833</v>
      </c>
      <c r="O8">
        <f>('PCR Data 808'!O8-MIN('PCR Data 808'!$B$3:$W$42))/(MAX('PCR Data 808'!$B$3:$W$42)-MIN('PCR Data 808'!$B$3:$W$42))*100</f>
        <v>6.6878447544981681</v>
      </c>
      <c r="P8">
        <f>('PCR Data 808'!P8-MIN('PCR Data 808'!$B$3:$W$42))/(MAX('PCR Data 808'!$B$3:$W$42)-MIN('PCR Data 808'!$B$3:$W$42))*100</f>
        <v>5.2706224683113696</v>
      </c>
      <c r="Q8">
        <f>('PCR Data 808'!Q8-MIN('PCR Data 808'!$B$3:$W$42))/(MAX('PCR Data 808'!$B$3:$W$42)-MIN('PCR Data 808'!$B$3:$W$42))*100</f>
        <v>14.593778456965223</v>
      </c>
      <c r="R8">
        <f>('PCR Data 808'!R8-MIN('PCR Data 808'!$B$3:$W$42))/(MAX('PCR Data 808'!$B$3:$W$42)-MIN('PCR Data 808'!$B$3:$W$42))*100</f>
        <v>15.152712504840956</v>
      </c>
      <c r="S8">
        <f>('PCR Data 808'!S8-MIN('PCR Data 808'!$B$3:$W$42))/(MAX('PCR Data 808'!$B$3:$W$42)-MIN('PCR Data 808'!$B$3:$W$42))*100</f>
        <v>9.8423157035346822</v>
      </c>
      <c r="T8">
        <f>('PCR Data 808'!T8-MIN('PCR Data 808'!$B$3:$W$42))/(MAX('PCR Data 808'!$B$3:$W$42)-MIN('PCR Data 808'!$B$3:$W$42))*100</f>
        <v>2.1161515192748555</v>
      </c>
      <c r="U8">
        <f>('PCR Data 808'!U8-MIN('PCR Data 808'!$B$3:$W$42))/(MAX('PCR Data 808'!$B$3:$W$42)-MIN('PCR Data 808'!$B$3:$W$42))*100</f>
        <v>4.8113859261662775</v>
      </c>
      <c r="V8">
        <f>('PCR Data 808'!V8-MIN('PCR Data 808'!$B$3:$W$42))/(MAX('PCR Data 808'!$B$3:$W$42)-MIN('PCR Data 808'!$B$3:$W$42))*100</f>
        <v>3.5935586514407736</v>
      </c>
      <c r="W8">
        <f>('PCR Data 808'!W8-MIN('PCR Data 808'!$B$3:$W$42))/(MAX('PCR Data 808'!$B$3:$W$42)-MIN('PCR Data 808'!$B$3:$W$42))*100</f>
        <v>12.218047080249953</v>
      </c>
      <c r="Y8">
        <v>6</v>
      </c>
      <c r="Z8">
        <f t="shared" si="2"/>
        <v>1</v>
      </c>
      <c r="AA8">
        <f t="shared" si="0"/>
        <v>1</v>
      </c>
      <c r="AB8">
        <f t="shared" si="0"/>
        <v>2.0780937627565716</v>
      </c>
      <c r="AC8">
        <f t="shared" si="0"/>
        <v>1.8983242445493516</v>
      </c>
      <c r="AD8">
        <f t="shared" si="0"/>
        <v>2.3777096264352746</v>
      </c>
      <c r="AE8">
        <f t="shared" si="0"/>
        <v>3.1360386857722977</v>
      </c>
      <c r="AF8">
        <f t="shared" si="0"/>
        <v>1.7387035660829628</v>
      </c>
      <c r="AG8">
        <f t="shared" si="0"/>
        <v>2.4373711259276303</v>
      </c>
      <c r="AH8">
        <f t="shared" si="0"/>
        <v>2.6770638168705947</v>
      </c>
      <c r="AI8">
        <f t="shared" si="0"/>
        <v>1.9982834235233771</v>
      </c>
      <c r="AJ8">
        <f t="shared" si="0"/>
        <v>1.598970054114023</v>
      </c>
      <c r="AK8">
        <f t="shared" si="0"/>
        <v>1.3195030301761586</v>
      </c>
      <c r="AL8">
        <f t="shared" si="0"/>
        <v>1</v>
      </c>
      <c r="AM8">
        <f t="shared" si="0"/>
        <v>3.4353928762076258</v>
      </c>
      <c r="AN8">
        <f t="shared" si="0"/>
        <v>2.3376736201969868</v>
      </c>
      <c r="AO8">
        <f t="shared" si="0"/>
        <v>4.2942044610054548</v>
      </c>
      <c r="AP8">
        <f t="shared" si="0"/>
        <v>2.6569149771297553</v>
      </c>
      <c r="AQ8">
        <f t="shared" si="0"/>
        <v>3.5753880614199396</v>
      </c>
      <c r="AR8">
        <f t="shared" si="0"/>
        <v>2.596991804394019</v>
      </c>
      <c r="AS8">
        <f t="shared" si="0"/>
        <v>2.9565308408084663</v>
      </c>
      <c r="AT8">
        <f t="shared" si="0"/>
        <v>1.6787803933472176</v>
      </c>
      <c r="AU8">
        <f t="shared" si="0"/>
        <v>1.7585907325804122</v>
      </c>
      <c r="AW8">
        <v>6</v>
      </c>
      <c r="AX8">
        <f t="shared" si="3"/>
        <v>0</v>
      </c>
      <c r="AY8">
        <f t="shared" si="1"/>
        <v>0</v>
      </c>
      <c r="AZ8">
        <f t="shared" si="1"/>
        <v>0.31766513885596304</v>
      </c>
      <c r="BA8">
        <f t="shared" si="1"/>
        <v>0.27837039438825056</v>
      </c>
      <c r="BB8">
        <f t="shared" si="1"/>
        <v>0.37615881607877333</v>
      </c>
      <c r="BC8">
        <f t="shared" si="1"/>
        <v>0.49638141144665116</v>
      </c>
      <c r="BD8">
        <f t="shared" si="1"/>
        <v>0.2402255448616602</v>
      </c>
      <c r="BE8">
        <f t="shared" si="1"/>
        <v>0.38692166200005929</v>
      </c>
      <c r="BF8">
        <f t="shared" si="1"/>
        <v>0.42765872418820455</v>
      </c>
      <c r="BG8">
        <f t="shared" si="1"/>
        <v>0.30065708576320704</v>
      </c>
      <c r="BH8">
        <f t="shared" si="1"/>
        <v>0.2038403302535404</v>
      </c>
      <c r="BI8">
        <f t="shared" si="1"/>
        <v>0.12041039189390389</v>
      </c>
      <c r="BJ8">
        <f t="shared" si="1"/>
        <v>0</v>
      </c>
      <c r="BK8">
        <f t="shared" si="1"/>
        <v>0.53597641074412128</v>
      </c>
      <c r="BL8">
        <f t="shared" si="1"/>
        <v>0.3687838760122969</v>
      </c>
      <c r="BM8">
        <f t="shared" si="1"/>
        <v>0.63288271876172508</v>
      </c>
      <c r="BN8">
        <f t="shared" si="1"/>
        <v>0.42437765694916085</v>
      </c>
      <c r="BO8">
        <f t="shared" si="1"/>
        <v>0.55332318565793026</v>
      </c>
      <c r="BP8">
        <f t="shared" si="1"/>
        <v>0.41447057908172102</v>
      </c>
      <c r="BQ8">
        <f t="shared" si="1"/>
        <v>0.47078241366594636</v>
      </c>
      <c r="BR8">
        <f t="shared" si="1"/>
        <v>0.22499388839813966</v>
      </c>
      <c r="BS8">
        <f t="shared" si="1"/>
        <v>0.24516478018350679</v>
      </c>
    </row>
    <row r="9" spans="1:71">
      <c r="A9">
        <v>7</v>
      </c>
      <c r="B9">
        <f>('PCR Data 808'!B9-MIN('PCR Data 808'!$B$3:$W$42))/(MAX('PCR Data 808'!$B$3:$W$42)-MIN('PCR Data 808'!$B$3:$W$42))*100</f>
        <v>1.6171406441348579</v>
      </c>
      <c r="C9">
        <f>('PCR Data 808'!C9-MIN('PCR Data 808'!$B$3:$W$42))/(MAX('PCR Data 808'!$B$3:$W$42)-MIN('PCR Data 808'!$B$3:$W$42))*100</f>
        <v>0.93836025078763985</v>
      </c>
      <c r="D9">
        <f>('PCR Data 808'!D9-MIN('PCR Data 808'!$B$3:$W$42))/(MAX('PCR Data 808'!$B$3:$W$42)-MIN('PCR Data 808'!$B$3:$W$42))*100</f>
        <v>9.3631919948921407</v>
      </c>
      <c r="E9">
        <f>('PCR Data 808'!E9-MIN('PCR Data 808'!$B$3:$W$42))/(MAX('PCR Data 808'!$B$3:$W$42)-MIN('PCR Data 808'!$B$3:$W$42))*100</f>
        <v>2.2959210374820755</v>
      </c>
      <c r="F9">
        <f>('PCR Data 808'!F9-MIN('PCR Data 808'!$B$3:$W$42))/(MAX('PCR Data 808'!$B$3:$W$42)-MIN('PCR Data 808'!$B$3:$W$42))*100</f>
        <v>3.493599472466741</v>
      </c>
      <c r="G9">
        <f>('PCR Data 808'!G9-MIN('PCR Data 808'!$B$3:$W$42))/(MAX('PCR Data 808'!$B$3:$W$42)-MIN('PCR Data 808'!$B$3:$W$42))*100</f>
        <v>2.4754288824459141</v>
      </c>
      <c r="H9">
        <f>('PCR Data 808'!H9-MIN('PCR Data 808'!$B$3:$W$42))/(MAX('PCR Data 808'!$B$3:$W$42)-MIN('PCR Data 808'!$B$3:$W$42))*100</f>
        <v>2.2359978647463379</v>
      </c>
      <c r="I9">
        <f>('PCR Data 808'!I9-MIN('PCR Data 808'!$B$3:$W$42))/(MAX('PCR Data 808'!$B$3:$W$42)-MIN('PCR Data 808'!$B$3:$W$42))*100</f>
        <v>1.9565308408084667</v>
      </c>
      <c r="J9">
        <f>('PCR Data 808'!J9-MIN('PCR Data 808'!$B$3:$W$42))/(MAX('PCR Data 808'!$B$3:$W$42)-MIN('PCR Data 808'!$B$3:$W$42))*100</f>
        <v>4.6716524141973457</v>
      </c>
      <c r="K9">
        <f>('PCR Data 808'!K9-MIN('PCR Data 808'!$B$3:$W$42))/(MAX('PCR Data 808'!$B$3:$W$42)-MIN('PCR Data 808'!$B$3:$W$42))*100</f>
        <v>7.786087356995572</v>
      </c>
      <c r="L9">
        <f>('PCR Data 808'!L9-MIN('PCR Data 808'!$B$3:$W$42))/(MAX('PCR Data 808'!$B$3:$W$42)-MIN('PCR Data 808'!$B$3:$W$42))*100</f>
        <v>4.0726823600833226</v>
      </c>
      <c r="M9">
        <f>('PCR Data 808'!M9-MIN('PCR Data 808'!$B$3:$W$42))/(MAX('PCR Data 808'!$B$3:$W$42)-MIN('PCR Data 808'!$B$3:$W$42))*100</f>
        <v>8.6046012623117285</v>
      </c>
      <c r="O9">
        <f>('PCR Data 808'!O9-MIN('PCR Data 808'!$B$3:$W$42))/(MAX('PCR Data 808'!$B$3:$W$42)-MIN('PCR Data 808'!$B$3:$W$42))*100</f>
        <v>6.9675734516794208</v>
      </c>
      <c r="P9">
        <f>('PCR Data 808'!P9-MIN('PCR Data 808'!$B$3:$W$42))/(MAX('PCR Data 808'!$B$3:$W$42)-MIN('PCR Data 808'!$B$3:$W$42))*100</f>
        <v>5.4702791530160457</v>
      </c>
      <c r="Q9">
        <f>('PCR Data 808'!Q9-MIN('PCR Data 808'!$B$3:$W$42))/(MAX('PCR Data 808'!$B$3:$W$42)-MIN('PCR Data 808'!$B$3:$W$42))*100</f>
        <v>15.971226410157108</v>
      </c>
      <c r="R9">
        <f>('PCR Data 808'!R9-MIN('PCR Data 808'!$B$3:$W$42))/(MAX('PCR Data 808'!$B$3:$W$42)-MIN('PCR Data 808'!$B$3:$W$42))*100</f>
        <v>16.051036749390303</v>
      </c>
      <c r="S9">
        <f>('PCR Data 808'!S9-MIN('PCR Data 808'!$B$3:$W$42))/(MAX('PCR Data 808'!$B$3:$W$42)-MIN('PCR Data 808'!$B$3:$W$42))*100</f>
        <v>9.8823517097729763</v>
      </c>
      <c r="T9">
        <f>('PCR Data 808'!T9-MIN('PCR Data 808'!$B$3:$W$42))/(MAX('PCR Data 808'!$B$3:$W$42)-MIN('PCR Data 808'!$B$3:$W$42))*100</f>
        <v>2.6952344068914296</v>
      </c>
      <c r="U9">
        <f>('PCR Data 808'!U9-MIN('PCR Data 808'!$B$3:$W$42))/(MAX('PCR Data 808'!$B$3:$W$42)-MIN('PCR Data 808'!$B$3:$W$42))*100</f>
        <v>3.892912841876095</v>
      </c>
      <c r="V9">
        <f>('PCR Data 808'!V9-MIN('PCR Data 808'!$B$3:$W$42))/(MAX('PCR Data 808'!$B$3:$W$42)-MIN('PCR Data 808'!$B$3:$W$42))*100</f>
        <v>3.9130616816169335</v>
      </c>
      <c r="W9">
        <f>('PCR Data 808'!W9-MIN('PCR Data 808'!$B$3:$W$42))/(MAX('PCR Data 808'!$B$3:$W$42)-MIN('PCR Data 808'!$B$3:$W$42))*100</f>
        <v>12.357780592218884</v>
      </c>
      <c r="Y9">
        <v>7</v>
      </c>
      <c r="Z9">
        <f t="shared" si="2"/>
        <v>1.6188572206114806</v>
      </c>
      <c r="AA9">
        <f t="shared" si="0"/>
        <v>1.339390196673609</v>
      </c>
      <c r="AB9">
        <f t="shared" si="0"/>
        <v>1.9982834235233771</v>
      </c>
      <c r="AC9">
        <f t="shared" si="0"/>
        <v>1</v>
      </c>
      <c r="AD9">
        <f t="shared" si="0"/>
        <v>1.9582474172850821</v>
      </c>
      <c r="AE9">
        <f t="shared" si="0"/>
        <v>1.6586315536063794</v>
      </c>
      <c r="AF9">
        <f t="shared" si="0"/>
        <v>3.2359978647463379</v>
      </c>
      <c r="AG9">
        <f t="shared" si="0"/>
        <v>2.6770638168705951</v>
      </c>
      <c r="AH9">
        <f t="shared" si="0"/>
        <v>1.6588932268497683</v>
      </c>
      <c r="AI9">
        <f t="shared" si="0"/>
        <v>2.3177864536995294</v>
      </c>
      <c r="AJ9">
        <f t="shared" si="0"/>
        <v>2.9366436743110174</v>
      </c>
      <c r="AK9">
        <f t="shared" si="0"/>
        <v>2.1979401082280541</v>
      </c>
      <c r="AL9">
        <f t="shared" si="0"/>
        <v>1</v>
      </c>
      <c r="AM9">
        <f t="shared" si="0"/>
        <v>3.7151215733888785</v>
      </c>
      <c r="AN9">
        <f t="shared" si="0"/>
        <v>2.5373303049016629</v>
      </c>
      <c r="AO9">
        <f t="shared" si="0"/>
        <v>5.6716524141973395</v>
      </c>
      <c r="AP9">
        <f t="shared" si="0"/>
        <v>3.555239221679102</v>
      </c>
      <c r="AQ9">
        <f t="shared" si="0"/>
        <v>3.6154240676582337</v>
      </c>
      <c r="AR9">
        <f t="shared" si="0"/>
        <v>3.1760746920105931</v>
      </c>
      <c r="AS9">
        <f t="shared" si="0"/>
        <v>2.0380577565182838</v>
      </c>
      <c r="AT9">
        <f t="shared" si="0"/>
        <v>1.9982834235233775</v>
      </c>
      <c r="AU9">
        <f t="shared" si="0"/>
        <v>1.8983242445493431</v>
      </c>
      <c r="AW9">
        <v>7</v>
      </c>
      <c r="AX9">
        <f t="shared" si="3"/>
        <v>0.20920854669347502</v>
      </c>
      <c r="AY9">
        <f t="shared" si="1"/>
        <v>0.12690711590362733</v>
      </c>
      <c r="AZ9">
        <f t="shared" si="1"/>
        <v>0.30065708576320704</v>
      </c>
      <c r="BA9">
        <f t="shared" si="1"/>
        <v>0</v>
      </c>
      <c r="BB9">
        <f t="shared" si="1"/>
        <v>0.29186756242793349</v>
      </c>
      <c r="BC9">
        <f t="shared" si="1"/>
        <v>0.21974992309066904</v>
      </c>
      <c r="BD9">
        <f t="shared" si="1"/>
        <v>0.51000822637373633</v>
      </c>
      <c r="BE9">
        <f t="shared" si="1"/>
        <v>0.42765872418820461</v>
      </c>
      <c r="BF9">
        <f t="shared" si="1"/>
        <v>0.21981843395549855</v>
      </c>
      <c r="BG9">
        <f t="shared" si="1"/>
        <v>0.36507342030224238</v>
      </c>
      <c r="BH9">
        <f t="shared" si="1"/>
        <v>0.46785125341124767</v>
      </c>
      <c r="BI9">
        <f t="shared" si="1"/>
        <v>0.34201585413822372</v>
      </c>
      <c r="BJ9">
        <f t="shared" si="1"/>
        <v>0</v>
      </c>
      <c r="BK9">
        <f t="shared" si="1"/>
        <v>0.56997303015259326</v>
      </c>
      <c r="BL9">
        <f t="shared" si="1"/>
        <v>0.40437700654326514</v>
      </c>
      <c r="BM9">
        <f t="shared" si="1"/>
        <v>0.75370960736161163</v>
      </c>
      <c r="BN9">
        <f t="shared" si="1"/>
        <v>0.55086882845813123</v>
      </c>
      <c r="BO9">
        <f t="shared" si="1"/>
        <v>0.55815924476816159</v>
      </c>
      <c r="BP9">
        <f t="shared" si="1"/>
        <v>0.5018907072143195</v>
      </c>
      <c r="BQ9">
        <f t="shared" si="1"/>
        <v>0.30921648731602236</v>
      </c>
      <c r="BR9">
        <f t="shared" si="1"/>
        <v>0.30065708576320715</v>
      </c>
      <c r="BS9">
        <f t="shared" si="1"/>
        <v>0.27837039438824862</v>
      </c>
    </row>
    <row r="10" spans="1:71">
      <c r="A10">
        <v>8</v>
      </c>
      <c r="B10">
        <f>('PCR Data 808'!B10-MIN('PCR Data 808'!$B$3:$W$42))/(MAX('PCR Data 808'!$B$3:$W$42)-MIN('PCR Data 808'!$B$3:$W$42))*100</f>
        <v>3.433937972974392</v>
      </c>
      <c r="C10">
        <f>('PCR Data 808'!C10-MIN('PCR Data 808'!$B$3:$W$42))/(MAX('PCR Data 808'!$B$3:$W$42)-MIN('PCR Data 808'!$B$3:$W$42))*100</f>
        <v>1.9366436743110171</v>
      </c>
      <c r="D10">
        <f>('PCR Data 808'!D10-MIN('PCR Data 808'!$B$3:$W$42))/(MAX('PCR Data 808'!$B$3:$W$42)-MIN('PCR Data 808'!$B$3:$W$42))*100</f>
        <v>9.6826950250683002</v>
      </c>
      <c r="E10">
        <f>('PCR Data 808'!E10-MIN('PCR Data 808'!$B$3:$W$42))/(MAX('PCR Data 808'!$B$3:$W$42)-MIN('PCR Data 808'!$B$3:$W$42))*100</f>
        <v>3.4737123059692911</v>
      </c>
      <c r="F10">
        <f>('PCR Data 808'!F10-MIN('PCR Data 808'!$B$3:$W$42))/(MAX('PCR Data 808'!$B$3:$W$42)-MIN('PCR Data 808'!$B$3:$W$42))*100</f>
        <v>2.7151215733888789</v>
      </c>
      <c r="G10">
        <f>('PCR Data 808'!G10-MIN('PCR Data 808'!$B$3:$W$42))/(MAX('PCR Data 808'!$B$3:$W$42)-MIN('PCR Data 808'!$B$3:$W$42))*100</f>
        <v>2.2959210374820755</v>
      </c>
      <c r="H10">
        <f>('PCR Data 808'!H10-MIN('PCR Data 808'!$B$3:$W$42))/(MAX('PCR Data 808'!$B$3:$W$42)-MIN('PCR Data 808'!$B$3:$W$42))*100</f>
        <v>2.1760746920105931</v>
      </c>
      <c r="I10">
        <f>('PCR Data 808'!I10-MIN('PCR Data 808'!$B$3:$W$42))/(MAX('PCR Data 808'!$B$3:$W$42)-MIN('PCR Data 808'!$B$3:$W$42))*100</f>
        <v>2.3956185432127195</v>
      </c>
      <c r="J10">
        <f>('PCR Data 808'!J10-MIN('PCR Data 808'!$B$3:$W$42))/(MAX('PCR Data 808'!$B$3:$W$42)-MIN('PCR Data 808'!$B$3:$W$42))*100</f>
        <v>5.0309297773684047</v>
      </c>
      <c r="K10">
        <f>('PCR Data 808'!K10-MIN('PCR Data 808'!$B$3:$W$42))/(MAX('PCR Data 808'!$B$3:$W$42)-MIN('PCR Data 808'!$B$3:$W$42))*100</f>
        <v>7.885784862726215</v>
      </c>
      <c r="L10">
        <f>('PCR Data 808'!L10-MIN('PCR Data 808'!$B$3:$W$42))/(MAX('PCR Data 808'!$B$3:$W$42)-MIN('PCR Data 808'!$B$3:$W$42))*100</f>
        <v>3.9528360146118322</v>
      </c>
      <c r="M10">
        <f>('PCR Data 808'!M10-MIN('PCR Data 808'!$B$3:$W$42))/(MAX('PCR Data 808'!$B$3:$W$42)-MIN('PCR Data 808'!$B$3:$W$42))*100</f>
        <v>7.9056720292236715</v>
      </c>
      <c r="O10">
        <f>('PCR Data 808'!O10-MIN('PCR Data 808'!$B$3:$W$42))/(MAX('PCR Data 808'!$B$3:$W$42)-MIN('PCR Data 808'!$B$3:$W$42))*100</f>
        <v>7.5066203330577075</v>
      </c>
      <c r="P10">
        <f>('PCR Data 808'!P10-MIN('PCR Data 808'!$B$3:$W$42))/(MAX('PCR Data 808'!$B$3:$W$42)-MIN('PCR Data 808'!$B$3:$W$42))*100</f>
        <v>5.2905096348088261</v>
      </c>
      <c r="Q10">
        <f>('PCR Data 808'!Q10-MIN('PCR Data 808'!$B$3:$W$42))/(MAX('PCR Data 808'!$B$3:$W$42)-MIN('PCR Data 808'!$B$3:$W$42))*100</f>
        <v>15.192748511079246</v>
      </c>
      <c r="R10">
        <f>('PCR Data 808'!R10-MIN('PCR Data 808'!$B$3:$W$42))/(MAX('PCR Data 808'!$B$3:$W$42)-MIN('PCR Data 808'!$B$3:$W$42))*100</f>
        <v>15.432179528778828</v>
      </c>
      <c r="S10">
        <f>('PCR Data 808'!S10-MIN('PCR Data 808'!$B$3:$W$42))/(MAX('PCR Data 808'!$B$3:$W$42)-MIN('PCR Data 808'!$B$3:$W$42))*100</f>
        <v>10.081746721234266</v>
      </c>
      <c r="T10">
        <f>('PCR Data 808'!T10-MIN('PCR Data 808'!$B$3:$W$42))/(MAX('PCR Data 808'!$B$3:$W$42)-MIN('PCR Data 808'!$B$3:$W$42))*100</f>
        <v>2.1561875255131433</v>
      </c>
      <c r="U10">
        <f>('PCR Data 808'!U10-MIN('PCR Data 808'!$B$3:$W$42))/(MAX('PCR Data 808'!$B$3:$W$42)-MIN('PCR Data 808'!$B$3:$W$42))*100</f>
        <v>3.5336354787050364</v>
      </c>
      <c r="V10">
        <f>('PCR Data 808'!V10-MIN('PCR Data 808'!$B$3:$W$42))/(MAX('PCR Data 808'!$B$3:$W$42)-MIN('PCR Data 808'!$B$3:$W$42))*100</f>
        <v>3.9130616816169335</v>
      </c>
      <c r="W10">
        <f>('PCR Data 808'!W10-MIN('PCR Data 808'!$B$3:$W$42))/(MAX('PCR Data 808'!$B$3:$W$42)-MIN('PCR Data 808'!$B$3:$W$42))*100</f>
        <v>12.39781659845718</v>
      </c>
      <c r="Y10">
        <v>8</v>
      </c>
      <c r="Z10">
        <f t="shared" si="2"/>
        <v>3.4356545494510149</v>
      </c>
      <c r="AA10">
        <f t="shared" si="0"/>
        <v>2.3376736201969863</v>
      </c>
      <c r="AB10">
        <f t="shared" si="0"/>
        <v>2.3177864536995365</v>
      </c>
      <c r="AC10">
        <f t="shared" si="0"/>
        <v>2.1777912684872156</v>
      </c>
      <c r="AD10">
        <f t="shared" si="0"/>
        <v>1.1797695182072201</v>
      </c>
      <c r="AE10">
        <f t="shared" si="0"/>
        <v>1.4791237086425408</v>
      </c>
      <c r="AF10">
        <f t="shared" si="0"/>
        <v>3.1760746920105931</v>
      </c>
      <c r="AG10">
        <f t="shared" si="0"/>
        <v>3.1161515192748479</v>
      </c>
      <c r="AH10">
        <f t="shared" si="0"/>
        <v>2.0181705900208273</v>
      </c>
      <c r="AI10">
        <f t="shared" si="0"/>
        <v>2.4174839594301725</v>
      </c>
      <c r="AJ10">
        <f t="shared" si="0"/>
        <v>2.8167973288395269</v>
      </c>
      <c r="AK10">
        <f t="shared" si="0"/>
        <v>1.4990108751399971</v>
      </c>
      <c r="AL10">
        <f t="shared" si="0"/>
        <v>1</v>
      </c>
      <c r="AM10">
        <f t="shared" si="0"/>
        <v>4.2541684547671652</v>
      </c>
      <c r="AN10">
        <f t="shared" si="0"/>
        <v>2.3575607866944432</v>
      </c>
      <c r="AO10">
        <f t="shared" si="0"/>
        <v>4.8931745151194779</v>
      </c>
      <c r="AP10">
        <f t="shared" si="0"/>
        <v>2.9363820010676278</v>
      </c>
      <c r="AQ10">
        <f t="shared" si="0"/>
        <v>3.8148190791195233</v>
      </c>
      <c r="AR10">
        <f t="shared" si="0"/>
        <v>2.6370278106323068</v>
      </c>
      <c r="AS10">
        <f t="shared" si="0"/>
        <v>1.6787803933472252</v>
      </c>
      <c r="AT10">
        <f t="shared" si="0"/>
        <v>1.9982834235233775</v>
      </c>
      <c r="AU10">
        <f t="shared" si="0"/>
        <v>1.938360250787639</v>
      </c>
      <c r="AW10">
        <v>8</v>
      </c>
      <c r="AX10">
        <f t="shared" si="3"/>
        <v>0.53600948961512318</v>
      </c>
      <c r="AY10">
        <f t="shared" si="1"/>
        <v>0.36878387601229684</v>
      </c>
      <c r="AZ10">
        <f t="shared" si="1"/>
        <v>0.36507342030224371</v>
      </c>
      <c r="BA10">
        <f t="shared" si="1"/>
        <v>0.33801625223871584</v>
      </c>
      <c r="BB10">
        <f t="shared" si="1"/>
        <v>7.1797171079257066E-2</v>
      </c>
      <c r="BC10">
        <f t="shared" si="1"/>
        <v>0.17000449836067316</v>
      </c>
      <c r="BD10">
        <f t="shared" si="1"/>
        <v>0.5018907072143195</v>
      </c>
      <c r="BE10">
        <f t="shared" si="1"/>
        <v>0.49361856658240139</v>
      </c>
      <c r="BF10">
        <f t="shared" si="1"/>
        <v>0.30495787308695521</v>
      </c>
      <c r="BG10">
        <f t="shared" si="1"/>
        <v>0.38336360111943463</v>
      </c>
      <c r="BH10">
        <f t="shared" si="1"/>
        <v>0.44975560022216621</v>
      </c>
      <c r="BI10">
        <f t="shared" si="1"/>
        <v>0.17580478361289467</v>
      </c>
      <c r="BJ10">
        <f t="shared" si="1"/>
        <v>0</v>
      </c>
      <c r="BK10">
        <f t="shared" si="1"/>
        <v>0.62881468291681641</v>
      </c>
      <c r="BL10">
        <f t="shared" si="1"/>
        <v>0.37246289928237997</v>
      </c>
      <c r="BM10">
        <f t="shared" si="1"/>
        <v>0.68959070515332455</v>
      </c>
      <c r="BN10">
        <f t="shared" si="1"/>
        <v>0.46781255334350663</v>
      </c>
      <c r="BO10">
        <f t="shared" si="1"/>
        <v>0.58147394601220592</v>
      </c>
      <c r="BP10">
        <f t="shared" si="1"/>
        <v>0.42111470997563394</v>
      </c>
      <c r="BQ10">
        <f t="shared" si="1"/>
        <v>0.22499388839814161</v>
      </c>
      <c r="BR10">
        <f t="shared" si="1"/>
        <v>0.30065708576320715</v>
      </c>
      <c r="BS10">
        <f t="shared" si="1"/>
        <v>0.28743449530991377</v>
      </c>
    </row>
    <row r="11" spans="1:71">
      <c r="A11">
        <v>9</v>
      </c>
      <c r="B11">
        <f>('PCR Data 808'!B11-MIN('PCR Data 808'!$B$3:$W$42))/(MAX('PCR Data 808'!$B$3:$W$42)-MIN('PCR Data 808'!$B$3:$W$42))*100</f>
        <v>2.2359978647463379</v>
      </c>
      <c r="C11">
        <f>('PCR Data 808'!C11-MIN('PCR Data 808'!$B$3:$W$42))/(MAX('PCR Data 808'!$B$3:$W$42)-MIN('PCR Data 808'!$B$3:$W$42))*100</f>
        <v>1.6569149771297642</v>
      </c>
      <c r="D11">
        <f>('PCR Data 808'!D11-MIN('PCR Data 808'!$B$3:$W$42))/(MAX('PCR Data 808'!$B$3:$W$42)-MIN('PCR Data 808'!$B$3:$W$42))*100</f>
        <v>9.7025821915657495</v>
      </c>
      <c r="E11">
        <f>('PCR Data 808'!E11-MIN('PCR Data 808'!$B$3:$W$42))/(MAX('PCR Data 808'!$B$3:$W$42)-MIN('PCR Data 808'!$B$3:$W$42))*100</f>
        <v>4.1524926993165092</v>
      </c>
      <c r="F11">
        <f>('PCR Data 808'!F11-MIN('PCR Data 808'!$B$3:$W$42))/(MAX('PCR Data 808'!$B$3:$W$42)-MIN('PCR Data 808'!$B$3:$W$42))*100</f>
        <v>3.6733689906739682</v>
      </c>
      <c r="G11">
        <f>('PCR Data 808'!G11-MIN('PCR Data 808'!$B$3:$W$42))/(MAX('PCR Data 808'!$B$3:$W$42)-MIN('PCR Data 808'!$B$3:$W$42))*100</f>
        <v>2.4754288824459141</v>
      </c>
      <c r="H11">
        <f>('PCR Data 808'!H11-MIN('PCR Data 808'!$B$3:$W$42))/(MAX('PCR Data 808'!$B$3:$W$42)-MIN('PCR Data 808'!$B$3:$W$42))*100</f>
        <v>1.1579041019897662</v>
      </c>
      <c r="I11">
        <f>('PCR Data 808'!I11-MIN('PCR Data 808'!$B$3:$W$42))/(MAX('PCR Data 808'!$B$3:$W$42)-MIN('PCR Data 808'!$B$3:$W$42))*100</f>
        <v>2.415767382953558</v>
      </c>
      <c r="J11">
        <f>('PCR Data 808'!J11-MIN('PCR Data 808'!$B$3:$W$42))/(MAX('PCR Data 808'!$B$3:$W$42)-MIN('PCR Data 808'!$B$3:$W$42))*100</f>
        <v>5.4501303132752073</v>
      </c>
      <c r="K11">
        <f>('PCR Data 808'!K11-MIN('PCR Data 808'!$B$3:$W$42))/(MAX('PCR Data 808'!$B$3:$W$42)-MIN('PCR Data 808'!$B$3:$W$42))*100</f>
        <v>7.4466971603219623</v>
      </c>
      <c r="L11">
        <f>('PCR Data 808'!L11-MIN('PCR Data 808'!$B$3:$W$42))/(MAX('PCR Data 808'!$B$3:$W$42)-MIN('PCR Data 808'!$B$3:$W$42))*100</f>
        <v>2.9747014308292936</v>
      </c>
      <c r="M11">
        <f>('PCR Data 808'!M11-MIN('PCR Data 808'!$B$3:$W$42))/(MAX('PCR Data 808'!$B$3:$W$42)-MIN('PCR Data 808'!$B$3:$W$42))*100</f>
        <v>9.0436889647159813</v>
      </c>
      <c r="O11">
        <f>('PCR Data 808'!O11-MIN('PCR Data 808'!$B$3:$W$42))/(MAX('PCR Data 808'!$B$3:$W$42)-MIN('PCR Data 808'!$B$3:$W$42))*100</f>
        <v>7.4265483205811238</v>
      </c>
      <c r="P11">
        <f>('PCR Data 808'!P11-MIN('PCR Data 808'!$B$3:$W$42))/(MAX('PCR Data 808'!$B$3:$W$42)-MIN('PCR Data 808'!$B$3:$W$42))*100</f>
        <v>5.8494436826845613</v>
      </c>
      <c r="Q11">
        <f>('PCR Data 808'!Q11-MIN('PCR Data 808'!$B$3:$W$42))/(MAX('PCR Data 808'!$B$3:$W$42)-MIN('PCR Data 808'!$B$3:$W$42))*100</f>
        <v>15.851380064685625</v>
      </c>
      <c r="R11">
        <f>('PCR Data 808'!R11-MIN('PCR Data 808'!$B$3:$W$42))/(MAX('PCR Data 808'!$B$3:$W$42)-MIN('PCR Data 808'!$B$3:$W$42))*100</f>
        <v>15.711646552716694</v>
      </c>
      <c r="S11">
        <f>('PCR Data 808'!S11-MIN('PCR Data 808'!$B$3:$W$42))/(MAX('PCR Data 808'!$B$3:$W$42)-MIN('PCR Data 808'!$B$3:$W$42))*100</f>
        <v>10.581019269617645</v>
      </c>
      <c r="T11">
        <f>('PCR Data 808'!T11-MIN('PCR Data 808'!$B$3:$W$42))/(MAX('PCR Data 808'!$B$3:$W$42)-MIN('PCR Data 808'!$B$3:$W$42))*100</f>
        <v>2.914778258093556</v>
      </c>
      <c r="U11">
        <f>('PCR Data 808'!U11-MIN('PCR Data 808'!$B$3:$W$42))/(MAX('PCR Data 808'!$B$3:$W$42)-MIN('PCR Data 808'!$B$3:$W$42))*100</f>
        <v>5.0908529501041491</v>
      </c>
      <c r="V11">
        <f>('PCR Data 808'!V11-MIN('PCR Data 808'!$B$3:$W$42))/(MAX('PCR Data 808'!$B$3:$W$42)-MIN('PCR Data 808'!$B$3:$W$42))*100</f>
        <v>4.0726823600833226</v>
      </c>
      <c r="W11">
        <f>('PCR Data 808'!W11-MIN('PCR Data 808'!$B$3:$W$42))/(MAX('PCR Data 808'!$B$3:$W$42)-MIN('PCR Data 808'!$B$3:$W$42))*100</f>
        <v>12.39781659845718</v>
      </c>
      <c r="Y11">
        <v>9</v>
      </c>
      <c r="Z11">
        <f t="shared" si="2"/>
        <v>2.2377144412229608</v>
      </c>
      <c r="AA11">
        <f t="shared" si="0"/>
        <v>2.0579449230157332</v>
      </c>
      <c r="AB11">
        <f t="shared" si="0"/>
        <v>2.3376736201969859</v>
      </c>
      <c r="AC11">
        <f t="shared" si="0"/>
        <v>2.8565716618344337</v>
      </c>
      <c r="AD11">
        <f t="shared" si="0"/>
        <v>2.1380169354923093</v>
      </c>
      <c r="AE11">
        <f t="shared" si="0"/>
        <v>1.6586315536063794</v>
      </c>
      <c r="AF11">
        <f t="shared" si="0"/>
        <v>2.1579041019897662</v>
      </c>
      <c r="AG11">
        <f t="shared" si="0"/>
        <v>3.1363003590156864</v>
      </c>
      <c r="AH11">
        <f t="shared" si="0"/>
        <v>2.4373711259276298</v>
      </c>
      <c r="AI11">
        <f t="shared" si="0"/>
        <v>1.9783962570259197</v>
      </c>
      <c r="AJ11">
        <f t="shared" si="0"/>
        <v>1.8386627450569883</v>
      </c>
      <c r="AK11">
        <f t="shared" si="0"/>
        <v>2.6370278106323068</v>
      </c>
      <c r="AL11">
        <f t="shared" si="0"/>
        <v>1</v>
      </c>
      <c r="AM11">
        <f t="shared" si="0"/>
        <v>4.1740964422905815</v>
      </c>
      <c r="AN11">
        <f t="shared" si="0"/>
        <v>2.9164948345701784</v>
      </c>
      <c r="AO11">
        <f t="shared" si="0"/>
        <v>5.5518060687258561</v>
      </c>
      <c r="AP11">
        <f t="shared" si="0"/>
        <v>3.2158490250054932</v>
      </c>
      <c r="AQ11">
        <f t="shared" si="0"/>
        <v>4.3140916275029024</v>
      </c>
      <c r="AR11">
        <f t="shared" si="0"/>
        <v>3.3956185432127195</v>
      </c>
      <c r="AS11">
        <f t="shared" si="0"/>
        <v>3.2359978647463379</v>
      </c>
      <c r="AT11">
        <f t="shared" si="0"/>
        <v>2.1579041019897667</v>
      </c>
      <c r="AU11">
        <f t="shared" si="0"/>
        <v>1.938360250787639</v>
      </c>
      <c r="AW11">
        <v>9</v>
      </c>
      <c r="AX11">
        <f t="shared" si="3"/>
        <v>0.34980466462585147</v>
      </c>
      <c r="AY11">
        <f t="shared" si="1"/>
        <v>0.31343374751561442</v>
      </c>
      <c r="AZ11">
        <f t="shared" si="1"/>
        <v>0.36878387601229673</v>
      </c>
      <c r="BA11">
        <f t="shared" si="1"/>
        <v>0.45584512353007967</v>
      </c>
      <c r="BB11">
        <f t="shared" si="1"/>
        <v>0.33001114098582202</v>
      </c>
      <c r="BC11">
        <f t="shared" si="1"/>
        <v>0.21974992309066904</v>
      </c>
      <c r="BD11">
        <f t="shared" si="1"/>
        <v>0.33403214057762326</v>
      </c>
      <c r="BE11">
        <f t="shared" si="1"/>
        <v>0.4964176477677173</v>
      </c>
      <c r="BF11">
        <f t="shared" si="1"/>
        <v>0.38692166200005917</v>
      </c>
      <c r="BG11">
        <f t="shared" si="1"/>
        <v>0.29631328170214571</v>
      </c>
      <c r="BH11">
        <f t="shared" si="1"/>
        <v>0.26450207649593738</v>
      </c>
      <c r="BI11">
        <f t="shared" si="1"/>
        <v>0.42111470997563394</v>
      </c>
      <c r="BJ11">
        <f t="shared" si="1"/>
        <v>0</v>
      </c>
      <c r="BK11">
        <f t="shared" si="1"/>
        <v>0.62056247919775098</v>
      </c>
      <c r="BL11">
        <f t="shared" si="1"/>
        <v>0.46486121158391364</v>
      </c>
      <c r="BM11">
        <f t="shared" si="1"/>
        <v>0.7444342872823132</v>
      </c>
      <c r="BN11">
        <f t="shared" si="1"/>
        <v>0.50729565166033708</v>
      </c>
      <c r="BO11">
        <f t="shared" si="1"/>
        <v>0.63488936489640813</v>
      </c>
      <c r="BP11">
        <f t="shared" si="1"/>
        <v>0.53091889656524227</v>
      </c>
      <c r="BQ11">
        <f t="shared" si="1"/>
        <v>0.51000822637373633</v>
      </c>
      <c r="BR11">
        <f t="shared" si="1"/>
        <v>0.33403214057762337</v>
      </c>
      <c r="BS11">
        <f t="shared" si="1"/>
        <v>0.28743449530991377</v>
      </c>
    </row>
    <row r="12" spans="1:71">
      <c r="A12">
        <v>10</v>
      </c>
      <c r="B12">
        <f>('PCR Data 808'!B12-MIN('PCR Data 808'!$B$3:$W$42))/(MAX('PCR Data 808'!$B$3:$W$42)-MIN('PCR Data 808'!$B$3:$W$42))*100</f>
        <v>3.4737123059692911</v>
      </c>
      <c r="C12">
        <f>('PCR Data 808'!C12-MIN('PCR Data 808'!$B$3:$W$42))/(MAX('PCR Data 808'!$B$3:$W$42)-MIN('PCR Data 808'!$B$3:$W$42))*100</f>
        <v>2.2760338709846262</v>
      </c>
      <c r="D12">
        <f>('PCR Data 808'!D12-MIN('PCR Data 808'!$B$3:$W$42))/(MAX('PCR Data 808'!$B$3:$W$42)-MIN('PCR Data 808'!$B$3:$W$42))*100</f>
        <v>8.7642219407781106</v>
      </c>
      <c r="E12">
        <f>('PCR Data 808'!E12-MIN('PCR Data 808'!$B$3:$W$42))/(MAX('PCR Data 808'!$B$3:$W$42)-MIN('PCR Data 808'!$B$3:$W$42))*100</f>
        <v>3.1542092757931322</v>
      </c>
      <c r="F12">
        <f>('PCR Data 808'!F12-MIN('PCR Data 808'!$B$3:$W$42))/(MAX('PCR Data 808'!$B$3:$W$42)-MIN('PCR Data 808'!$B$3:$W$42))*100</f>
        <v>3.0743989365599376</v>
      </c>
      <c r="G12">
        <f>('PCR Data 808'!G12-MIN('PCR Data 808'!$B$3:$W$42))/(MAX('PCR Data 808'!$B$3:$W$42)-MIN('PCR Data 808'!$B$3:$W$42))*100</f>
        <v>3.793215336145451</v>
      </c>
      <c r="H12">
        <f>('PCR Data 808'!H12-MIN('PCR Data 808'!$B$3:$W$42))/(MAX('PCR Data 808'!$B$3:$W$42)-MIN('PCR Data 808'!$B$3:$W$42))*100</f>
        <v>2.3356953704769823</v>
      </c>
      <c r="I12">
        <f>('PCR Data 808'!I12-MIN('PCR Data 808'!$B$3:$W$42))/(MAX('PCR Data 808'!$B$3:$W$42)-MIN('PCR Data 808'!$B$3:$W$42))*100</f>
        <v>2.5353520551816588</v>
      </c>
      <c r="J12">
        <f>('PCR Data 808'!J12-MIN('PCR Data 808'!$B$3:$W$42))/(MAX('PCR Data 808'!$B$3:$W$42)-MIN('PCR Data 808'!$B$3:$W$42))*100</f>
        <v>5.1308889563424369</v>
      </c>
      <c r="K12">
        <f>('PCR Data 808'!K12-MIN('PCR Data 808'!$B$3:$W$42))/(MAX('PCR Data 808'!$B$3:$W$42)-MIN('PCR Data 808'!$B$3:$W$42))*100</f>
        <v>7.9457080354619594</v>
      </c>
      <c r="L12">
        <f>('PCR Data 808'!L12-MIN('PCR Data 808'!$B$3:$W$42))/(MAX('PCR Data 808'!$B$3:$W$42)-MIN('PCR Data 808'!$B$3:$W$42))*100</f>
        <v>3.0945477763007831</v>
      </c>
      <c r="M12">
        <f>('PCR Data 808'!M12-MIN('PCR Data 808'!$B$3:$W$42))/(MAX('PCR Data 808'!$B$3:$W$42)-MIN('PCR Data 808'!$B$3:$W$42))*100</f>
        <v>9.6026230125917174</v>
      </c>
      <c r="O12">
        <f>('PCR Data 808'!O12-MIN('PCR Data 808'!$B$3:$W$42))/(MAX('PCR Data 808'!$B$3:$W$42)-MIN('PCR Data 808'!$B$3:$W$42))*100</f>
        <v>8.3450214048713143</v>
      </c>
      <c r="P12">
        <f>('PCR Data 808'!P12-MIN('PCR Data 808'!$B$3:$W$42))/(MAX('PCR Data 808'!$B$3:$W$42)-MIN('PCR Data 808'!$B$3:$W$42))*100</f>
        <v>6.4083777305602965</v>
      </c>
      <c r="Q12">
        <f>('PCR Data 808'!Q12-MIN('PCR Data 808'!$B$3:$W$42))/(MAX('PCR Data 808'!$B$3:$W$42)-MIN('PCR Data 808'!$B$3:$W$42))*100</f>
        <v>15.212635677576694</v>
      </c>
      <c r="R12">
        <f>('PCR Data 808'!R12-MIN('PCR Data 808'!$B$3:$W$42))/(MAX('PCR Data 808'!$B$3:$W$42)-MIN('PCR Data 808'!$B$3:$W$42))*100</f>
        <v>16.031149582892855</v>
      </c>
      <c r="S12">
        <f>('PCR Data 808'!S12-MIN('PCR Data 808'!$B$3:$W$42))/(MAX('PCR Data 808'!$B$3:$W$42)-MIN('PCR Data 808'!$B$3:$W$42))*100</f>
        <v>10.101895560975104</v>
      </c>
      <c r="T12">
        <f>('PCR Data 808'!T12-MIN('PCR Data 808'!$B$3:$W$42))/(MAX('PCR Data 808'!$B$3:$W$42)-MIN('PCR Data 808'!$B$3:$W$42))*100</f>
        <v>2.7750447461246242</v>
      </c>
      <c r="U12">
        <f>('PCR Data 808'!U12-MIN('PCR Data 808'!$B$3:$W$42))/(MAX('PCR Data 808'!$B$3:$W$42)-MIN('PCR Data 808'!$B$3:$W$42))*100</f>
        <v>3.4538251394718418</v>
      </c>
      <c r="V12">
        <f>('PCR Data 808'!V12-MIN('PCR Data 808'!$B$3:$W$42))/(MAX('PCR Data 808'!$B$3:$W$42)-MIN('PCR Data 808'!$B$3:$W$42))*100</f>
        <v>4.2922262112854481</v>
      </c>
      <c r="W12">
        <f>('PCR Data 808'!W12-MIN('PCR Data 808'!$B$3:$W$42))/(MAX('PCR Data 808'!$B$3:$W$42)-MIN('PCR Data 808'!$B$3:$W$42))*100</f>
        <v>12.39781659845718</v>
      </c>
      <c r="Y12">
        <v>10</v>
      </c>
      <c r="Z12">
        <f t="shared" si="2"/>
        <v>3.4754288824459136</v>
      </c>
      <c r="AA12">
        <f t="shared" si="0"/>
        <v>2.6770638168705956</v>
      </c>
      <c r="AB12">
        <f t="shared" si="0"/>
        <v>1.3993133694093469</v>
      </c>
      <c r="AC12">
        <f t="shared" si="0"/>
        <v>1.8582882383110566</v>
      </c>
      <c r="AD12">
        <f t="shared" si="0"/>
        <v>1.5390468813782787</v>
      </c>
      <c r="AE12">
        <f t="shared" si="0"/>
        <v>2.9764180073059165</v>
      </c>
      <c r="AF12">
        <f t="shared" si="0"/>
        <v>3.3356953704769823</v>
      </c>
      <c r="AG12">
        <f t="shared" si="0"/>
        <v>3.2558850312437873</v>
      </c>
      <c r="AH12">
        <f t="shared" si="0"/>
        <v>2.1181297689948595</v>
      </c>
      <c r="AI12">
        <f t="shared" si="0"/>
        <v>2.4774071321659168</v>
      </c>
      <c r="AJ12">
        <f t="shared" si="0"/>
        <v>1.9585090905284779</v>
      </c>
      <c r="AK12">
        <f t="shared" si="0"/>
        <v>3.1959618585080429</v>
      </c>
      <c r="AL12">
        <f t="shared" si="0"/>
        <v>1</v>
      </c>
      <c r="AM12">
        <f t="shared" si="0"/>
        <v>5.092569526580772</v>
      </c>
      <c r="AN12">
        <f t="shared" si="0"/>
        <v>3.4754288824459136</v>
      </c>
      <c r="AO12">
        <f t="shared" si="0"/>
        <v>4.9130616816169255</v>
      </c>
      <c r="AP12">
        <f t="shared" si="0"/>
        <v>3.5353520551816544</v>
      </c>
      <c r="AQ12">
        <f t="shared" si="0"/>
        <v>3.8349679188603609</v>
      </c>
      <c r="AR12">
        <f t="shared" si="0"/>
        <v>3.2558850312437877</v>
      </c>
      <c r="AS12">
        <f t="shared" si="0"/>
        <v>1.5989700541140306</v>
      </c>
      <c r="AT12">
        <f t="shared" si="0"/>
        <v>2.3774479531918922</v>
      </c>
      <c r="AU12">
        <f t="shared" si="0"/>
        <v>1.938360250787639</v>
      </c>
      <c r="AW12">
        <v>10</v>
      </c>
      <c r="AX12">
        <f t="shared" si="3"/>
        <v>0.54100840598698519</v>
      </c>
      <c r="AY12">
        <f t="shared" si="1"/>
        <v>0.42765872418820466</v>
      </c>
      <c r="AZ12">
        <f t="shared" si="1"/>
        <v>0.14591498351632884</v>
      </c>
      <c r="BA12">
        <f t="shared" si="1"/>
        <v>0.26911307811786539</v>
      </c>
      <c r="BB12">
        <f t="shared" si="1"/>
        <v>0.18725184921015725</v>
      </c>
      <c r="BC12">
        <f t="shared" si="1"/>
        <v>0.47369392335171961</v>
      </c>
      <c r="BD12">
        <f t="shared" si="1"/>
        <v>0.52318638220499059</v>
      </c>
      <c r="BE12">
        <f t="shared" si="1"/>
        <v>0.51266906108880061</v>
      </c>
      <c r="BF12">
        <f t="shared" si="1"/>
        <v>0.32595256400184652</v>
      </c>
      <c r="BG12">
        <f t="shared" si="1"/>
        <v>0.39399738354325858</v>
      </c>
      <c r="BH12">
        <f t="shared" si="1"/>
        <v>0.29192559169046783</v>
      </c>
      <c r="BI12">
        <f t="shared" si="1"/>
        <v>0.50460158768252583</v>
      </c>
      <c r="BJ12">
        <f t="shared" si="1"/>
        <v>0</v>
      </c>
      <c r="BK12">
        <f t="shared" si="1"/>
        <v>0.70693696694156927</v>
      </c>
      <c r="BL12">
        <f t="shared" si="1"/>
        <v>0.54100840598698519</v>
      </c>
      <c r="BM12">
        <f t="shared" si="1"/>
        <v>0.69135221657074863</v>
      </c>
      <c r="BN12">
        <f t="shared" si="1"/>
        <v>0.54843266792349465</v>
      </c>
      <c r="BO12">
        <f t="shared" si="1"/>
        <v>0.58376173524192421</v>
      </c>
      <c r="BP12">
        <f t="shared" si="1"/>
        <v>0.51266906108880061</v>
      </c>
      <c r="BQ12">
        <f t="shared" si="1"/>
        <v>0.20384033025354245</v>
      </c>
      <c r="BR12">
        <f t="shared" si="1"/>
        <v>0.37611101819032294</v>
      </c>
      <c r="BS12">
        <f t="shared" si="1"/>
        <v>0.28743449530991377</v>
      </c>
    </row>
    <row r="13" spans="1:71">
      <c r="A13">
        <v>11</v>
      </c>
      <c r="B13">
        <f>('PCR Data 808'!B13-MIN('PCR Data 808'!$B$3:$W$42))/(MAX('PCR Data 808'!$B$3:$W$42)-MIN('PCR Data 808'!$B$3:$W$42))*100</f>
        <v>3.5535226452024857</v>
      </c>
      <c r="C13">
        <f>('PCR Data 808'!C13-MIN('PCR Data 808'!$B$3:$W$42))/(MAX('PCR Data 808'!$B$3:$W$42)-MIN('PCR Data 808'!$B$3:$W$42))*100</f>
        <v>1.3575607866944432</v>
      </c>
      <c r="D13">
        <f>('PCR Data 808'!D13-MIN('PCR Data 808'!$B$3:$W$42))/(MAX('PCR Data 808'!$B$3:$W$42)-MIN('PCR Data 808'!$B$3:$W$42))*100</f>
        <v>8.923842619244498</v>
      </c>
      <c r="E13">
        <f>('PCR Data 808'!E13-MIN('PCR Data 808'!$B$3:$W$42))/(MAX('PCR Data 808'!$B$3:$W$42)-MIN('PCR Data 808'!$B$3:$W$42))*100</f>
        <v>3.2541684547671652</v>
      </c>
      <c r="F13">
        <f>('PCR Data 808'!F13-MIN('PCR Data 808'!$B$3:$W$42))/(MAX('PCR Data 808'!$B$3:$W$42)-MIN('PCR Data 808'!$B$3:$W$42))*100</f>
        <v>3.5336354787050364</v>
      </c>
      <c r="G13">
        <f>('PCR Data 808'!G13-MIN('PCR Data 808'!$B$3:$W$42))/(MAX('PCR Data 808'!$B$3:$W$42)-MIN('PCR Data 808'!$B$3:$W$42))*100</f>
        <v>4.1127183663216105</v>
      </c>
      <c r="H13">
        <f>('PCR Data 808'!H13-MIN('PCR Data 808'!$B$3:$W$42))/(MAX('PCR Data 808'!$B$3:$W$42)-MIN('PCR Data 808'!$B$3:$W$42))*100</f>
        <v>0.87843707805189475</v>
      </c>
      <c r="I13">
        <f>('PCR Data 808'!I13-MIN('PCR Data 808'!$B$3:$W$42))/(MAX('PCR Data 808'!$B$3:$W$42)-MIN('PCR Data 808'!$B$3:$W$42))*100</f>
        <v>2.415767382953558</v>
      </c>
      <c r="J13">
        <f>('PCR Data 808'!J13-MIN('PCR Data 808'!$B$3:$W$42))/(MAX('PCR Data 808'!$B$3:$W$42)-MIN('PCR Data 808'!$B$3:$W$42))*100</f>
        <v>5.0508169438658612</v>
      </c>
      <c r="K13">
        <f>('PCR Data 808'!K13-MIN('PCR Data 808'!$B$3:$W$42))/(MAX('PCR Data 808'!$B$3:$W$42)-MIN('PCR Data 808'!$B$3:$W$42))*100</f>
        <v>7.9457080354619594</v>
      </c>
      <c r="L13">
        <f>('PCR Data 808'!L13-MIN('PCR Data 808'!$B$3:$W$42))/(MAX('PCR Data 808'!$B$3:$W$42)-MIN('PCR Data 808'!$B$3:$W$42))*100</f>
        <v>3.114434942798233</v>
      </c>
      <c r="M13">
        <f>('PCR Data 808'!M13-MIN('PCR Data 808'!$B$3:$W$42))/(MAX('PCR Data 808'!$B$3:$W$42)-MIN('PCR Data 808'!$B$3:$W$42))*100</f>
        <v>7.786087356995572</v>
      </c>
      <c r="O13">
        <f>('PCR Data 808'!O13-MIN('PCR Data 808'!$B$3:$W$42))/(MAX('PCR Data 808'!$B$3:$W$42)-MIN('PCR Data 808'!$B$3:$W$42))*100</f>
        <v>8.5046420833376963</v>
      </c>
      <c r="P13">
        <f>('PCR Data 808'!P13-MIN('PCR Data 808'!$B$3:$W$42))/(MAX('PCR Data 808'!$B$3:$W$42)-MIN('PCR Data 808'!$B$3:$W$42))*100</f>
        <v>7.3069636483530305</v>
      </c>
      <c r="Q13">
        <f>('PCR Data 808'!Q13-MIN('PCR Data 808'!$B$3:$W$42))/(MAX('PCR Data 808'!$B$3:$W$42)-MIN('PCR Data 808'!$B$3:$W$42))*100</f>
        <v>15.991113576654564</v>
      </c>
      <c r="R13">
        <f>('PCR Data 808'!R13-MIN('PCR Data 808'!$B$3:$W$42))/(MAX('PCR Data 808'!$B$3:$W$42)-MIN('PCR Data 808'!$B$3:$W$42))*100</f>
        <v>15.212635677576694</v>
      </c>
      <c r="S13">
        <f>('PCR Data 808'!S13-MIN('PCR Data 808'!$B$3:$W$42))/(MAX('PCR Data 808'!$B$3:$W$42)-MIN('PCR Data 808'!$B$3:$W$42))*100</f>
        <v>10.261516239441486</v>
      </c>
      <c r="T13">
        <f>('PCR Data 808'!T13-MIN('PCR Data 808'!$B$3:$W$42))/(MAX('PCR Data 808'!$B$3:$W$42)-MIN('PCR Data 808'!$B$3:$W$42))*100</f>
        <v>2.8747422518552681</v>
      </c>
      <c r="U13">
        <f>('PCR Data 808'!U13-MIN('PCR Data 808'!$B$3:$W$42))/(MAX('PCR Data 808'!$B$3:$W$42)-MIN('PCR Data 808'!$B$3:$W$42))*100</f>
        <v>5.2905096348088261</v>
      </c>
      <c r="V13">
        <f>('PCR Data 808'!V13-MIN('PCR Data 808'!$B$3:$W$42))/(MAX('PCR Data 808'!$B$3:$W$42)-MIN('PCR Data 808'!$B$3:$W$42))*100</f>
        <v>4.4521085629952193</v>
      </c>
      <c r="W13">
        <f>('PCR Data 808'!W13-MIN('PCR Data 808'!$B$3:$W$42))/(MAX('PCR Data 808'!$B$3:$W$42)-MIN('PCR Data 808'!$B$3:$W$42))*100</f>
        <v>12.597211609918467</v>
      </c>
      <c r="Y13">
        <v>11</v>
      </c>
      <c r="Z13">
        <f t="shared" si="2"/>
        <v>3.5552392216791082</v>
      </c>
      <c r="AA13">
        <f t="shared" si="0"/>
        <v>1.7585907325804124</v>
      </c>
      <c r="AB13">
        <f t="shared" si="0"/>
        <v>1.5589340478757343</v>
      </c>
      <c r="AC13">
        <f t="shared" si="0"/>
        <v>1.9582474172850897</v>
      </c>
      <c r="AD13">
        <f t="shared" si="0"/>
        <v>1.9982834235233775</v>
      </c>
      <c r="AE13">
        <f t="shared" si="0"/>
        <v>3.295921037482076</v>
      </c>
      <c r="AF13">
        <f t="shared" si="0"/>
        <v>1.8784370780518946</v>
      </c>
      <c r="AG13">
        <f t="shared" si="0"/>
        <v>3.1363003590156864</v>
      </c>
      <c r="AH13">
        <f t="shared" si="0"/>
        <v>2.0380577565182838</v>
      </c>
      <c r="AI13">
        <f t="shared" si="0"/>
        <v>2.4774071321659168</v>
      </c>
      <c r="AJ13">
        <f t="shared" si="0"/>
        <v>1.9783962570259277</v>
      </c>
      <c r="AK13">
        <f t="shared" si="0"/>
        <v>1.3794262029118975</v>
      </c>
      <c r="AL13">
        <f t="shared" si="0"/>
        <v>1</v>
      </c>
      <c r="AM13">
        <f t="shared" si="0"/>
        <v>5.2521902050471541</v>
      </c>
      <c r="AN13">
        <f t="shared" si="0"/>
        <v>4.3740148002386476</v>
      </c>
      <c r="AO13">
        <f t="shared" si="0"/>
        <v>5.6915395806947959</v>
      </c>
      <c r="AP13">
        <f t="shared" si="0"/>
        <v>2.7168381498654934</v>
      </c>
      <c r="AQ13">
        <f t="shared" si="0"/>
        <v>3.994588597326743</v>
      </c>
      <c r="AR13">
        <f t="shared" si="0"/>
        <v>3.3555825369744317</v>
      </c>
      <c r="AS13">
        <f t="shared" si="0"/>
        <v>3.4356545494510149</v>
      </c>
      <c r="AT13">
        <f t="shared" si="0"/>
        <v>2.5373303049016633</v>
      </c>
      <c r="AU13">
        <f t="shared" si="0"/>
        <v>2.1377552622489269</v>
      </c>
      <c r="AW13">
        <v>11</v>
      </c>
      <c r="AX13">
        <f t="shared" si="3"/>
        <v>0.5508688284581319</v>
      </c>
      <c r="AY13">
        <f t="shared" si="1"/>
        <v>0.24516478018350682</v>
      </c>
      <c r="AZ13">
        <f t="shared" si="1"/>
        <v>0.19282774235400754</v>
      </c>
      <c r="BA13">
        <f t="shared" si="1"/>
        <v>0.29186756242793516</v>
      </c>
      <c r="BB13">
        <f t="shared" si="1"/>
        <v>0.30065708576320715</v>
      </c>
      <c r="BC13">
        <f t="shared" si="1"/>
        <v>0.51797679847513944</v>
      </c>
      <c r="BD13">
        <f t="shared" si="1"/>
        <v>0.27379665209435805</v>
      </c>
      <c r="BE13">
        <f t="shared" si="1"/>
        <v>0.4964176477677173</v>
      </c>
      <c r="BF13">
        <f t="shared" si="1"/>
        <v>0.30921648731602236</v>
      </c>
      <c r="BG13">
        <f t="shared" si="1"/>
        <v>0.39399738354325858</v>
      </c>
      <c r="BH13">
        <f t="shared" si="1"/>
        <v>0.29631328170214744</v>
      </c>
      <c r="BI13">
        <f t="shared" si="1"/>
        <v>0.13969847137886426</v>
      </c>
      <c r="BJ13">
        <f t="shared" si="1"/>
        <v>0</v>
      </c>
      <c r="BK13">
        <f t="shared" si="1"/>
        <v>0.72034044542708464</v>
      </c>
      <c r="BL13">
        <f t="shared" si="1"/>
        <v>0.64088024821490153</v>
      </c>
      <c r="BM13">
        <f t="shared" si="1"/>
        <v>0.75522976041238443</v>
      </c>
      <c r="BN13">
        <f t="shared" si="1"/>
        <v>0.43406376697365795</v>
      </c>
      <c r="BO13">
        <f t="shared" si="1"/>
        <v>0.60147205796512238</v>
      </c>
      <c r="BP13">
        <f t="shared" si="1"/>
        <v>0.52576792558762686</v>
      </c>
      <c r="BQ13">
        <f t="shared" si="1"/>
        <v>0.53600948961512318</v>
      </c>
      <c r="BR13">
        <f t="shared" si="1"/>
        <v>0.40437700654326525</v>
      </c>
      <c r="BS13">
        <f t="shared" si="1"/>
        <v>0.3299579841568101</v>
      </c>
    </row>
    <row r="14" spans="1:71">
      <c r="A14">
        <v>12</v>
      </c>
      <c r="B14">
        <f>('PCR Data 808'!B14-MIN('PCR Data 808'!$B$3:$W$42))/(MAX('PCR Data 808'!$B$3:$W$42)-MIN('PCR Data 808'!$B$3:$W$42))*100</f>
        <v>3.0545117700624882</v>
      </c>
      <c r="C14">
        <f>('PCR Data 808'!C14-MIN('PCR Data 808'!$B$3:$W$42))/(MAX('PCR Data 808'!$B$3:$W$42)-MIN('PCR Data 808'!$B$3:$W$42))*100</f>
        <v>2.3558442102178208</v>
      </c>
      <c r="D14">
        <f>('PCR Data 808'!D14-MIN('PCR Data 808'!$B$3:$W$42))/(MAX('PCR Data 808'!$B$3:$W$42)-MIN('PCR Data 808'!$B$3:$W$42))*100</f>
        <v>9.8224285370372328</v>
      </c>
      <c r="E14">
        <f>('PCR Data 808'!E14-MIN('PCR Data 808'!$B$3:$W$42))/(MAX('PCR Data 808'!$B$3:$W$42)-MIN('PCR Data 808'!$B$3:$W$42))*100</f>
        <v>3.493599472466741</v>
      </c>
      <c r="F14">
        <f>('PCR Data 808'!F14-MIN('PCR Data 808'!$B$3:$W$42))/(MAX('PCR Data 808'!$B$3:$W$42)-MIN('PCR Data 808'!$B$3:$W$42))*100</f>
        <v>3.892912841876095</v>
      </c>
      <c r="G14">
        <f>('PCR Data 808'!G14-MIN('PCR Data 808'!$B$3:$W$42))/(MAX('PCR Data 808'!$B$3:$W$42)-MIN('PCR Data 808'!$B$3:$W$42))*100</f>
        <v>2.8747422518552681</v>
      </c>
      <c r="H14">
        <f>('PCR Data 808'!H14-MIN('PCR Data 808'!$B$3:$W$42))/(MAX('PCR Data 808'!$B$3:$W$42)-MIN('PCR Data 808'!$B$3:$W$42))*100</f>
        <v>2.2161106982488885</v>
      </c>
      <c r="I14">
        <f>('PCR Data 808'!I14-MIN('PCR Data 808'!$B$3:$W$42))/(MAX('PCR Data 808'!$B$3:$W$42)-MIN('PCR Data 808'!$B$3:$W$42))*100</f>
        <v>2.5353520551816588</v>
      </c>
      <c r="J14">
        <f>('PCR Data 808'!J14-MIN('PCR Data 808'!$B$3:$W$42))/(MAX('PCR Data 808'!$B$3:$W$42)-MIN('PCR Data 808'!$B$3:$W$42))*100</f>
        <v>5.5500894922492403</v>
      </c>
      <c r="K14">
        <f>('PCR Data 808'!K14-MIN('PCR Data 808'!$B$3:$W$42))/(MAX('PCR Data 808'!$B$3:$W$42)-MIN('PCR Data 808'!$B$3:$W$42))*100</f>
        <v>8.1453647201666364</v>
      </c>
      <c r="L14">
        <f>('PCR Data 808'!L14-MIN('PCR Data 808'!$B$3:$W$42))/(MAX('PCR Data 808'!$B$3:$W$42)-MIN('PCR Data 808'!$B$3:$W$42))*100</f>
        <v>4.4319597232543808</v>
      </c>
      <c r="M14">
        <f>('PCR Data 808'!M14-MIN('PCR Data 808'!$B$3:$W$42))/(MAX('PCR Data 808'!$B$3:$W$42)-MIN('PCR Data 808'!$B$3:$W$42))*100</f>
        <v>8.0854415474308929</v>
      </c>
      <c r="O14">
        <f>('PCR Data 808'!O14-MIN('PCR Data 808'!$B$3:$W$42))/(MAX('PCR Data 808'!$B$3:$W$42)-MIN('PCR Data 808'!$B$3:$W$42))*100</f>
        <v>8.9439914589853373</v>
      </c>
      <c r="P14">
        <f>('PCR Data 808'!P14-MIN('PCR Data 808'!$B$3:$W$42))/(MAX('PCR Data 808'!$B$3:$W$42)-MIN('PCR Data 808'!$B$3:$W$42))*100</f>
        <v>6.6878447544981681</v>
      </c>
      <c r="Q14">
        <f>('PCR Data 808'!Q14-MIN('PCR Data 808'!$B$3:$W$42))/(MAX('PCR Data 808'!$B$3:$W$42)-MIN('PCR Data 808'!$B$3:$W$42))*100</f>
        <v>15.072902165607763</v>
      </c>
      <c r="R14">
        <f>('PCR Data 808'!R14-MIN('PCR Data 808'!$B$3:$W$42))/(MAX('PCR Data 808'!$B$3:$W$42)-MIN('PCR Data 808'!$B$3:$W$42))*100</f>
        <v>15.571913040747761</v>
      </c>
      <c r="S14">
        <f>('PCR Data 808'!S14-MIN('PCR Data 808'!$B$3:$W$42))/(MAX('PCR Data 808'!$B$3:$W$42)-MIN('PCR Data 808'!$B$3:$W$42))*100</f>
        <v>10.560870429876806</v>
      </c>
      <c r="T14">
        <f>('PCR Data 808'!T14-MIN('PCR Data 808'!$B$3:$W$42))/(MAX('PCR Data 808'!$B$3:$W$42)-MIN('PCR Data 808'!$B$3:$W$42))*100</f>
        <v>2.9945885973267505</v>
      </c>
      <c r="U14">
        <f>('PCR Data 808'!U14-MIN('PCR Data 808'!$B$3:$W$42))/(MAX('PCR Data 808'!$B$3:$W$42)-MIN('PCR Data 808'!$B$3:$W$42))*100</f>
        <v>3.9329488481143828</v>
      </c>
      <c r="V14">
        <f>('PCR Data 808'!V14-MIN('PCR Data 808'!$B$3:$W$42))/(MAX('PCR Data 808'!$B$3:$W$42)-MIN('PCR Data 808'!$B$3:$W$42))*100</f>
        <v>4.3521493840211862</v>
      </c>
      <c r="W14">
        <f>('PCR Data 808'!W14-MIN('PCR Data 808'!$B$3:$W$42))/(MAX('PCR Data 808'!$B$3:$W$42)-MIN('PCR Data 808'!$B$3:$W$42))*100</f>
        <v>12.817017134363976</v>
      </c>
      <c r="Y14">
        <v>12</v>
      </c>
      <c r="Z14">
        <f t="shared" si="2"/>
        <v>3.0562283465391111</v>
      </c>
      <c r="AA14">
        <f t="shared" si="0"/>
        <v>2.7568741561037902</v>
      </c>
      <c r="AB14">
        <f t="shared" si="0"/>
        <v>2.4575199656684692</v>
      </c>
      <c r="AC14">
        <f t="shared" si="0"/>
        <v>2.1976784349846654</v>
      </c>
      <c r="AD14">
        <f t="shared" si="0"/>
        <v>2.3575607866944361</v>
      </c>
      <c r="AE14">
        <f t="shared" si="0"/>
        <v>2.0579449230157332</v>
      </c>
      <c r="AF14">
        <f t="shared" si="0"/>
        <v>3.2161106982488885</v>
      </c>
      <c r="AG14">
        <f t="shared" si="0"/>
        <v>3.2558850312437873</v>
      </c>
      <c r="AH14">
        <f t="shared" si="0"/>
        <v>2.5373303049016629</v>
      </c>
      <c r="AI14">
        <f t="shared" si="0"/>
        <v>2.6770638168705938</v>
      </c>
      <c r="AJ14">
        <f t="shared" si="0"/>
        <v>3.2959210374820755</v>
      </c>
      <c r="AK14">
        <f t="shared" si="0"/>
        <v>1.6787803933472185</v>
      </c>
      <c r="AL14">
        <f t="shared" si="0"/>
        <v>1</v>
      </c>
      <c r="AM14">
        <f t="shared" si="0"/>
        <v>5.691539580694795</v>
      </c>
      <c r="AN14">
        <f t="shared" si="0"/>
        <v>3.7548959063837852</v>
      </c>
      <c r="AO14">
        <f t="shared" si="0"/>
        <v>4.7733281696479946</v>
      </c>
      <c r="AP14">
        <f t="shared" si="0"/>
        <v>3.0761155130365605</v>
      </c>
      <c r="AQ14">
        <f t="shared" si="0"/>
        <v>4.2939427877620631</v>
      </c>
      <c r="AR14">
        <f t="shared" si="0"/>
        <v>3.4754288824459141</v>
      </c>
      <c r="AS14">
        <f t="shared" si="0"/>
        <v>2.0780937627565716</v>
      </c>
      <c r="AT14">
        <f t="shared" si="0"/>
        <v>2.4373711259276303</v>
      </c>
      <c r="AU14">
        <f t="shared" si="0"/>
        <v>2.3575607866944353</v>
      </c>
      <c r="AW14">
        <v>12</v>
      </c>
      <c r="AX14">
        <f t="shared" si="3"/>
        <v>0.48518579949038937</v>
      </c>
      <c r="AY14">
        <f t="shared" si="1"/>
        <v>0.44041694218227911</v>
      </c>
      <c r="AZ14">
        <f t="shared" si="1"/>
        <v>0.39049705486405956</v>
      </c>
      <c r="BA14">
        <f t="shared" si="1"/>
        <v>0.34196414662780966</v>
      </c>
      <c r="BB14">
        <f t="shared" si="1"/>
        <v>0.37246289928237863</v>
      </c>
      <c r="BC14">
        <f t="shared" si="1"/>
        <v>0.31343374751561442</v>
      </c>
      <c r="BD14">
        <f t="shared" si="1"/>
        <v>0.50733098871175553</v>
      </c>
      <c r="BE14">
        <f t="shared" si="1"/>
        <v>0.51266906108880061</v>
      </c>
      <c r="BF14">
        <f t="shared" si="1"/>
        <v>0.40437700654326514</v>
      </c>
      <c r="BG14">
        <f t="shared" si="1"/>
        <v>0.42765872418820439</v>
      </c>
      <c r="BH14">
        <f t="shared" si="1"/>
        <v>0.51797679847513944</v>
      </c>
      <c r="BI14">
        <f t="shared" si="1"/>
        <v>0.22499388839813989</v>
      </c>
      <c r="BJ14">
        <f t="shared" si="1"/>
        <v>0</v>
      </c>
      <c r="BK14">
        <f t="shared" si="1"/>
        <v>0.75522976041238432</v>
      </c>
      <c r="BL14">
        <f t="shared" si="1"/>
        <v>0.57459790195011051</v>
      </c>
      <c r="BM14">
        <f t="shared" si="1"/>
        <v>0.67882129344185405</v>
      </c>
      <c r="BN14">
        <f t="shared" si="1"/>
        <v>0.48800263988506154</v>
      </c>
      <c r="BO14">
        <f t="shared" si="1"/>
        <v>0.63285625362497089</v>
      </c>
      <c r="BP14">
        <f t="shared" si="1"/>
        <v>0.5410084059869853</v>
      </c>
      <c r="BQ14">
        <f t="shared" si="1"/>
        <v>0.31766513885596304</v>
      </c>
      <c r="BR14">
        <f t="shared" si="1"/>
        <v>0.38692166200005929</v>
      </c>
      <c r="BS14">
        <f t="shared" si="1"/>
        <v>0.37246289928237847</v>
      </c>
    </row>
    <row r="15" spans="1:71">
      <c r="A15">
        <v>13</v>
      </c>
      <c r="B15">
        <f>('PCR Data 808'!B15-MIN('PCR Data 808'!$B$3:$W$42))/(MAX('PCR Data 808'!$B$3:$W$42)-MIN('PCR Data 808'!$B$3:$W$42))*100</f>
        <v>2.0763771862799492</v>
      </c>
      <c r="C15">
        <f>('PCR Data 808'!C15-MIN('PCR Data 808'!$B$3:$W$42))/(MAX('PCR Data 808'!$B$3:$W$42)-MIN('PCR Data 808'!$B$3:$W$42))*100</f>
        <v>1.6969509833680521</v>
      </c>
      <c r="D15">
        <f>('PCR Data 808'!D15-MIN('PCR Data 808'!$B$3:$W$42))/(MAX('PCR Data 808'!$B$3:$W$42)-MIN('PCR Data 808'!$B$3:$W$42))*100</f>
        <v>9.0238017982185319</v>
      </c>
      <c r="E15">
        <f>('PCR Data 808'!E15-MIN('PCR Data 808'!$B$3:$W$42))/(MAX('PCR Data 808'!$B$3:$W$42)-MIN('PCR Data 808'!$B$3:$W$42))*100</f>
        <v>4.0726823600833226</v>
      </c>
      <c r="F15">
        <f>('PCR Data 808'!F15-MIN('PCR Data 808'!$B$3:$W$42))/(MAX('PCR Data 808'!$B$3:$W$42)-MIN('PCR Data 808'!$B$3:$W$42))*100</f>
        <v>4.5117700624875754</v>
      </c>
      <c r="G15">
        <f>('PCR Data 808'!G15-MIN('PCR Data 808'!$B$3:$W$42))/(MAX('PCR Data 808'!$B$3:$W$42)-MIN('PCR Data 808'!$B$3:$W$42))*100</f>
        <v>4.1326055328190598</v>
      </c>
      <c r="H15">
        <f>('PCR Data 808'!H15-MIN('PCR Data 808'!$B$3:$W$42))/(MAX('PCR Data 808'!$B$3:$W$42)-MIN('PCR Data 808'!$B$3:$W$42))*100</f>
        <v>2.2760338709846262</v>
      </c>
      <c r="I15">
        <f>('PCR Data 808'!I15-MIN('PCR Data 808'!$B$3:$W$42))/(MAX('PCR Data 808'!$B$3:$W$42)-MIN('PCR Data 808'!$B$3:$W$42))*100</f>
        <v>2.2359978647463379</v>
      </c>
      <c r="J15">
        <f>('PCR Data 808'!J15-MIN('PCR Data 808'!$B$3:$W$42))/(MAX('PCR Data 808'!$B$3:$W$42)-MIN('PCR Data 808'!$B$3:$W$42))*100</f>
        <v>5.4901663195134951</v>
      </c>
      <c r="K15">
        <f>('PCR Data 808'!K15-MIN('PCR Data 808'!$B$3:$W$42))/(MAX('PCR Data 808'!$B$3:$W$42)-MIN('PCR Data 808'!$B$3:$W$42))*100</f>
        <v>8.0655543809334436</v>
      </c>
      <c r="L15">
        <f>('PCR Data 808'!L15-MIN('PCR Data 808'!$B$3:$W$42))/(MAX('PCR Data 808'!$B$3:$W$42)-MIN('PCR Data 808'!$B$3:$W$42))*100</f>
        <v>3.1343221092956828</v>
      </c>
      <c r="M15">
        <f>('PCR Data 808'!M15-MIN('PCR Data 808'!$B$3:$W$42))/(MAX('PCR Data 808'!$B$3:$W$42)-MIN('PCR Data 808'!$B$3:$W$42))*100</f>
        <v>8.2450622258972821</v>
      </c>
      <c r="O15">
        <f>('PCR Data 808'!O15-MIN('PCR Data 808'!$B$3:$W$42))/(MAX('PCR Data 808'!$B$3:$W$42)-MIN('PCR Data 808'!$B$3:$W$42))*100</f>
        <v>9.5628486795968186</v>
      </c>
      <c r="P15">
        <f>('PCR Data 808'!P15-MIN('PCR Data 808'!$B$3:$W$42))/(MAX('PCR Data 808'!$B$3:$W$42)-MIN('PCR Data 808'!$B$3:$W$42))*100</f>
        <v>7.6063178387883514</v>
      </c>
      <c r="Q15">
        <f>('PCR Data 808'!Q15-MIN('PCR Data 808'!$B$3:$W$42))/(MAX('PCR Data 808'!$B$3:$W$42)-MIN('PCR Data 808'!$B$3:$W$42))*100</f>
        <v>14.972942986633731</v>
      </c>
      <c r="R15">
        <f>('PCR Data 808'!R15-MIN('PCR Data 808'!$B$3:$W$42))/(MAX('PCR Data 808'!$B$3:$W$42)-MIN('PCR Data 808'!$B$3:$W$42))*100</f>
        <v>16.709929976240069</v>
      </c>
      <c r="S15">
        <f>('PCR Data 808'!S15-MIN('PCR Data 808'!$B$3:$W$42))/(MAX('PCR Data 808'!$B$3:$W$42)-MIN('PCR Data 808'!$B$3:$W$42))*100</f>
        <v>11.719036205109953</v>
      </c>
      <c r="T15">
        <f>('PCR Data 808'!T15-MIN('PCR Data 808'!$B$3:$W$42))/(MAX('PCR Data 808'!$B$3:$W$42)-MIN('PCR Data 808'!$B$3:$W$42))*100</f>
        <v>3.2740556212646146</v>
      </c>
      <c r="U15">
        <f>('PCR Data 808'!U15-MIN('PCR Data 808'!$B$3:$W$42))/(MAX('PCR Data 808'!$B$3:$W$42)-MIN('PCR Data 808'!$B$3:$W$42))*100</f>
        <v>5.3504328075445633</v>
      </c>
      <c r="V15">
        <f>('PCR Data 808'!V15-MIN('PCR Data 808'!$B$3:$W$42))/(MAX('PCR Data 808'!$B$3:$W$42)-MIN('PCR Data 808'!$B$3:$W$42))*100</f>
        <v>4.6515035744565072</v>
      </c>
      <c r="W15">
        <f>('PCR Data 808'!W15-MIN('PCR Data 808'!$B$3:$W$42))/(MAX('PCR Data 808'!$B$3:$W$42)-MIN('PCR Data 808'!$B$3:$W$42))*100</f>
        <v>12.776981128125687</v>
      </c>
      <c r="Y15">
        <v>13</v>
      </c>
      <c r="Z15">
        <f t="shared" si="2"/>
        <v>2.0780937627565716</v>
      </c>
      <c r="AA15">
        <f t="shared" si="0"/>
        <v>2.097980929254021</v>
      </c>
      <c r="AB15">
        <f t="shared" si="0"/>
        <v>1.6588932268497683</v>
      </c>
      <c r="AC15">
        <f t="shared" si="0"/>
        <v>2.7767613226012471</v>
      </c>
      <c r="AD15">
        <f t="shared" ref="AD15:AD42" si="4">F15-MIN(F$3:F$42)+1</f>
        <v>2.9764180073059165</v>
      </c>
      <c r="AE15">
        <f t="shared" ref="AE15:AE42" si="5">G15-MIN(G$3:G$42)+1</f>
        <v>3.3158082039795254</v>
      </c>
      <c r="AF15">
        <f t="shared" ref="AF15:AF42" si="6">H15-MIN(H$3:H$42)+1</f>
        <v>3.2760338709846262</v>
      </c>
      <c r="AG15">
        <f t="shared" ref="AG15:AG42" si="7">I15-MIN(I$3:I$42)+1</f>
        <v>2.9565308408084663</v>
      </c>
      <c r="AH15">
        <f t="shared" ref="AH15:AH42" si="8">J15-MIN(J$3:J$42)+1</f>
        <v>2.4774071321659177</v>
      </c>
      <c r="AI15">
        <f t="shared" ref="AI15:AI42" si="9">K15-MIN(K$3:K$42)+1</f>
        <v>2.597253477637401</v>
      </c>
      <c r="AJ15">
        <f t="shared" ref="AJ15:AJ42" si="10">L15-MIN(L$3:L$42)+1</f>
        <v>1.9982834235233775</v>
      </c>
      <c r="AK15">
        <f t="shared" ref="AK15:AK42" si="11">M15-MIN(M$3:M$42)+1</f>
        <v>1.8384010718136077</v>
      </c>
      <c r="AL15">
        <f t="shared" ref="AL15:AL42" si="12">N15-MIN(N$3:N$42)+1</f>
        <v>1</v>
      </c>
      <c r="AM15">
        <f t="shared" ref="AM15:AM42" si="13">O15-MIN(O$3:O$42)+1</f>
        <v>6.3103968013062763</v>
      </c>
      <c r="AN15">
        <f t="shared" ref="AN15:AN42" si="14">P15-MIN(P$3:P$42)+1</f>
        <v>4.6733689906739686</v>
      </c>
      <c r="AO15">
        <f t="shared" ref="AO15:AO42" si="15">Q15-MIN(Q$3:Q$42)+1</f>
        <v>4.6733689906739624</v>
      </c>
      <c r="AP15">
        <f t="shared" ref="AP15:AP42" si="16">R15-MIN(R$3:R$42)+1</f>
        <v>4.2141324485288685</v>
      </c>
      <c r="AQ15">
        <f t="shared" ref="AQ15:AQ42" si="17">S15-MIN(S$3:S$42)+1</f>
        <v>5.4521085629952104</v>
      </c>
      <c r="AR15">
        <f t="shared" ref="AR15:AR42" si="18">T15-MIN(T$3:T$42)+1</f>
        <v>3.7548959063837781</v>
      </c>
      <c r="AS15">
        <f t="shared" ref="AS15:AS42" si="19">U15-MIN(U$3:U$42)+1</f>
        <v>3.4955777221867521</v>
      </c>
      <c r="AT15">
        <f t="shared" ref="AT15:AT42" si="20">V15-MIN(V$3:V$42)+1</f>
        <v>2.7367253163629512</v>
      </c>
      <c r="AU15">
        <f t="shared" ref="AU15:AU42" si="21">W15-MIN(W$3:W$42)+1</f>
        <v>2.3175247804561465</v>
      </c>
      <c r="AW15">
        <v>13</v>
      </c>
      <c r="AX15">
        <f t="shared" si="3"/>
        <v>0.31766513885596304</v>
      </c>
      <c r="AY15">
        <f t="shared" si="1"/>
        <v>0.32180153611807877</v>
      </c>
      <c r="AZ15">
        <f t="shared" si="1"/>
        <v>0.21981843395549855</v>
      </c>
      <c r="BA15">
        <f t="shared" si="1"/>
        <v>0.44353855143480569</v>
      </c>
      <c r="BB15">
        <f t="shared" ref="BB15:BB42" si="22">LOG10(AD15)</f>
        <v>0.47369392335171961</v>
      </c>
      <c r="BC15">
        <f t="shared" ref="BC15:BC42" si="23">LOG10(AE15)</f>
        <v>0.52058940174484114</v>
      </c>
      <c r="BD15">
        <f t="shared" ref="BD15:BD42" si="24">LOG10(AF15)</f>
        <v>0.51534838329157873</v>
      </c>
      <c r="BE15">
        <f t="shared" ref="BE15:BE42" si="25">LOG10(AG15)</f>
        <v>0.47078241366594636</v>
      </c>
      <c r="BF15">
        <f t="shared" ref="BF15:BF42" si="26">LOG10(AH15)</f>
        <v>0.39399738354325875</v>
      </c>
      <c r="BG15">
        <f t="shared" ref="BG15:BG42" si="27">LOG10(AI15)</f>
        <v>0.4145143364476474</v>
      </c>
      <c r="BH15">
        <f t="shared" ref="BH15:BH42" si="28">LOG10(AJ15)</f>
        <v>0.30065708576320715</v>
      </c>
      <c r="BI15">
        <f t="shared" ref="BI15:BI42" si="29">LOG10(AK15)</f>
        <v>0.2644402645440575</v>
      </c>
      <c r="BJ15">
        <f t="shared" ref="BJ15:BJ42" si="30">LOG10(AL15)</f>
        <v>0</v>
      </c>
      <c r="BK15">
        <f t="shared" ref="BK15:BK42" si="31">LOG10(AM15)</f>
        <v>0.80005666878447568</v>
      </c>
      <c r="BL15">
        <f t="shared" ref="BL15:BL42" si="32">LOG10(AN15)</f>
        <v>0.66963007254732543</v>
      </c>
      <c r="BM15">
        <f t="shared" ref="BM15:BM42" si="33">LOG10(AO15)</f>
        <v>0.66963007254732487</v>
      </c>
      <c r="BN15">
        <f t="shared" ref="BN15:BN42" si="34">LOG10(AP15)</f>
        <v>0.62470818119169991</v>
      </c>
      <c r="BO15">
        <f t="shared" ref="BO15:BO42" si="35">LOG10(AQ15)</f>
        <v>0.73656449496900878</v>
      </c>
      <c r="BP15">
        <f t="shared" ref="BP15:BP42" si="36">LOG10(AR15)</f>
        <v>0.57459790195010962</v>
      </c>
      <c r="BQ15">
        <f t="shared" ref="BQ15:BQ42" si="37">LOG10(AS15)</f>
        <v>0.54351896286370249</v>
      </c>
      <c r="BR15">
        <f t="shared" ref="BR15:BR42" si="38">LOG10(AT15)</f>
        <v>0.43723120969570806</v>
      </c>
      <c r="BS15">
        <f t="shared" ref="BS15:BS42" si="39">LOG10(AU15)</f>
        <v>0.36502438659553194</v>
      </c>
    </row>
    <row r="16" spans="1:71">
      <c r="A16">
        <v>14</v>
      </c>
      <c r="B16">
        <f>('PCR Data 808'!B16-MIN('PCR Data 808'!$B$3:$W$42))/(MAX('PCR Data 808'!$B$3:$W$42)-MIN('PCR Data 808'!$B$3:$W$42))*100</f>
        <v>1.9164948345701789</v>
      </c>
      <c r="C16">
        <f>('PCR Data 808'!C16-MIN('PCR Data 808'!$B$3:$W$42))/(MAX('PCR Data 808'!$B$3:$W$42)-MIN('PCR Data 808'!$B$3:$W$42))*100</f>
        <v>2.3956185432127195</v>
      </c>
      <c r="D16">
        <f>('PCR Data 808'!D16-MIN('PCR Data 808'!$B$3:$W$42))/(MAX('PCR Data 808'!$B$3:$W$42)-MIN('PCR Data 808'!$B$3:$W$42))*100</f>
        <v>10.121782727472553</v>
      </c>
      <c r="E16">
        <f>('PCR Data 808'!E16-MIN('PCR Data 808'!$B$3:$W$42))/(MAX('PCR Data 808'!$B$3:$W$42)-MIN('PCR Data 808'!$B$3:$W$42))*100</f>
        <v>3.5935586514407736</v>
      </c>
      <c r="F16">
        <f>('PCR Data 808'!F16-MIN('PCR Data 808'!$B$3:$W$42))/(MAX('PCR Data 808'!$B$3:$W$42)-MIN('PCR Data 808'!$B$3:$W$42))*100</f>
        <v>3.4737123059692911</v>
      </c>
      <c r="G16">
        <f>('PCR Data 808'!G16-MIN('PCR Data 808'!$B$3:$W$42))/(MAX('PCR Data 808'!$B$3:$W$42)-MIN('PCR Data 808'!$B$3:$W$42))*100</f>
        <v>2.8349679188603614</v>
      </c>
      <c r="H16">
        <f>('PCR Data 808'!H16-MIN('PCR Data 808'!$B$3:$W$42))/(MAX('PCR Data 808'!$B$3:$W$42)-MIN('PCR Data 808'!$B$3:$W$42))*100</f>
        <v>1.6770638168706027</v>
      </c>
      <c r="I16">
        <f>('PCR Data 808'!I16-MIN('PCR Data 808'!$B$3:$W$42))/(MAX('PCR Data 808'!$B$3:$W$42)-MIN('PCR Data 808'!$B$3:$W$42))*100</f>
        <v>3.0346246035650384</v>
      </c>
      <c r="J16">
        <f>('PCR Data 808'!J16-MIN('PCR Data 808'!$B$3:$W$42))/(MAX('PCR Data 808'!$B$3:$W$42)-MIN('PCR Data 808'!$B$3:$W$42))*100</f>
        <v>5.5699766587466897</v>
      </c>
      <c r="K16">
        <f>('PCR Data 808'!K16-MIN('PCR Data 808'!$B$3:$W$42))/(MAX('PCR Data 808'!$B$3:$W$42)-MIN('PCR Data 808'!$B$3:$W$42))*100</f>
        <v>7.5463946660526071</v>
      </c>
      <c r="L16">
        <f>('PCR Data 808'!L16-MIN('PCR Data 808'!$B$3:$W$42))/(MAX('PCR Data 808'!$B$3:$W$42)-MIN('PCR Data 808'!$B$3:$W$42))*100</f>
        <v>4.691539580694795</v>
      </c>
      <c r="M16">
        <f>('PCR Data 808'!M16-MIN('PCR Data 808'!$B$3:$W$42))/(MAX('PCR Data 808'!$B$3:$W$42)-MIN('PCR Data 808'!$B$3:$W$42))*100</f>
        <v>8.0255183746951548</v>
      </c>
      <c r="O16">
        <f>('PCR Data 808'!O16-MIN('PCR Data 808'!$B$3:$W$42))/(MAX('PCR Data 808'!$B$3:$W$42)-MIN('PCR Data 808'!$B$3:$W$42))*100</f>
        <v>10.081746721234266</v>
      </c>
      <c r="P16">
        <f>('PCR Data 808'!P16-MIN('PCR Data 808'!$B$3:$W$42))/(MAX('PCR Data 808'!$B$3:$W$42)-MIN('PCR Data 808'!$B$3:$W$42))*100</f>
        <v>6.7278807607364559</v>
      </c>
      <c r="Q16">
        <f>('PCR Data 808'!Q16-MIN('PCR Data 808'!$B$3:$W$42))/(MAX('PCR Data 808'!$B$3:$W$42)-MIN('PCR Data 808'!$B$3:$W$42))*100</f>
        <v>15.092789332105214</v>
      </c>
      <c r="R16">
        <f>('PCR Data 808'!R16-MIN('PCR Data 808'!$B$3:$W$42))/(MAX('PCR Data 808'!$B$3:$W$42)-MIN('PCR Data 808'!$B$3:$W$42))*100</f>
        <v>16.25069343409498</v>
      </c>
      <c r="S16">
        <f>('PCR Data 808'!S16-MIN('PCR Data 808'!$B$3:$W$42))/(MAX('PCR Data 808'!$B$3:$W$42)-MIN('PCR Data 808'!$B$3:$W$42))*100</f>
        <v>10.381362584912967</v>
      </c>
      <c r="T16">
        <f>('PCR Data 808'!T16-MIN('PCR Data 808'!$B$3:$W$42))/(MAX('PCR Data 808'!$B$3:$W$42)-MIN('PCR Data 808'!$B$3:$W$42))*100</f>
        <v>3.4538251394718418</v>
      </c>
      <c r="U16">
        <f>('PCR Data 808'!U16-MIN('PCR Data 808'!$B$3:$W$42))/(MAX('PCR Data 808'!$B$3:$W$42)-MIN('PCR Data 808'!$B$3:$W$42))*100</f>
        <v>5.2305864620730818</v>
      </c>
      <c r="V16">
        <f>('PCR Data 808'!V16-MIN('PCR Data 808'!$B$3:$W$42))/(MAX('PCR Data 808'!$B$3:$W$42)-MIN('PCR Data 808'!$B$3:$W$42))*100</f>
        <v>4.7514627534305403</v>
      </c>
      <c r="W16">
        <f>('PCR Data 808'!W16-MIN('PCR Data 808'!$B$3:$W$42))/(MAX('PCR Data 808'!$B$3:$W$42)-MIN('PCR Data 808'!$B$3:$W$42))*100</f>
        <v>13.176294497535041</v>
      </c>
      <c r="Y16">
        <v>14</v>
      </c>
      <c r="Z16">
        <f t="shared" si="2"/>
        <v>1.9182114110468016</v>
      </c>
      <c r="AA16">
        <f t="shared" ref="AA16:AA42" si="40">C16-MIN(C$3:C$42)+1</f>
        <v>2.7966484890986889</v>
      </c>
      <c r="AB16">
        <f t="shared" ref="AB16:AB42" si="41">D16-MIN(D$3:D$42)+1</f>
        <v>2.7568741561037893</v>
      </c>
      <c r="AC16">
        <f t="shared" ref="AC16:AC42" si="42">E16-MIN(E$3:E$42)+1</f>
        <v>2.297637613958698</v>
      </c>
      <c r="AD16">
        <f t="shared" si="4"/>
        <v>1.9383602507876323</v>
      </c>
      <c r="AE16">
        <f t="shared" si="5"/>
        <v>2.0181705900208264</v>
      </c>
      <c r="AF16">
        <f t="shared" si="6"/>
        <v>2.6770638168706027</v>
      </c>
      <c r="AG16">
        <f t="shared" si="7"/>
        <v>3.7551575796271668</v>
      </c>
      <c r="AH16">
        <f t="shared" si="8"/>
        <v>2.5572174713991123</v>
      </c>
      <c r="AI16">
        <f t="shared" si="9"/>
        <v>2.0780937627565645</v>
      </c>
      <c r="AJ16">
        <f t="shared" si="10"/>
        <v>3.5555008949224898</v>
      </c>
      <c r="AK16">
        <f t="shared" si="11"/>
        <v>1.6188572206114804</v>
      </c>
      <c r="AL16">
        <f t="shared" si="12"/>
        <v>1</v>
      </c>
      <c r="AM16">
        <f t="shared" si="13"/>
        <v>6.8292948429437237</v>
      </c>
      <c r="AN16">
        <f t="shared" si="14"/>
        <v>3.7949319126220731</v>
      </c>
      <c r="AO16">
        <f t="shared" si="15"/>
        <v>4.7932153361454457</v>
      </c>
      <c r="AP16">
        <f t="shared" si="16"/>
        <v>3.7548959063837799</v>
      </c>
      <c r="AQ16">
        <f t="shared" si="17"/>
        <v>4.1144349427982245</v>
      </c>
      <c r="AR16">
        <f t="shared" si="18"/>
        <v>3.9346654245910053</v>
      </c>
      <c r="AS16">
        <f t="shared" si="19"/>
        <v>3.3757313767152706</v>
      </c>
      <c r="AT16">
        <f t="shared" si="20"/>
        <v>2.8366844953369843</v>
      </c>
      <c r="AU16">
        <f t="shared" si="21"/>
        <v>2.7168381498655005</v>
      </c>
      <c r="AW16">
        <v>14</v>
      </c>
      <c r="AX16">
        <f t="shared" si="3"/>
        <v>0.28289647019193792</v>
      </c>
      <c r="AY16">
        <f t="shared" ref="AY16:AY42" si="43">LOG10(AA16)</f>
        <v>0.44663788330458382</v>
      </c>
      <c r="AZ16">
        <f t="shared" ref="AZ16:AZ42" si="44">LOG10(AB16)</f>
        <v>0.440416942182279</v>
      </c>
      <c r="BA16">
        <f t="shared" ref="BA16:BA42" si="45">LOG10(AC16)</f>
        <v>0.36128153232935128</v>
      </c>
      <c r="BB16">
        <f t="shared" si="22"/>
        <v>0.28743449530991227</v>
      </c>
      <c r="BC16">
        <f t="shared" si="23"/>
        <v>0.30495787308695504</v>
      </c>
      <c r="BD16">
        <f t="shared" si="24"/>
        <v>0.42765872418820583</v>
      </c>
      <c r="BE16">
        <f t="shared" si="25"/>
        <v>0.57462816624740742</v>
      </c>
      <c r="BF16">
        <f t="shared" si="26"/>
        <v>0.40776766295496975</v>
      </c>
      <c r="BG16">
        <f t="shared" si="27"/>
        <v>0.31766513885596159</v>
      </c>
      <c r="BH16">
        <f t="shared" si="28"/>
        <v>0.55090079228857725</v>
      </c>
      <c r="BI16">
        <f t="shared" si="29"/>
        <v>0.20920854669347497</v>
      </c>
      <c r="BJ16">
        <f t="shared" si="30"/>
        <v>0</v>
      </c>
      <c r="BK16">
        <f t="shared" si="31"/>
        <v>0.8343758630331376</v>
      </c>
      <c r="BL16">
        <f t="shared" si="32"/>
        <v>0.57920398833748421</v>
      </c>
      <c r="BM16">
        <f t="shared" si="33"/>
        <v>0.68062694019541892</v>
      </c>
      <c r="BN16">
        <f t="shared" si="34"/>
        <v>0.57459790195010985</v>
      </c>
      <c r="BO16">
        <f t="shared" si="35"/>
        <v>0.61431019967585943</v>
      </c>
      <c r="BP16">
        <f t="shared" si="36"/>
        <v>0.59490780901235352</v>
      </c>
      <c r="BQ16">
        <f t="shared" si="37"/>
        <v>0.52836788041457416</v>
      </c>
      <c r="BR16">
        <f t="shared" si="38"/>
        <v>0.45281103493089714</v>
      </c>
      <c r="BS16">
        <f t="shared" si="39"/>
        <v>0.43406376697365906</v>
      </c>
    </row>
    <row r="17" spans="1:71">
      <c r="A17">
        <v>15</v>
      </c>
      <c r="B17">
        <f>('PCR Data 808'!B17-MIN('PCR Data 808'!$B$3:$W$42))/(MAX('PCR Data 808'!$B$3:$W$42)-MIN('PCR Data 808'!$B$3:$W$42))*100</f>
        <v>3.8730256753786456</v>
      </c>
      <c r="C17">
        <f>('PCR Data 808'!C17-MIN('PCR Data 808'!$B$3:$W$42))/(MAX('PCR Data 808'!$B$3:$W$42)-MIN('PCR Data 808'!$B$3:$W$42))*100</f>
        <v>2.3558442102178208</v>
      </c>
      <c r="D17">
        <f>('PCR Data 808'!D17-MIN('PCR Data 808'!$B$3:$W$42))/(MAX('PCR Data 808'!$B$3:$W$42)-MIN('PCR Data 808'!$B$3:$W$42))*100</f>
        <v>10.301552245679774</v>
      </c>
      <c r="E17">
        <f>('PCR Data 808'!E17-MIN('PCR Data 808'!$B$3:$W$42))/(MAX('PCR Data 808'!$B$3:$W$42)-MIN('PCR Data 808'!$B$3:$W$42))*100</f>
        <v>3.9329488481143828</v>
      </c>
      <c r="F17">
        <f>('PCR Data 808'!F17-MIN('PCR Data 808'!$B$3:$W$42))/(MAX('PCR Data 808'!$B$3:$W$42)-MIN('PCR Data 808'!$B$3:$W$42))*100</f>
        <v>3.0144757638242003</v>
      </c>
      <c r="G17">
        <f>('PCR Data 808'!G17-MIN('PCR Data 808'!$B$3:$W$42))/(MAX('PCR Data 808'!$B$3:$W$42)-MIN('PCR Data 808'!$B$3:$W$42))*100</f>
        <v>4.1524926993165092</v>
      </c>
      <c r="H17">
        <f>('PCR Data 808'!H17-MIN('PCR Data 808'!$B$3:$W$42))/(MAX('PCR Data 808'!$B$3:$W$42)-MIN('PCR Data 808'!$B$3:$W$42))*100</f>
        <v>1.5171814651608249</v>
      </c>
      <c r="I17">
        <f>('PCR Data 808'!I17-MIN('PCR Data 808'!$B$3:$W$42))/(MAX('PCR Data 808'!$B$3:$W$42)-MIN('PCR Data 808'!$B$3:$W$42))*100</f>
        <v>2.4555417159484647</v>
      </c>
      <c r="J17">
        <f>('PCR Data 808'!J17-MIN('PCR Data 808'!$B$3:$W$42))/(MAX('PCR Data 808'!$B$3:$W$42)-MIN('PCR Data 808'!$B$3:$W$42))*100</f>
        <v>6.0090643611509433</v>
      </c>
      <c r="K17">
        <f>('PCR Data 808'!K17-MIN('PCR Data 808'!$B$3:$W$42))/(MAX('PCR Data 808'!$B$3:$W$42)-MIN('PCR Data 808'!$B$3:$W$42))*100</f>
        <v>8.2652110656381197</v>
      </c>
      <c r="L17">
        <f>('PCR Data 808'!L17-MIN('PCR Data 808'!$B$3:$W$42))/(MAX('PCR Data 808'!$B$3:$W$42)-MIN('PCR Data 808'!$B$3:$W$42))*100</f>
        <v>4.8713090989020227</v>
      </c>
      <c r="M17">
        <f>('PCR Data 808'!M17-MIN('PCR Data 808'!$B$3:$W$42))/(MAX('PCR Data 808'!$B$3:$W$42)-MIN('PCR Data 808'!$B$3:$W$42))*100</f>
        <v>8.5645652560734398</v>
      </c>
      <c r="O17">
        <f>('PCR Data 808'!O17-MIN('PCR Data 808'!$B$3:$W$42))/(MAX('PCR Data 808'!$B$3:$W$42)-MIN('PCR Data 808'!$B$3:$W$42))*100</f>
        <v>10.401249751410417</v>
      </c>
      <c r="P17">
        <f>('PCR Data 808'!P17-MIN('PCR Data 808'!$B$3:$W$42))/(MAX('PCR Data 808'!$B$3:$W$42)-MIN('PCR Data 808'!$B$3:$W$42))*100</f>
        <v>6.6679575880007116</v>
      </c>
      <c r="Q17">
        <f>('PCR Data 808'!Q17-MIN('PCR Data 808'!$B$3:$W$42))/(MAX('PCR Data 808'!$B$3:$W$42)-MIN('PCR Data 808'!$B$3:$W$42))*100</f>
        <v>16.131108761866887</v>
      </c>
      <c r="R17">
        <f>('PCR Data 808'!R17-MIN('PCR Data 808'!$B$3:$W$42))/(MAX('PCR Data 808'!$B$3:$W$42)-MIN('PCR Data 808'!$B$3:$W$42))*100</f>
        <v>15.811605731690726</v>
      </c>
      <c r="S17">
        <f>('PCR Data 808'!S17-MIN('PCR Data 808'!$B$3:$W$42))/(MAX('PCR Data 808'!$B$3:$W$42)-MIN('PCR Data 808'!$B$3:$W$42))*100</f>
        <v>10.34132657867468</v>
      </c>
      <c r="T17">
        <f>('PCR Data 808'!T17-MIN('PCR Data 808'!$B$3:$W$42))/(MAX('PCR Data 808'!$B$3:$W$42)-MIN('PCR Data 808'!$B$3:$W$42))*100</f>
        <v>3.2740556212646146</v>
      </c>
      <c r="U17">
        <f>('PCR Data 808'!U17-MIN('PCR Data 808'!$B$3:$W$42))/(MAX('PCR Data 808'!$B$3:$W$42)-MIN('PCR Data 808'!$B$3:$W$42))*100</f>
        <v>4.2922262112854481</v>
      </c>
      <c r="V17">
        <f>('PCR Data 808'!V17-MIN('PCR Data 808'!$B$3:$W$42))/(MAX('PCR Data 808'!$B$3:$W$42)-MIN('PCR Data 808'!$B$3:$W$42))*100</f>
        <v>4.5716932352233126</v>
      </c>
      <c r="W17">
        <f>('PCR Data 808'!W17-MIN('PCR Data 808'!$B$3:$W$42))/(MAX('PCR Data 808'!$B$3:$W$42)-MIN('PCR Data 808'!$B$3:$W$42))*100</f>
        <v>12.497514104187823</v>
      </c>
      <c r="Y17">
        <v>15</v>
      </c>
      <c r="Z17">
        <f t="shared" si="2"/>
        <v>3.8747422518552685</v>
      </c>
      <c r="AA17">
        <f t="shared" si="40"/>
        <v>2.7568741561037902</v>
      </c>
      <c r="AB17">
        <f t="shared" si="41"/>
        <v>2.9366436743110107</v>
      </c>
      <c r="AC17">
        <f t="shared" si="42"/>
        <v>2.6370278106323073</v>
      </c>
      <c r="AD17">
        <f t="shared" si="4"/>
        <v>1.4791237086425415</v>
      </c>
      <c r="AE17">
        <f t="shared" si="5"/>
        <v>3.3356953704769747</v>
      </c>
      <c r="AF17">
        <f t="shared" si="6"/>
        <v>2.5171814651608249</v>
      </c>
      <c r="AG17">
        <f t="shared" si="7"/>
        <v>3.1760746920105931</v>
      </c>
      <c r="AH17">
        <f t="shared" si="8"/>
        <v>2.9963051738033659</v>
      </c>
      <c r="AI17">
        <f t="shared" si="9"/>
        <v>2.7969101623420771</v>
      </c>
      <c r="AJ17">
        <f t="shared" si="10"/>
        <v>3.7352704131297174</v>
      </c>
      <c r="AK17">
        <f t="shared" si="11"/>
        <v>2.1579041019897653</v>
      </c>
      <c r="AL17">
        <f t="shared" si="12"/>
        <v>1</v>
      </c>
      <c r="AM17">
        <f t="shared" si="13"/>
        <v>7.1487978731198742</v>
      </c>
      <c r="AN17">
        <f t="shared" si="14"/>
        <v>3.7350087398863288</v>
      </c>
      <c r="AO17">
        <f t="shared" si="15"/>
        <v>5.8315347659071186</v>
      </c>
      <c r="AP17">
        <f t="shared" si="16"/>
        <v>3.3158082039795254</v>
      </c>
      <c r="AQ17">
        <f t="shared" si="17"/>
        <v>4.0743989365599376</v>
      </c>
      <c r="AR17">
        <f t="shared" si="18"/>
        <v>3.7548959063837781</v>
      </c>
      <c r="AS17">
        <f t="shared" si="19"/>
        <v>2.4373711259276369</v>
      </c>
      <c r="AT17">
        <f t="shared" si="20"/>
        <v>2.6569149771297567</v>
      </c>
      <c r="AU17">
        <f t="shared" si="21"/>
        <v>2.0380577565182829</v>
      </c>
      <c r="AW17">
        <v>15</v>
      </c>
      <c r="AX17">
        <f t="shared" si="3"/>
        <v>0.5882428185016898</v>
      </c>
      <c r="AY17">
        <f t="shared" si="43"/>
        <v>0.44041694218227911</v>
      </c>
      <c r="AZ17">
        <f t="shared" si="44"/>
        <v>0.46785125341124667</v>
      </c>
      <c r="BA17">
        <f t="shared" si="45"/>
        <v>0.42111470997563399</v>
      </c>
      <c r="BB17">
        <f t="shared" si="22"/>
        <v>0.17000449836067336</v>
      </c>
      <c r="BC17">
        <f t="shared" si="23"/>
        <v>0.52318638220498959</v>
      </c>
      <c r="BD17">
        <f t="shared" si="24"/>
        <v>0.40091452523339632</v>
      </c>
      <c r="BE17">
        <f t="shared" si="25"/>
        <v>0.5018907072143195</v>
      </c>
      <c r="BF17">
        <f t="shared" si="26"/>
        <v>0.4765860441907237</v>
      </c>
      <c r="BG17">
        <f t="shared" si="27"/>
        <v>0.44667851691650418</v>
      </c>
      <c r="BH17">
        <f t="shared" si="28"/>
        <v>0.57232204783254215</v>
      </c>
      <c r="BI17">
        <f t="shared" si="29"/>
        <v>0.33403214057762309</v>
      </c>
      <c r="BJ17">
        <f t="shared" si="30"/>
        <v>0</v>
      </c>
      <c r="BK17">
        <f t="shared" si="31"/>
        <v>0.8542330178900569</v>
      </c>
      <c r="BL17">
        <f t="shared" si="32"/>
        <v>0.57229162239772657</v>
      </c>
      <c r="BM17">
        <f t="shared" si="33"/>
        <v>0.76578286910643123</v>
      </c>
      <c r="BN17">
        <f t="shared" si="34"/>
        <v>0.52058940174484114</v>
      </c>
      <c r="BO17">
        <f t="shared" si="35"/>
        <v>0.61006354981493816</v>
      </c>
      <c r="BP17">
        <f t="shared" si="36"/>
        <v>0.57459790195010962</v>
      </c>
      <c r="BQ17">
        <f t="shared" si="37"/>
        <v>0.38692166200006045</v>
      </c>
      <c r="BR17">
        <f t="shared" si="38"/>
        <v>0.42437765694916108</v>
      </c>
      <c r="BS17">
        <f t="shared" si="39"/>
        <v>0.30921648731602219</v>
      </c>
    </row>
    <row r="18" spans="1:71">
      <c r="A18">
        <v>16</v>
      </c>
      <c r="B18">
        <f>('PCR Data 808'!B18-MIN('PCR Data 808'!$B$3:$W$42))/(MAX('PCR Data 808'!$B$3:$W$42)-MIN('PCR Data 808'!$B$3:$W$42))*100</f>
        <v>3.0346246035650384</v>
      </c>
      <c r="C18">
        <f>('PCR Data 808'!C18-MIN('PCR Data 808'!$B$3:$W$42))/(MAX('PCR Data 808'!$B$3:$W$42)-MIN('PCR Data 808'!$B$3:$W$42))*100</f>
        <v>2.6952344068914296</v>
      </c>
      <c r="D18">
        <f>('PCR Data 808'!D18-MIN('PCR Data 808'!$B$3:$W$42))/(MAX('PCR Data 808'!$B$3:$W$42)-MIN('PCR Data 808'!$B$3:$W$42))*100</f>
        <v>9.183422476684914</v>
      </c>
      <c r="E18">
        <f>('PCR Data 808'!E18-MIN('PCR Data 808'!$B$3:$W$42))/(MAX('PCR Data 808'!$B$3:$W$42)-MIN('PCR Data 808'!$B$3:$W$42))*100</f>
        <v>3.992872020850128</v>
      </c>
      <c r="F18">
        <f>('PCR Data 808'!F18-MIN('PCR Data 808'!$B$3:$W$42))/(MAX('PCR Data 808'!$B$3:$W$42)-MIN('PCR Data 808'!$B$3:$W$42))*100</f>
        <v>4.3921853902594741</v>
      </c>
      <c r="G18">
        <f>('PCR Data 808'!G18-MIN('PCR Data 808'!$B$3:$W$42))/(MAX('PCR Data 808'!$B$3:$W$42)-MIN('PCR Data 808'!$B$3:$W$42))*100</f>
        <v>3.0743989365599376</v>
      </c>
      <c r="H18">
        <f>('PCR Data 808'!H18-MIN('PCR Data 808'!$B$3:$W$42))/(MAX('PCR Data 808'!$B$3:$W$42)-MIN('PCR Data 808'!$B$3:$W$42))*100</f>
        <v>0.93836025078763985</v>
      </c>
      <c r="I18">
        <f>('PCR Data 808'!I18-MIN('PCR Data 808'!$B$3:$W$42))/(MAX('PCR Data 808'!$B$3:$W$42)-MIN('PCR Data 808'!$B$3:$W$42))*100</f>
        <v>2.595275227917397</v>
      </c>
      <c r="J18">
        <f>('PCR Data 808'!J18-MIN('PCR Data 808'!$B$3:$W$42))/(MAX('PCR Data 808'!$B$3:$W$42)-MIN('PCR Data 808'!$B$3:$W$42))*100</f>
        <v>5.8894796889228491</v>
      </c>
      <c r="K18">
        <f>('PCR Data 808'!K18-MIN('PCR Data 808'!$B$3:$W$42))/(MAX('PCR Data 808'!$B$3:$W$42)-MIN('PCR Data 808'!$B$3:$W$42))*100</f>
        <v>8.5844524225708909</v>
      </c>
      <c r="L18">
        <f>('PCR Data 808'!L18-MIN('PCR Data 808'!$B$3:$W$42))/(MAX('PCR Data 808'!$B$3:$W$42)-MIN('PCR Data 808'!$B$3:$W$42))*100</f>
        <v>5.7295973372130788</v>
      </c>
      <c r="M18">
        <f>('PCR Data 808'!M18-MIN('PCR Data 808'!$B$3:$W$42))/(MAX('PCR Data 808'!$B$3:$W$42)-MIN('PCR Data 808'!$B$3:$W$42))*100</f>
        <v>8.484754916840247</v>
      </c>
      <c r="O18">
        <f>('PCR Data 808'!O18-MIN('PCR Data 808'!$B$3:$W$42))/(MAX('PCR Data 808'!$B$3:$W$42)-MIN('PCR Data 808'!$B$3:$W$42))*100</f>
        <v>10.740639948084034</v>
      </c>
      <c r="P18">
        <f>('PCR Data 808'!P18-MIN('PCR Data 808'!$B$3:$W$42))/(MAX('PCR Data 808'!$B$3:$W$42)-MIN('PCR Data 808'!$B$3:$W$42))*100</f>
        <v>6.8278399397104899</v>
      </c>
      <c r="Q18">
        <f>('PCR Data 808'!Q18-MIN('PCR Data 808'!$B$3:$W$42))/(MAX('PCR Data 808'!$B$3:$W$42)-MIN('PCR Data 808'!$B$3:$W$42))*100</f>
        <v>16.270842273835818</v>
      </c>
      <c r="R18">
        <f>('PCR Data 808'!R18-MIN('PCR Data 808'!$B$3:$W$42))/(MAX('PCR Data 808'!$B$3:$W$42)-MIN('PCR Data 808'!$B$3:$W$42))*100</f>
        <v>15.891416070923919</v>
      </c>
      <c r="S18">
        <f>('PCR Data 808'!S18-MIN('PCR Data 808'!$B$3:$W$42))/(MAX('PCR Data 808'!$B$3:$W$42)-MIN('PCR Data 808'!$B$3:$W$42))*100</f>
        <v>10.820450287317222</v>
      </c>
      <c r="T18">
        <f>('PCR Data 808'!T18-MIN('PCR Data 808'!$B$3:$W$42))/(MAX('PCR Data 808'!$B$3:$W$42)-MIN('PCR Data 808'!$B$3:$W$42))*100</f>
        <v>2.4555417159484647</v>
      </c>
      <c r="U18">
        <f>('PCR Data 808'!U18-MIN('PCR Data 808'!$B$3:$W$42))/(MAX('PCR Data 808'!$B$3:$W$42)-MIN('PCR Data 808'!$B$3:$W$42))*100</f>
        <v>4.7914987596688281</v>
      </c>
      <c r="V18">
        <f>('PCR Data 808'!V18-MIN('PCR Data 808'!$B$3:$W$42))/(MAX('PCR Data 808'!$B$3:$W$42)-MIN('PCR Data 808'!$B$3:$W$42))*100</f>
        <v>4.9710066046326666</v>
      </c>
      <c r="W18">
        <f>('PCR Data 808'!W18-MIN('PCR Data 808'!$B$3:$W$42))/(MAX('PCR Data 808'!$B$3:$W$42)-MIN('PCR Data 808'!$B$3:$W$42))*100</f>
        <v>12.836904300861432</v>
      </c>
      <c r="Y18">
        <v>16</v>
      </c>
      <c r="Z18">
        <f t="shared" si="2"/>
        <v>3.0363411800416609</v>
      </c>
      <c r="AA18">
        <f t="shared" si="40"/>
        <v>3.096264352777399</v>
      </c>
      <c r="AB18">
        <f t="shared" si="41"/>
        <v>1.8185139053161503</v>
      </c>
      <c r="AC18">
        <f t="shared" si="42"/>
        <v>2.6969509833680525</v>
      </c>
      <c r="AD18">
        <f t="shared" si="4"/>
        <v>2.8568333350778152</v>
      </c>
      <c r="AE18">
        <f t="shared" si="5"/>
        <v>2.2576016077204031</v>
      </c>
      <c r="AF18">
        <f t="shared" si="6"/>
        <v>1.9383602507876398</v>
      </c>
      <c r="AG18">
        <f t="shared" si="7"/>
        <v>3.3158082039795254</v>
      </c>
      <c r="AH18">
        <f t="shared" si="8"/>
        <v>2.8767205015752717</v>
      </c>
      <c r="AI18">
        <f t="shared" si="9"/>
        <v>3.1161515192748483</v>
      </c>
      <c r="AJ18">
        <f t="shared" si="10"/>
        <v>4.5935586514407731</v>
      </c>
      <c r="AK18">
        <f t="shared" si="11"/>
        <v>2.0780937627565725</v>
      </c>
      <c r="AL18">
        <f t="shared" si="12"/>
        <v>1</v>
      </c>
      <c r="AM18">
        <f t="shared" si="13"/>
        <v>7.4881880697934919</v>
      </c>
      <c r="AN18">
        <f t="shared" si="14"/>
        <v>3.894891091596107</v>
      </c>
      <c r="AO18">
        <f t="shared" si="15"/>
        <v>5.9712682778760495</v>
      </c>
      <c r="AP18">
        <f t="shared" si="16"/>
        <v>3.3956185432127182</v>
      </c>
      <c r="AQ18">
        <f t="shared" si="17"/>
        <v>4.5535226452024791</v>
      </c>
      <c r="AR18">
        <f t="shared" si="18"/>
        <v>2.9363820010676283</v>
      </c>
      <c r="AS18">
        <f t="shared" si="19"/>
        <v>2.9366436743110169</v>
      </c>
      <c r="AT18">
        <f t="shared" si="20"/>
        <v>3.0562283465391107</v>
      </c>
      <c r="AU18">
        <f t="shared" si="21"/>
        <v>2.3774479531918917</v>
      </c>
      <c r="AW18">
        <v>16</v>
      </c>
      <c r="AX18">
        <f t="shared" si="3"/>
        <v>0.48235056968865064</v>
      </c>
      <c r="AY18">
        <f t="shared" si="43"/>
        <v>0.49083803277680077</v>
      </c>
      <c r="AZ18">
        <f t="shared" si="44"/>
        <v>0.25971662624802211</v>
      </c>
      <c r="BA18">
        <f t="shared" si="45"/>
        <v>0.43087305329522535</v>
      </c>
      <c r="BB18">
        <f t="shared" si="22"/>
        <v>0.45588490479739863</v>
      </c>
      <c r="BC18">
        <f t="shared" si="23"/>
        <v>0.35364730568731501</v>
      </c>
      <c r="BD18">
        <f t="shared" si="24"/>
        <v>0.28743449530991394</v>
      </c>
      <c r="BE18">
        <f t="shared" si="25"/>
        <v>0.52058940174484114</v>
      </c>
      <c r="BF18">
        <f t="shared" si="26"/>
        <v>0.45889766845266344</v>
      </c>
      <c r="BG18">
        <f t="shared" si="27"/>
        <v>0.49361856658240144</v>
      </c>
      <c r="BH18">
        <f t="shared" si="28"/>
        <v>0.66214926590218526</v>
      </c>
      <c r="BI18">
        <f t="shared" si="29"/>
        <v>0.31766513885596326</v>
      </c>
      <c r="BJ18">
        <f t="shared" si="30"/>
        <v>0</v>
      </c>
      <c r="BK18">
        <f t="shared" si="31"/>
        <v>0.87437674340203453</v>
      </c>
      <c r="BL18">
        <f t="shared" si="32"/>
        <v>0.59049531849635939</v>
      </c>
      <c r="BM18">
        <f t="shared" si="33"/>
        <v>0.77606658365604242</v>
      </c>
      <c r="BN18">
        <f t="shared" si="34"/>
        <v>0.53091889656524216</v>
      </c>
      <c r="BO18">
        <f t="shared" si="35"/>
        <v>0.6583475007146562</v>
      </c>
      <c r="BP18">
        <f t="shared" si="36"/>
        <v>0.46781255334350669</v>
      </c>
      <c r="BQ18">
        <f t="shared" si="37"/>
        <v>0.46785125341124761</v>
      </c>
      <c r="BR18">
        <f t="shared" si="38"/>
        <v>0.48518579949038931</v>
      </c>
      <c r="BS18">
        <f t="shared" si="39"/>
        <v>0.37611101819032289</v>
      </c>
    </row>
    <row r="19" spans="1:71">
      <c r="A19">
        <v>17</v>
      </c>
      <c r="B19">
        <f>('PCR Data 808'!B19-MIN('PCR Data 808'!$B$3:$W$42))/(MAX('PCR Data 808'!$B$3:$W$42)-MIN('PCR Data 808'!$B$3:$W$42))*100</f>
        <v>2.4555417159484647</v>
      </c>
      <c r="C19">
        <f>('PCR Data 808'!C19-MIN('PCR Data 808'!$B$3:$W$42))/(MAX('PCR Data 808'!$B$3:$W$42)-MIN('PCR Data 808'!$B$3:$W$42))*100</f>
        <v>1.8767205015752721</v>
      </c>
      <c r="D19">
        <f>('PCR Data 808'!D19-MIN('PCR Data 808'!$B$3:$W$42))/(MAX('PCR Data 808'!$B$3:$W$42)-MIN('PCR Data 808'!$B$3:$W$42))*100</f>
        <v>9.582735846094268</v>
      </c>
      <c r="E19">
        <f>('PCR Data 808'!E19-MIN('PCR Data 808'!$B$3:$W$42))/(MAX('PCR Data 808'!$B$3:$W$42)-MIN('PCR Data 808'!$B$3:$W$42))*100</f>
        <v>3.9528360146118322</v>
      </c>
      <c r="F19">
        <f>('PCR Data 808'!F19-MIN('PCR Data 808'!$B$3:$W$42))/(MAX('PCR Data 808'!$B$3:$W$42)-MIN('PCR Data 808'!$B$3:$W$42))*100</f>
        <v>3.433937972974392</v>
      </c>
      <c r="G19">
        <f>('PCR Data 808'!G19-MIN('PCR Data 808'!$B$3:$W$42))/(MAX('PCR Data 808'!$B$3:$W$42)-MIN('PCR Data 808'!$B$3:$W$42))*100</f>
        <v>3.8131025026429004</v>
      </c>
      <c r="H19">
        <f>('PCR Data 808'!H19-MIN('PCR Data 808'!$B$3:$W$42))/(MAX('PCR Data 808'!$B$3:$W$42)-MIN('PCR Data 808'!$B$3:$W$42))*100</f>
        <v>1.3975967929327311</v>
      </c>
      <c r="I19">
        <f>('PCR Data 808'!I19-MIN('PCR Data 808'!$B$3:$W$42))/(MAX('PCR Data 808'!$B$3:$W$42)-MIN('PCR Data 808'!$B$3:$W$42))*100</f>
        <v>2.7949319126220735</v>
      </c>
      <c r="J19">
        <f>('PCR Data 808'!J19-MIN('PCR Data 808'!$B$3:$W$42))/(MAX('PCR Data 808'!$B$3:$W$42)-MIN('PCR Data 808'!$B$3:$W$42))*100</f>
        <v>5.7696333434513667</v>
      </c>
      <c r="K19">
        <f>('PCR Data 808'!K19-MIN('PCR Data 808'!$B$3:$W$42))/(MAX('PCR Data 808'!$B$3:$W$42)-MIN('PCR Data 808'!$B$3:$W$42))*100</f>
        <v>8.2652110656381197</v>
      </c>
      <c r="L19">
        <f>('PCR Data 808'!L19-MIN('PCR Data 808'!$B$3:$W$42))/(MAX('PCR Data 808'!$B$3:$W$42)-MIN('PCR Data 808'!$B$3:$W$42))*100</f>
        <v>4.7713499199279896</v>
      </c>
      <c r="M19">
        <f>('PCR Data 808'!M19-MIN('PCR Data 808'!$B$3:$W$42))/(MAX('PCR Data 808'!$B$3:$W$42)-MIN('PCR Data 808'!$B$3:$W$42))*100</f>
        <v>9.6625461853274608</v>
      </c>
      <c r="O19">
        <f>('PCR Data 808'!O19-MIN('PCR Data 808'!$B$3:$W$42))/(MAX('PCR Data 808'!$B$3:$W$42)-MIN('PCR Data 808'!$B$3:$W$42))*100</f>
        <v>11.060142978260187</v>
      </c>
      <c r="P19">
        <f>('PCR Data 808'!P19-MIN('PCR Data 808'!$B$3:$W$42))/(MAX('PCR Data 808'!$B$3:$W$42)-MIN('PCR Data 808'!$B$3:$W$42))*100</f>
        <v>6.7079935942390065</v>
      </c>
      <c r="Q19">
        <f>('PCR Data 808'!Q19-MIN('PCR Data 808'!$B$3:$W$42))/(MAX('PCR Data 808'!$B$3:$W$42)-MIN('PCR Data 808'!$B$3:$W$42))*100</f>
        <v>16.330503773328171</v>
      </c>
      <c r="R19">
        <f>('PCR Data 808'!R19-MIN('PCR Data 808'!$B$3:$W$42))/(MAX('PCR Data 808'!$B$3:$W$42)-MIN('PCR Data 808'!$B$3:$W$42))*100</f>
        <v>16.430462952302204</v>
      </c>
      <c r="S19">
        <f>('PCR Data 808'!S19-MIN('PCR Data 808'!$B$3:$W$42))/(MAX('PCR Data 808'!$B$3:$W$42)-MIN('PCR Data 808'!$B$3:$W$42))*100</f>
        <v>10.560870429876806</v>
      </c>
      <c r="T19">
        <f>('PCR Data 808'!T19-MIN('PCR Data 808'!$B$3:$W$42))/(MAX('PCR Data 808'!$B$3:$W$42)-MIN('PCR Data 808'!$B$3:$W$42))*100</f>
        <v>3.4737123059692911</v>
      </c>
      <c r="U19">
        <f>('PCR Data 808'!U19-MIN('PCR Data 808'!$B$3:$W$42))/(MAX('PCR Data 808'!$B$3:$W$42)-MIN('PCR Data 808'!$B$3:$W$42))*100</f>
        <v>5.989177194653494</v>
      </c>
      <c r="V19">
        <f>('PCR Data 808'!V19-MIN('PCR Data 808'!$B$3:$W$42))/(MAX('PCR Data 808'!$B$3:$W$42)-MIN('PCR Data 808'!$B$3:$W$42))*100</f>
        <v>5.1905504558347939</v>
      </c>
      <c r="W19">
        <f>('PCR Data 808'!W19-MIN('PCR Data 808'!$B$3:$W$42))/(MAX('PCR Data 808'!$B$3:$W$42)-MIN('PCR Data 808'!$B$3:$W$42))*100</f>
        <v>13.036560985566108</v>
      </c>
      <c r="Y19">
        <v>17</v>
      </c>
      <c r="Z19">
        <f t="shared" si="2"/>
        <v>2.4572582924250872</v>
      </c>
      <c r="AA19">
        <f t="shared" si="40"/>
        <v>2.2777504474612416</v>
      </c>
      <c r="AB19">
        <f t="shared" si="41"/>
        <v>2.2178272747255043</v>
      </c>
      <c r="AC19">
        <f t="shared" si="42"/>
        <v>2.6569149771297567</v>
      </c>
      <c r="AD19">
        <f t="shared" si="4"/>
        <v>1.8985859177927331</v>
      </c>
      <c r="AE19">
        <f t="shared" si="5"/>
        <v>2.9963051738033659</v>
      </c>
      <c r="AF19">
        <f t="shared" si="6"/>
        <v>2.3975967929327311</v>
      </c>
      <c r="AG19">
        <f t="shared" si="7"/>
        <v>3.5154648886842019</v>
      </c>
      <c r="AH19">
        <f t="shared" si="8"/>
        <v>2.7568741561037893</v>
      </c>
      <c r="AI19">
        <f t="shared" si="9"/>
        <v>2.7969101623420771</v>
      </c>
      <c r="AJ19">
        <f t="shared" si="10"/>
        <v>3.6353112341556844</v>
      </c>
      <c r="AK19">
        <f t="shared" si="11"/>
        <v>3.2558850312437864</v>
      </c>
      <c r="AL19">
        <f t="shared" si="12"/>
        <v>1</v>
      </c>
      <c r="AM19">
        <f t="shared" si="13"/>
        <v>7.8076910999696443</v>
      </c>
      <c r="AN19">
        <f t="shared" si="14"/>
        <v>3.7750447461246237</v>
      </c>
      <c r="AO19">
        <f t="shared" si="15"/>
        <v>6.030929777368403</v>
      </c>
      <c r="AP19">
        <f t="shared" si="16"/>
        <v>3.9346654245910031</v>
      </c>
      <c r="AQ19">
        <f t="shared" si="17"/>
        <v>4.2939427877620631</v>
      </c>
      <c r="AR19">
        <f t="shared" si="18"/>
        <v>3.9545525910884547</v>
      </c>
      <c r="AS19">
        <f t="shared" si="19"/>
        <v>4.1343221092956828</v>
      </c>
      <c r="AT19">
        <f t="shared" si="20"/>
        <v>3.275772197741238</v>
      </c>
      <c r="AU19">
        <f t="shared" si="21"/>
        <v>2.5771046378965679</v>
      </c>
      <c r="AW19">
        <v>17</v>
      </c>
      <c r="AX19">
        <f t="shared" si="3"/>
        <v>0.39045080934094456</v>
      </c>
      <c r="AY19">
        <f t="shared" si="43"/>
        <v>0.35750614062658426</v>
      </c>
      <c r="AZ19">
        <f t="shared" si="44"/>
        <v>0.3459277201023348</v>
      </c>
      <c r="BA19">
        <f t="shared" si="45"/>
        <v>0.42437765694916108</v>
      </c>
      <c r="BB19">
        <f t="shared" si="22"/>
        <v>0.27843025529671733</v>
      </c>
      <c r="BC19">
        <f t="shared" si="23"/>
        <v>0.4765860441907237</v>
      </c>
      <c r="BD19">
        <f t="shared" si="24"/>
        <v>0.37977614901810658</v>
      </c>
      <c r="BE19">
        <f t="shared" si="25"/>
        <v>0.5459827647015103</v>
      </c>
      <c r="BF19">
        <f t="shared" si="26"/>
        <v>0.440416942182279</v>
      </c>
      <c r="BG19">
        <f t="shared" si="27"/>
        <v>0.44667851691650418</v>
      </c>
      <c r="BH19">
        <f t="shared" si="28"/>
        <v>0.56054159854859487</v>
      </c>
      <c r="BI19">
        <f t="shared" si="29"/>
        <v>0.5126690610888005</v>
      </c>
      <c r="BJ19">
        <f t="shared" si="30"/>
        <v>0</v>
      </c>
      <c r="BK19">
        <f t="shared" si="31"/>
        <v>0.89252262276411631</v>
      </c>
      <c r="BL19">
        <f t="shared" si="32"/>
        <v>0.57692210374794595</v>
      </c>
      <c r="BM19">
        <f t="shared" si="33"/>
        <v>0.78038427168452296</v>
      </c>
      <c r="BN19">
        <f t="shared" si="34"/>
        <v>0.59490780901235329</v>
      </c>
      <c r="BO19">
        <f t="shared" si="35"/>
        <v>0.63285625362497089</v>
      </c>
      <c r="BP19">
        <f t="shared" si="36"/>
        <v>0.59709735554222676</v>
      </c>
      <c r="BQ19">
        <f t="shared" si="37"/>
        <v>0.61640430994004669</v>
      </c>
      <c r="BR19">
        <f t="shared" si="38"/>
        <v>0.51531369262932969</v>
      </c>
      <c r="BS19">
        <f t="shared" si="39"/>
        <v>0.41113205252005214</v>
      </c>
    </row>
    <row r="20" spans="1:71">
      <c r="A20">
        <v>18</v>
      </c>
      <c r="B20">
        <f>('PCR Data 808'!B20-MIN('PCR Data 808'!$B$3:$W$42))/(MAX('PCR Data 808'!$B$3:$W$42)-MIN('PCR Data 808'!$B$3:$W$42))*100</f>
        <v>2.8148190791195229</v>
      </c>
      <c r="C20">
        <f>('PCR Data 808'!C20-MIN('PCR Data 808'!$B$3:$W$42))/(MAX('PCR Data 808'!$B$3:$W$42)-MIN('PCR Data 808'!$B$3:$W$42))*100</f>
        <v>3.0545117700624882</v>
      </c>
      <c r="D20">
        <f>('PCR Data 808'!D20-MIN('PCR Data 808'!$B$3:$W$42))/(MAX('PCR Data 808'!$B$3:$W$42)-MIN('PCR Data 808'!$B$3:$W$42))*100</f>
        <v>9.0635761312134306</v>
      </c>
      <c r="E20">
        <f>('PCR Data 808'!E20-MIN('PCR Data 808'!$B$3:$W$42))/(MAX('PCR Data 808'!$B$3:$W$42)-MIN('PCR Data 808'!$B$3:$W$42))*100</f>
        <v>4.0527951935858653</v>
      </c>
      <c r="F20">
        <f>('PCR Data 808'!F20-MIN('PCR Data 808'!$B$3:$W$42))/(MAX('PCR Data 808'!$B$3:$W$42)-MIN('PCR Data 808'!$B$3:$W$42))*100</f>
        <v>3.0945477763007831</v>
      </c>
      <c r="G20">
        <f>('PCR Data 808'!G20-MIN('PCR Data 808'!$B$3:$W$42))/(MAX('PCR Data 808'!$B$3:$W$42)-MIN('PCR Data 808'!$B$3:$W$42))*100</f>
        <v>4.7713499199279896</v>
      </c>
      <c r="H20">
        <f>('PCR Data 808'!H20-MIN('PCR Data 808'!$B$3:$W$42))/(MAX('PCR Data 808'!$B$3:$W$42)-MIN('PCR Data 808'!$B$3:$W$42))*100</f>
        <v>2.7750447461246242</v>
      </c>
      <c r="I20">
        <f>('PCR Data 808'!I20-MIN('PCR Data 808'!$B$3:$W$42))/(MAX('PCR Data 808'!$B$3:$W$42)-MIN('PCR Data 808'!$B$3:$W$42))*100</f>
        <v>3.3140916275029095</v>
      </c>
      <c r="J20">
        <f>('PCR Data 808'!J20-MIN('PCR Data 808'!$B$3:$W$42))/(MAX('PCR Data 808'!$B$3:$W$42)-MIN('PCR Data 808'!$B$3:$W$42))*100</f>
        <v>6.5282240760317798</v>
      </c>
      <c r="K20">
        <f>('PCR Data 808'!K20-MIN('PCR Data 808'!$B$3:$W$42))/(MAX('PCR Data 808'!$B$3:$W$42)-MIN('PCR Data 808'!$B$3:$W$42))*100</f>
        <v>8.7443347742806594</v>
      </c>
      <c r="L20">
        <f>('PCR Data 808'!L20-MIN('PCR Data 808'!$B$3:$W$42))/(MAX('PCR Data 808'!$B$3:$W$42)-MIN('PCR Data 808'!$B$3:$W$42))*100</f>
        <v>4.7514627534305403</v>
      </c>
      <c r="M20">
        <f>('PCR Data 808'!M20-MIN('PCR Data 808'!$B$3:$W$42))/(MAX('PCR Data 808'!$B$3:$W$42)-MIN('PCR Data 808'!$B$3:$W$42))*100</f>
        <v>9.1036121374517265</v>
      </c>
      <c r="O20">
        <f>('PCR Data 808'!O20-MIN('PCR Data 808'!$B$3:$W$42))/(MAX('PCR Data 808'!$B$3:$W$42)-MIN('PCR Data 808'!$B$3:$W$42))*100</f>
        <v>11.459456347669541</v>
      </c>
      <c r="P20">
        <f>('PCR Data 808'!P20-MIN('PCR Data 808'!$B$3:$W$42))/(MAX('PCR Data 808'!$B$3:$W$42)-MIN('PCR Data 808'!$B$3:$W$42))*100</f>
        <v>6.8076910999696514</v>
      </c>
      <c r="Q20">
        <f>('PCR Data 808'!Q20-MIN('PCR Data 808'!$B$3:$W$42))/(MAX('PCR Data 808'!$B$3:$W$42)-MIN('PCR Data 808'!$B$3:$W$42))*100</f>
        <v>16.051036749390303</v>
      </c>
      <c r="R20">
        <f>('PCR Data 808'!R20-MIN('PCR Data 808'!$B$3:$W$42))/(MAX('PCR Data 808'!$B$3:$W$42)-MIN('PCR Data 808'!$B$3:$W$42))*100</f>
        <v>15.851380064685625</v>
      </c>
      <c r="S20">
        <f>('PCR Data 808'!S20-MIN('PCR Data 808'!$B$3:$W$42))/(MAX('PCR Data 808'!$B$3:$W$42)-MIN('PCR Data 808'!$B$3:$W$42))*100</f>
        <v>11.399533174933802</v>
      </c>
      <c r="T20">
        <f>('PCR Data 808'!T20-MIN('PCR Data 808'!$B$3:$W$42))/(MAX('PCR Data 808'!$B$3:$W$42)-MIN('PCR Data 808'!$B$3:$W$42))*100</f>
        <v>3.6134458179382234</v>
      </c>
      <c r="U20">
        <f>('PCR Data 808'!U20-MIN('PCR Data 808'!$B$3:$W$42))/(MAX('PCR Data 808'!$B$3:$W$42)-MIN('PCR Data 808'!$B$3:$W$42))*100</f>
        <v>6.1490595463632642</v>
      </c>
      <c r="V20">
        <f>('PCR Data 808'!V20-MIN('PCR Data 808'!$B$3:$W$42))/(MAX('PCR Data 808'!$B$3:$W$42)-MIN('PCR Data 808'!$B$3:$W$42))*100</f>
        <v>5.0508169438658612</v>
      </c>
      <c r="W20">
        <f>('PCR Data 808'!W20-MIN('PCR Data 808'!$B$3:$W$42))/(MAX('PCR Data 808'!$B$3:$W$42)-MIN('PCR Data 808'!$B$3:$W$42))*100</f>
        <v>13.21633050377333</v>
      </c>
      <c r="Y20">
        <v>18</v>
      </c>
      <c r="Z20">
        <f t="shared" si="2"/>
        <v>2.8165356555961454</v>
      </c>
      <c r="AA20">
        <f t="shared" si="40"/>
        <v>3.4555417159484572</v>
      </c>
      <c r="AB20">
        <f t="shared" si="41"/>
        <v>1.698667559844667</v>
      </c>
      <c r="AC20">
        <f t="shared" si="42"/>
        <v>2.7568741561037897</v>
      </c>
      <c r="AD20">
        <f t="shared" si="4"/>
        <v>1.5591957211191243</v>
      </c>
      <c r="AE20">
        <f t="shared" si="5"/>
        <v>3.9545525910884551</v>
      </c>
      <c r="AF20">
        <f t="shared" si="6"/>
        <v>3.7750447461246242</v>
      </c>
      <c r="AG20">
        <f t="shared" si="7"/>
        <v>4.0346246035650379</v>
      </c>
      <c r="AH20">
        <f t="shared" si="8"/>
        <v>3.5154648886842024</v>
      </c>
      <c r="AI20">
        <f t="shared" si="9"/>
        <v>3.2760338709846168</v>
      </c>
      <c r="AJ20">
        <f t="shared" si="10"/>
        <v>3.615424067658235</v>
      </c>
      <c r="AK20">
        <f t="shared" si="11"/>
        <v>2.6969509833680521</v>
      </c>
      <c r="AL20">
        <f t="shared" si="12"/>
        <v>1</v>
      </c>
      <c r="AM20">
        <f t="shared" si="13"/>
        <v>8.2070044693789974</v>
      </c>
      <c r="AN20">
        <f t="shared" si="14"/>
        <v>3.8747422518552685</v>
      </c>
      <c r="AO20">
        <f t="shared" si="15"/>
        <v>5.751462753430534</v>
      </c>
      <c r="AP20">
        <f t="shared" si="16"/>
        <v>3.3555825369744241</v>
      </c>
      <c r="AQ20">
        <f t="shared" si="17"/>
        <v>5.1326055328190598</v>
      </c>
      <c r="AR20">
        <f t="shared" si="18"/>
        <v>4.0942861030573869</v>
      </c>
      <c r="AS20">
        <f t="shared" si="19"/>
        <v>4.2942044610054531</v>
      </c>
      <c r="AT20">
        <f t="shared" si="20"/>
        <v>3.1360386857723053</v>
      </c>
      <c r="AU20">
        <f t="shared" si="21"/>
        <v>2.7568741561037893</v>
      </c>
      <c r="AW20">
        <v>18</v>
      </c>
      <c r="AX20">
        <f t="shared" si="3"/>
        <v>0.44971525350520203</v>
      </c>
      <c r="AY20">
        <f t="shared" si="43"/>
        <v>0.53851614022116934</v>
      </c>
      <c r="AZ20">
        <f t="shared" si="44"/>
        <v>0.23010839296448496</v>
      </c>
      <c r="BA20">
        <f t="shared" si="45"/>
        <v>0.44041694218227906</v>
      </c>
      <c r="BB20">
        <f t="shared" si="22"/>
        <v>0.19290063428240822</v>
      </c>
      <c r="BC20">
        <f t="shared" si="23"/>
        <v>0.59709735554222687</v>
      </c>
      <c r="BD20">
        <f t="shared" si="24"/>
        <v>0.57692210374794595</v>
      </c>
      <c r="BE20">
        <f t="shared" si="25"/>
        <v>0.60580313256872764</v>
      </c>
      <c r="BF20">
        <f t="shared" si="26"/>
        <v>0.5459827647015103</v>
      </c>
      <c r="BG20">
        <f t="shared" si="27"/>
        <v>0.51534838329157751</v>
      </c>
      <c r="BH20">
        <f t="shared" si="28"/>
        <v>0.5581592447681617</v>
      </c>
      <c r="BI20">
        <f t="shared" si="29"/>
        <v>0.43087305329522524</v>
      </c>
      <c r="BJ20">
        <f t="shared" si="30"/>
        <v>0</v>
      </c>
      <c r="BK20">
        <f t="shared" si="31"/>
        <v>0.91418466993184966</v>
      </c>
      <c r="BL20">
        <f t="shared" si="32"/>
        <v>0.5882428185016898</v>
      </c>
      <c r="BM20">
        <f t="shared" si="33"/>
        <v>0.7597783116381065</v>
      </c>
      <c r="BN20">
        <f t="shared" si="34"/>
        <v>0.52576792558762586</v>
      </c>
      <c r="BO20">
        <f t="shared" si="35"/>
        <v>0.71033788777468776</v>
      </c>
      <c r="BP20">
        <f t="shared" si="36"/>
        <v>0.61217818728536921</v>
      </c>
      <c r="BQ20">
        <f t="shared" si="37"/>
        <v>0.63288271876172486</v>
      </c>
      <c r="BR20">
        <f t="shared" si="38"/>
        <v>0.49638141144665221</v>
      </c>
      <c r="BS20">
        <f t="shared" si="39"/>
        <v>0.440416942182279</v>
      </c>
    </row>
    <row r="21" spans="1:71">
      <c r="A21">
        <v>19</v>
      </c>
      <c r="B21">
        <f>('PCR Data 808'!B21-MIN('PCR Data 808'!$B$3:$W$42))/(MAX('PCR Data 808'!$B$3:$W$42)-MIN('PCR Data 808'!$B$3:$W$42))*100</f>
        <v>2.8349679188603614</v>
      </c>
      <c r="C21">
        <f>('PCR Data 808'!C21-MIN('PCR Data 808'!$B$3:$W$42))/(MAX('PCR Data 808'!$B$3:$W$42)-MIN('PCR Data 808'!$B$3:$W$42))*100</f>
        <v>2.7750447461246242</v>
      </c>
      <c r="D21">
        <f>('PCR Data 808'!D21-MIN('PCR Data 808'!$B$3:$W$42))/(MAX('PCR Data 808'!$B$3:$W$42)-MIN('PCR Data 808'!$B$3:$W$42))*100</f>
        <v>9.3830791613895901</v>
      </c>
      <c r="E21">
        <f>('PCR Data 808'!E21-MIN('PCR Data 808'!$B$3:$W$42))/(MAX('PCR Data 808'!$B$3:$W$42)-MIN('PCR Data 808'!$B$3:$W$42))*100</f>
        <v>3.6333329844356803</v>
      </c>
      <c r="F21">
        <f>('PCR Data 808'!F21-MIN('PCR Data 808'!$B$3:$W$42))/(MAX('PCR Data 808'!$B$3:$W$42)-MIN('PCR Data 808'!$B$3:$W$42))*100</f>
        <v>4.6117292414616005</v>
      </c>
      <c r="G21">
        <f>('PCR Data 808'!G21-MIN('PCR Data 808'!$B$3:$W$42))/(MAX('PCR Data 808'!$B$3:$W$42)-MIN('PCR Data 808'!$B$3:$W$42))*100</f>
        <v>4.0127591873475774</v>
      </c>
      <c r="H21">
        <f>('PCR Data 808'!H21-MIN('PCR Data 808'!$B$3:$W$42))/(MAX('PCR Data 808'!$B$3:$W$42)-MIN('PCR Data 808'!$B$3:$W$42))*100</f>
        <v>1.9764180073059161</v>
      </c>
      <c r="I21">
        <f>('PCR Data 808'!I21-MIN('PCR Data 808'!$B$3:$W$42))/(MAX('PCR Data 808'!$B$3:$W$42)-MIN('PCR Data 808'!$B$3:$W$42))*100</f>
        <v>3.1942452820314271</v>
      </c>
      <c r="J21">
        <f>('PCR Data 808'!J21-MIN('PCR Data 808'!$B$3:$W$42))/(MAX('PCR Data 808'!$B$3:$W$42)-MIN('PCR Data 808'!$B$3:$W$42))*100</f>
        <v>6.089136373627527</v>
      </c>
      <c r="K21">
        <f>('PCR Data 808'!K21-MIN('PCR Data 808'!$B$3:$W$42))/(MAX('PCR Data 808'!$B$3:$W$42)-MIN('PCR Data 808'!$B$3:$W$42))*100</f>
        <v>8.8042579470164064</v>
      </c>
      <c r="L21">
        <f>('PCR Data 808'!L21-MIN('PCR Data 808'!$B$3:$W$42))/(MAX('PCR Data 808'!$B$3:$W$42)-MIN('PCR Data 808'!$B$3:$W$42))*100</f>
        <v>5.0508169438658612</v>
      </c>
      <c r="M21">
        <f>('PCR Data 808'!M21-MIN('PCR Data 808'!$B$3:$W$42))/(MAX('PCR Data 808'!$B$3:$W$42)-MIN('PCR Data 808'!$B$3:$W$42))*100</f>
        <v>8.8440322800113051</v>
      </c>
      <c r="O21">
        <f>('PCR Data 808'!O21-MIN('PCR Data 808'!$B$3:$W$42))/(MAX('PCR Data 808'!$B$3:$W$42)-MIN('PCR Data 808'!$B$3:$W$42))*100</f>
        <v>11.738923371607411</v>
      </c>
      <c r="P21">
        <f>('PCR Data 808'!P21-MIN('PCR Data 808'!$B$3:$W$42))/(MAX('PCR Data 808'!$B$3:$W$42)-MIN('PCR Data 808'!$B$3:$W$42))*100</f>
        <v>7.0473837909126162</v>
      </c>
      <c r="Q21">
        <f>('PCR Data 808'!Q21-MIN('PCR Data 808'!$B$3:$W$42))/(MAX('PCR Data 808'!$B$3:$W$42)-MIN('PCR Data 808'!$B$3:$W$42))*100</f>
        <v>15.232522844074154</v>
      </c>
      <c r="R21">
        <f>('PCR Data 808'!R21-MIN('PCR Data 808'!$B$3:$W$42))/(MAX('PCR Data 808'!$B$3:$W$42)-MIN('PCR Data 808'!$B$3:$W$42))*100</f>
        <v>16.969509833680494</v>
      </c>
      <c r="S21">
        <f>('PCR Data 808'!S21-MIN('PCR Data 808'!$B$3:$W$42))/(MAX('PCR Data 808'!$B$3:$W$42)-MIN('PCR Data 808'!$B$3:$W$42))*100</f>
        <v>10.800563120819771</v>
      </c>
      <c r="T21">
        <f>('PCR Data 808'!T21-MIN('PCR Data 808'!$B$3:$W$42))/(MAX('PCR Data 808'!$B$3:$W$42)-MIN('PCR Data 808'!$B$3:$W$42))*100</f>
        <v>3.3740148002386472</v>
      </c>
      <c r="U21">
        <f>('PCR Data 808'!U21-MIN('PCR Data 808'!$B$3:$W$42))/(MAX('PCR Data 808'!$B$3:$W$42)-MIN('PCR Data 808'!$B$3:$W$42))*100</f>
        <v>5.8494436826845613</v>
      </c>
      <c r="V21">
        <f>('PCR Data 808'!V21-MIN('PCR Data 808'!$B$3:$W$42))/(MAX('PCR Data 808'!$B$3:$W$42)-MIN('PCR Data 808'!$B$3:$W$42))*100</f>
        <v>5.2504736285705311</v>
      </c>
      <c r="W21">
        <f>('PCR Data 808'!W21-MIN('PCR Data 808'!$B$3:$W$42))/(MAX('PCR Data 808'!$B$3:$W$42)-MIN('PCR Data 808'!$B$3:$W$42))*100</f>
        <v>12.856791467358883</v>
      </c>
      <c r="Y21">
        <v>19</v>
      </c>
      <c r="Z21">
        <f t="shared" si="2"/>
        <v>2.8366844953369839</v>
      </c>
      <c r="AA21">
        <f t="shared" si="40"/>
        <v>3.1760746920105936</v>
      </c>
      <c r="AB21">
        <f t="shared" si="41"/>
        <v>2.0181705900208264</v>
      </c>
      <c r="AC21">
        <f t="shared" si="42"/>
        <v>2.3374119469536048</v>
      </c>
      <c r="AD21">
        <f t="shared" si="4"/>
        <v>3.0763771862799416</v>
      </c>
      <c r="AE21">
        <f t="shared" si="5"/>
        <v>3.1959618585080429</v>
      </c>
      <c r="AF21">
        <f t="shared" si="6"/>
        <v>2.9764180073059161</v>
      </c>
      <c r="AG21">
        <f t="shared" si="7"/>
        <v>3.9147782580935555</v>
      </c>
      <c r="AH21">
        <f t="shared" si="8"/>
        <v>3.0763771862799496</v>
      </c>
      <c r="AI21">
        <f t="shared" si="9"/>
        <v>3.3359570437203638</v>
      </c>
      <c r="AJ21">
        <f t="shared" si="10"/>
        <v>3.914778258093556</v>
      </c>
      <c r="AK21">
        <f t="shared" si="11"/>
        <v>2.4373711259276307</v>
      </c>
      <c r="AL21">
        <f t="shared" si="12"/>
        <v>1</v>
      </c>
      <c r="AM21">
        <f t="shared" si="13"/>
        <v>8.4864714933168699</v>
      </c>
      <c r="AN21">
        <f t="shared" si="14"/>
        <v>4.1144349427982334</v>
      </c>
      <c r="AO21">
        <f t="shared" si="15"/>
        <v>4.9329488481143855</v>
      </c>
      <c r="AP21">
        <f t="shared" si="16"/>
        <v>4.4737123059692934</v>
      </c>
      <c r="AQ21">
        <f t="shared" si="17"/>
        <v>4.5336354787050279</v>
      </c>
      <c r="AR21">
        <f t="shared" si="18"/>
        <v>3.8548550853578107</v>
      </c>
      <c r="AS21">
        <f t="shared" si="19"/>
        <v>3.9945885973267501</v>
      </c>
      <c r="AT21">
        <f t="shared" si="20"/>
        <v>3.3356953704769752</v>
      </c>
      <c r="AU21">
        <f t="shared" si="21"/>
        <v>2.3973351196893429</v>
      </c>
      <c r="AW21">
        <v>19</v>
      </c>
      <c r="AX21">
        <f t="shared" si="3"/>
        <v>0.45281103493089708</v>
      </c>
      <c r="AY21">
        <f t="shared" si="43"/>
        <v>0.50189070721431961</v>
      </c>
      <c r="AZ21">
        <f t="shared" si="44"/>
        <v>0.30495787308695504</v>
      </c>
      <c r="BA21">
        <f t="shared" si="45"/>
        <v>0.36873525947078173</v>
      </c>
      <c r="BB21">
        <f t="shared" si="22"/>
        <v>0.4880395820648526</v>
      </c>
      <c r="BC21">
        <f t="shared" si="23"/>
        <v>0.50460158768252583</v>
      </c>
      <c r="BD21">
        <f t="shared" si="24"/>
        <v>0.47369392335171956</v>
      </c>
      <c r="BE21">
        <f t="shared" si="25"/>
        <v>0.59270716766760578</v>
      </c>
      <c r="BF21">
        <f t="shared" si="26"/>
        <v>0.48803958206485371</v>
      </c>
      <c r="BG21">
        <f t="shared" si="27"/>
        <v>0.52322044970091675</v>
      </c>
      <c r="BH21">
        <f t="shared" si="28"/>
        <v>0.59270716766760578</v>
      </c>
      <c r="BI21">
        <f t="shared" si="29"/>
        <v>0.38692166200005934</v>
      </c>
      <c r="BJ21">
        <f t="shared" si="30"/>
        <v>0</v>
      </c>
      <c r="BK21">
        <f t="shared" si="31"/>
        <v>0.92872715673267359</v>
      </c>
      <c r="BL21">
        <f t="shared" si="32"/>
        <v>0.61431019967586042</v>
      </c>
      <c r="BM21">
        <f t="shared" si="33"/>
        <v>0.69310661209768976</v>
      </c>
      <c r="BN21">
        <f t="shared" si="34"/>
        <v>0.65066805219079571</v>
      </c>
      <c r="BO21">
        <f t="shared" si="35"/>
        <v>0.65644659828915009</v>
      </c>
      <c r="BP21">
        <f t="shared" si="36"/>
        <v>0.58600805636560171</v>
      </c>
      <c r="BQ21">
        <f t="shared" si="37"/>
        <v>0.60147205796512315</v>
      </c>
      <c r="BR21">
        <f t="shared" si="38"/>
        <v>0.52318638220498959</v>
      </c>
      <c r="BS21">
        <f t="shared" si="39"/>
        <v>0.37972874761685665</v>
      </c>
    </row>
    <row r="22" spans="1:71">
      <c r="A22">
        <v>20</v>
      </c>
      <c r="B22">
        <f>('PCR Data 808'!B22-MIN('PCR Data 808'!$B$3:$W$42))/(MAX('PCR Data 808'!$B$3:$W$42)-MIN('PCR Data 808'!$B$3:$W$42))*100</f>
        <v>3.5935586514407736</v>
      </c>
      <c r="C22">
        <f>('PCR Data 808'!C22-MIN('PCR Data 808'!$B$3:$W$42))/(MAX('PCR Data 808'!$B$3:$W$42)-MIN('PCR Data 808'!$B$3:$W$42))*100</f>
        <v>2.5753880614199467</v>
      </c>
      <c r="D22">
        <f>('PCR Data 808'!D22-MIN('PCR Data 808'!$B$3:$W$42))/(MAX('PCR Data 808'!$B$3:$W$42)-MIN('PCR Data 808'!$B$3:$W$42))*100</f>
        <v>10.560870429876806</v>
      </c>
      <c r="E22">
        <f>('PCR Data 808'!E22-MIN('PCR Data 808'!$B$3:$W$42))/(MAX('PCR Data 808'!$B$3:$W$42)-MIN('PCR Data 808'!$B$3:$W$42))*100</f>
        <v>4.1326055328190598</v>
      </c>
      <c r="F22">
        <f>('PCR Data 808'!F22-MIN('PCR Data 808'!$B$3:$W$42))/(MAX('PCR Data 808'!$B$3:$W$42)-MIN('PCR Data 808'!$B$3:$W$42))*100</f>
        <v>4.6716524141973457</v>
      </c>
      <c r="G22">
        <f>('PCR Data 808'!G22-MIN('PCR Data 808'!$B$3:$W$42))/(MAX('PCR Data 808'!$B$3:$W$42)-MIN('PCR Data 808'!$B$3:$W$42))*100</f>
        <v>4.1723798658139666</v>
      </c>
      <c r="H22">
        <f>('PCR Data 808'!H22-MIN('PCR Data 808'!$B$3:$W$42))/(MAX('PCR Data 808'!$B$3:$W$42)-MIN('PCR Data 808'!$B$3:$W$42))*100</f>
        <v>2.0164540135442115</v>
      </c>
      <c r="I22">
        <f>('PCR Data 808'!I22-MIN('PCR Data 808'!$B$3:$W$42))/(MAX('PCR Data 808'!$B$3:$W$42)-MIN('PCR Data 808'!$B$3:$W$42))*100</f>
        <v>2.3158082039795325</v>
      </c>
      <c r="J22">
        <f>('PCR Data 808'!J22-MIN('PCR Data 808'!$B$3:$W$42))/(MAX('PCR Data 808'!$B$3:$W$42)-MIN('PCR Data 808'!$B$3:$W$42))*100</f>
        <v>6.5083369095343304</v>
      </c>
      <c r="K22">
        <f>('PCR Data 808'!K22-MIN('PCR Data 808'!$B$3:$W$42))/(MAX('PCR Data 808'!$B$3:$W$42)-MIN('PCR Data 808'!$B$3:$W$42))*100</f>
        <v>8.7642219407781106</v>
      </c>
      <c r="L22">
        <f>('PCR Data 808'!L22-MIN('PCR Data 808'!$B$3:$W$42))/(MAX('PCR Data 808'!$B$3:$W$42)-MIN('PCR Data 808'!$B$3:$W$42))*100</f>
        <v>3.7733281696480012</v>
      </c>
      <c r="M22">
        <f>('PCR Data 808'!M22-MIN('PCR Data 808'!$B$3:$W$42))/(MAX('PCR Data 808'!$B$3:$W$42)-MIN('PCR Data 808'!$B$3:$W$42))*100</f>
        <v>8.7241859345398236</v>
      </c>
      <c r="O22">
        <f>('PCR Data 808'!O22-MIN('PCR Data 808'!$B$3:$W$42))/(MAX('PCR Data 808'!$B$3:$W$42)-MIN('PCR Data 808'!$B$3:$W$42))*100</f>
        <v>12.118087901275919</v>
      </c>
      <c r="P22">
        <f>('PCR Data 808'!P22-MIN('PCR Data 808'!$B$3:$W$42))/(MAX('PCR Data 808'!$B$3:$W$42)-MIN('PCR Data 808'!$B$3:$W$42))*100</f>
        <v>7.3069636483530305</v>
      </c>
      <c r="Q22">
        <f>('PCR Data 808'!Q22-MIN('PCR Data 808'!$B$3:$W$42))/(MAX('PCR Data 808'!$B$3:$W$42)-MIN('PCR Data 808'!$B$3:$W$42))*100</f>
        <v>15.192748511079246</v>
      </c>
      <c r="R22">
        <f>('PCR Data 808'!R22-MIN('PCR Data 808'!$B$3:$W$42))/(MAX('PCR Data 808'!$B$3:$W$42)-MIN('PCR Data 808'!$B$3:$W$42))*100</f>
        <v>15.791718565193277</v>
      </c>
      <c r="S22">
        <f>('PCR Data 808'!S22-MIN('PCR Data 808'!$B$3:$W$42))/(MAX('PCR Data 808'!$B$3:$W$42)-MIN('PCR Data 808'!$B$3:$W$42))*100</f>
        <v>11.978354389306988</v>
      </c>
      <c r="T22">
        <f>('PCR Data 808'!T22-MIN('PCR Data 808'!$B$3:$W$42))/(MAX('PCR Data 808'!$B$3:$W$42)-MIN('PCR Data 808'!$B$3:$W$42))*100</f>
        <v>3.9727231811092896</v>
      </c>
      <c r="U22">
        <f>('PCR Data 808'!U22-MIN('PCR Data 808'!$B$3:$W$42))/(MAX('PCR Data 808'!$B$3:$W$42)-MIN('PCR Data 808'!$B$3:$W$42))*100</f>
        <v>5.6898230042181721</v>
      </c>
      <c r="V22">
        <f>('PCR Data 808'!V22-MIN('PCR Data 808'!$B$3:$W$42))/(MAX('PCR Data 808'!$B$3:$W$42)-MIN('PCR Data 808'!$B$3:$W$42))*100</f>
        <v>5.3504328075445633</v>
      </c>
      <c r="W22">
        <f>('PCR Data 808'!W22-MIN('PCR Data 808'!$B$3:$W$42))/(MAX('PCR Data 808'!$B$3:$W$42)-MIN('PCR Data 808'!$B$3:$W$42))*100</f>
        <v>13.016673819068652</v>
      </c>
      <c r="Y22">
        <v>20</v>
      </c>
      <c r="Z22">
        <f t="shared" si="2"/>
        <v>3.5952752279173961</v>
      </c>
      <c r="AA22">
        <f t="shared" si="40"/>
        <v>2.9764180073059157</v>
      </c>
      <c r="AB22">
        <f t="shared" si="41"/>
        <v>3.195961858508042</v>
      </c>
      <c r="AC22">
        <f t="shared" si="42"/>
        <v>2.8366844953369843</v>
      </c>
      <c r="AD22">
        <f t="shared" si="4"/>
        <v>3.1363003590156868</v>
      </c>
      <c r="AE22">
        <f t="shared" si="5"/>
        <v>3.3555825369744321</v>
      </c>
      <c r="AF22">
        <f t="shared" si="6"/>
        <v>3.0164540135442115</v>
      </c>
      <c r="AG22">
        <f t="shared" si="7"/>
        <v>3.0363411800416609</v>
      </c>
      <c r="AH22">
        <f t="shared" si="8"/>
        <v>3.495577722186753</v>
      </c>
      <c r="AI22">
        <f t="shared" si="9"/>
        <v>3.295921037482068</v>
      </c>
      <c r="AJ22">
        <f t="shared" si="10"/>
        <v>2.637289483875696</v>
      </c>
      <c r="AK22">
        <f t="shared" si="11"/>
        <v>2.3175247804561492</v>
      </c>
      <c r="AL22">
        <f t="shared" si="12"/>
        <v>1</v>
      </c>
      <c r="AM22">
        <f t="shared" si="13"/>
        <v>8.8656360229853775</v>
      </c>
      <c r="AN22">
        <f t="shared" si="14"/>
        <v>4.3740148002386476</v>
      </c>
      <c r="AO22">
        <f t="shared" si="15"/>
        <v>4.8931745151194779</v>
      </c>
      <c r="AP22">
        <f t="shared" si="16"/>
        <v>3.295921037482076</v>
      </c>
      <c r="AQ22">
        <f t="shared" si="17"/>
        <v>5.7114267471922453</v>
      </c>
      <c r="AR22">
        <f t="shared" si="18"/>
        <v>4.4535634662284531</v>
      </c>
      <c r="AS22">
        <f t="shared" si="19"/>
        <v>3.8349679188603609</v>
      </c>
      <c r="AT22">
        <f t="shared" si="20"/>
        <v>3.4356545494510073</v>
      </c>
      <c r="AU22">
        <f t="shared" si="21"/>
        <v>2.5572174713991114</v>
      </c>
      <c r="AW22">
        <v>20</v>
      </c>
      <c r="AX22">
        <f t="shared" si="3"/>
        <v>0.55573214239358992</v>
      </c>
      <c r="AY22">
        <f t="shared" si="43"/>
        <v>0.4736939233517195</v>
      </c>
      <c r="AZ22">
        <f t="shared" si="44"/>
        <v>0.50460158768252572</v>
      </c>
      <c r="BA22">
        <f t="shared" si="45"/>
        <v>0.45281103493089714</v>
      </c>
      <c r="BB22">
        <f t="shared" si="22"/>
        <v>0.49641764776771735</v>
      </c>
      <c r="BC22">
        <f t="shared" si="23"/>
        <v>0.52576792558762686</v>
      </c>
      <c r="BD22">
        <f t="shared" si="24"/>
        <v>0.47949670879506318</v>
      </c>
      <c r="BE22">
        <f t="shared" si="25"/>
        <v>0.48235056968865064</v>
      </c>
      <c r="BF22">
        <f t="shared" si="26"/>
        <v>0.5435189628637026</v>
      </c>
      <c r="BG22">
        <f t="shared" si="27"/>
        <v>0.51797679847513844</v>
      </c>
      <c r="BH22">
        <f t="shared" si="28"/>
        <v>0.42115780303940437</v>
      </c>
      <c r="BI22">
        <f t="shared" si="29"/>
        <v>0.36502438659553244</v>
      </c>
      <c r="BJ22">
        <f t="shared" si="30"/>
        <v>0</v>
      </c>
      <c r="BK22">
        <f t="shared" si="31"/>
        <v>0.9477098974512721</v>
      </c>
      <c r="BL22">
        <f t="shared" si="32"/>
        <v>0.64088024821490153</v>
      </c>
      <c r="BM22">
        <f t="shared" si="33"/>
        <v>0.68959070515332455</v>
      </c>
      <c r="BN22">
        <f t="shared" si="34"/>
        <v>0.51797679847513944</v>
      </c>
      <c r="BO22">
        <f t="shared" si="35"/>
        <v>0.75674461105370228</v>
      </c>
      <c r="BP22">
        <f t="shared" si="36"/>
        <v>0.64870764567977302</v>
      </c>
      <c r="BQ22">
        <f t="shared" si="37"/>
        <v>0.58376173524192421</v>
      </c>
      <c r="BR22">
        <f t="shared" si="38"/>
        <v>0.53600948961512218</v>
      </c>
      <c r="BS22">
        <f t="shared" si="39"/>
        <v>0.40776766295496958</v>
      </c>
    </row>
    <row r="23" spans="1:71">
      <c r="A23">
        <v>21</v>
      </c>
      <c r="B23">
        <f>('PCR Data 808'!B23-MIN('PCR Data 808'!$B$3:$W$42))/(MAX('PCR Data 808'!$B$3:$W$42)-MIN('PCR Data 808'!$B$3:$W$42))*100</f>
        <v>2.5555008949224973</v>
      </c>
      <c r="C23">
        <f>('PCR Data 808'!C23-MIN('PCR Data 808'!$B$3:$W$42))/(MAX('PCR Data 808'!$B$3:$W$42)-MIN('PCR Data 808'!$B$3:$W$42))*100</f>
        <v>3.1542092757931322</v>
      </c>
      <c r="D23">
        <f>('PCR Data 808'!D23-MIN('PCR Data 808'!$B$3:$W$42))/(MAX('PCR Data 808'!$B$3:$W$42)-MIN('PCR Data 808'!$B$3:$W$42))*100</f>
        <v>10.620793602612551</v>
      </c>
      <c r="E23">
        <f>('PCR Data 808'!E23-MIN('PCR Data 808'!$B$3:$W$42))/(MAX('PCR Data 808'!$B$3:$W$42)-MIN('PCR Data 808'!$B$3:$W$42))*100</f>
        <v>4.9511194381352173</v>
      </c>
      <c r="F23">
        <f>('PCR Data 808'!F23-MIN('PCR Data 808'!$B$3:$W$42))/(MAX('PCR Data 808'!$B$3:$W$42)-MIN('PCR Data 808'!$B$3:$W$42))*100</f>
        <v>4.9710066046326666</v>
      </c>
      <c r="G23">
        <f>('PCR Data 808'!G23-MIN('PCR Data 808'!$B$3:$W$42))/(MAX('PCR Data 808'!$B$3:$W$42)-MIN('PCR Data 808'!$B$3:$W$42))*100</f>
        <v>3.693256157171418</v>
      </c>
      <c r="H23">
        <f>('PCR Data 808'!H23-MIN('PCR Data 808'!$B$3:$W$42))/(MAX('PCR Data 808'!$B$3:$W$42)-MIN('PCR Data 808'!$B$3:$W$42))*100</f>
        <v>3.8730256753786456</v>
      </c>
      <c r="I23">
        <f>('PCR Data 808'!I23-MIN('PCR Data 808'!$B$3:$W$42))/(MAX('PCR Data 808'!$B$3:$W$42)-MIN('PCR Data 808'!$B$3:$W$42))*100</f>
        <v>2.7151215733888789</v>
      </c>
      <c r="J23">
        <f>('PCR Data 808'!J23-MIN('PCR Data 808'!$B$3:$W$42))/(MAX('PCR Data 808'!$B$3:$W$42)-MIN('PCR Data 808'!$B$3:$W$42))*100</f>
        <v>6.7477679272339071</v>
      </c>
      <c r="K23">
        <f>('PCR Data 808'!K23-MIN('PCR Data 808'!$B$3:$W$42))/(MAX('PCR Data 808'!$B$3:$W$42)-MIN('PCR Data 808'!$B$3:$W$42))*100</f>
        <v>9.6826950250683002</v>
      </c>
      <c r="L23">
        <f>('PCR Data 808'!L23-MIN('PCR Data 808'!$B$3:$W$42))/(MAX('PCR Data 808'!$B$3:$W$42)-MIN('PCR Data 808'!$B$3:$W$42))*100</f>
        <v>3.793215336145451</v>
      </c>
      <c r="M23">
        <f>('PCR Data 808'!M23-MIN('PCR Data 808'!$B$3:$W$42))/(MAX('PCR Data 808'!$B$3:$W$42)-MIN('PCR Data 808'!$B$3:$W$42))*100</f>
        <v>9.7823925307989441</v>
      </c>
      <c r="O23">
        <f>('PCR Data 808'!O23-MIN('PCR Data 808'!$B$3:$W$42))/(MAX('PCR Data 808'!$B$3:$W$42)-MIN('PCR Data 808'!$B$3:$W$42))*100</f>
        <v>12.237934246747402</v>
      </c>
      <c r="P23">
        <f>('PCR Data 808'!P23-MIN('PCR Data 808'!$B$3:$W$42))/(MAX('PCR Data 808'!$B$3:$W$42)-MIN('PCR Data 808'!$B$3:$W$42))*100</f>
        <v>7.7659385172547335</v>
      </c>
      <c r="Q23">
        <f>('PCR Data 808'!Q23-MIN('PCR Data 808'!$B$3:$W$42))/(MAX('PCR Data 808'!$B$3:$W$42)-MIN('PCR Data 808'!$B$3:$W$42))*100</f>
        <v>16.210919101100078</v>
      </c>
      <c r="R23">
        <f>('PCR Data 808'!R23-MIN('PCR Data 808'!$B$3:$W$42))/(MAX('PCR Data 808'!$B$3:$W$42)-MIN('PCR Data 808'!$B$3:$W$42))*100</f>
        <v>17.408597536084745</v>
      </c>
      <c r="S23">
        <f>('PCR Data 808'!S23-MIN('PCR Data 808'!$B$3:$W$42))/(MAX('PCR Data 808'!$B$3:$W$42)-MIN('PCR Data 808'!$B$3:$W$42))*100</f>
        <v>11.898544050073792</v>
      </c>
      <c r="T23">
        <f>('PCR Data 808'!T23-MIN('PCR Data 808'!$B$3:$W$42))/(MAX('PCR Data 808'!$B$3:$W$42)-MIN('PCR Data 808'!$B$3:$W$42))*100</f>
        <v>5.1706632893373436</v>
      </c>
      <c r="U23">
        <f>('PCR Data 808'!U23-MIN('PCR Data 808'!$B$3:$W$42))/(MAX('PCR Data 808'!$B$3:$W$42)-MIN('PCR Data 808'!$B$3:$W$42))*100</f>
        <v>6.2087210458556203</v>
      </c>
      <c r="V23">
        <f>('PCR Data 808'!V23-MIN('PCR Data 808'!$B$3:$W$42))/(MAX('PCR Data 808'!$B$3:$W$42)-MIN('PCR Data 808'!$B$3:$W$42))*100</f>
        <v>5.6298998314824349</v>
      </c>
      <c r="W23">
        <f>('PCR Data 808'!W23-MIN('PCR Data 808'!$B$3:$W$42))/(MAX('PCR Data 808'!$B$3:$W$42)-MIN('PCR Data 808'!$B$3:$W$42))*100</f>
        <v>12.836904300861432</v>
      </c>
      <c r="Y23">
        <v>21</v>
      </c>
      <c r="Z23">
        <f t="shared" si="2"/>
        <v>2.5572174713991203</v>
      </c>
      <c r="AA23">
        <f t="shared" si="40"/>
        <v>3.5552392216791011</v>
      </c>
      <c r="AB23">
        <f t="shared" si="41"/>
        <v>3.2558850312437873</v>
      </c>
      <c r="AC23">
        <f t="shared" si="42"/>
        <v>3.6551984006531417</v>
      </c>
      <c r="AD23">
        <f t="shared" si="4"/>
        <v>3.4356545494510078</v>
      </c>
      <c r="AE23">
        <f t="shared" si="5"/>
        <v>2.8764588283318835</v>
      </c>
      <c r="AF23">
        <f t="shared" si="6"/>
        <v>4.8730256753786456</v>
      </c>
      <c r="AG23">
        <f t="shared" si="7"/>
        <v>3.4356545494510073</v>
      </c>
      <c r="AH23">
        <f t="shared" si="8"/>
        <v>3.7350087398863296</v>
      </c>
      <c r="AI23">
        <f t="shared" si="9"/>
        <v>4.2143941217722576</v>
      </c>
      <c r="AJ23">
        <f t="shared" si="10"/>
        <v>2.6571766503731458</v>
      </c>
      <c r="AK23">
        <f t="shared" si="11"/>
        <v>3.3757313767152697</v>
      </c>
      <c r="AL23">
        <f t="shared" si="12"/>
        <v>1</v>
      </c>
      <c r="AM23">
        <f t="shared" si="13"/>
        <v>8.9854823684568608</v>
      </c>
      <c r="AN23">
        <f t="shared" si="14"/>
        <v>4.8329896691403507</v>
      </c>
      <c r="AO23">
        <f t="shared" si="15"/>
        <v>5.9113451051403096</v>
      </c>
      <c r="AP23">
        <f t="shared" si="16"/>
        <v>4.9128000083735444</v>
      </c>
      <c r="AQ23">
        <f t="shared" si="17"/>
        <v>5.6316164079590489</v>
      </c>
      <c r="AR23">
        <f t="shared" si="18"/>
        <v>5.6515035744565072</v>
      </c>
      <c r="AS23">
        <f t="shared" si="19"/>
        <v>4.3538659604978092</v>
      </c>
      <c r="AT23">
        <f t="shared" si="20"/>
        <v>3.7151215733888789</v>
      </c>
      <c r="AU23">
        <f t="shared" si="21"/>
        <v>2.3774479531918917</v>
      </c>
      <c r="AW23">
        <v>21</v>
      </c>
      <c r="AX23">
        <f t="shared" si="3"/>
        <v>0.40776766295497108</v>
      </c>
      <c r="AY23">
        <f t="shared" si="43"/>
        <v>0.55086882845813112</v>
      </c>
      <c r="AZ23">
        <f t="shared" si="44"/>
        <v>0.51266906108880061</v>
      </c>
      <c r="BA23">
        <f t="shared" si="45"/>
        <v>0.56291095502038135</v>
      </c>
      <c r="BB23">
        <f t="shared" si="22"/>
        <v>0.53600948961512229</v>
      </c>
      <c r="BC23">
        <f t="shared" si="23"/>
        <v>0.45885816221125258</v>
      </c>
      <c r="BD23">
        <f t="shared" si="24"/>
        <v>0.68779869963204177</v>
      </c>
      <c r="BE23">
        <f t="shared" si="25"/>
        <v>0.53600948961512218</v>
      </c>
      <c r="BF23">
        <f t="shared" si="26"/>
        <v>0.57229162239772668</v>
      </c>
      <c r="BG23">
        <f t="shared" si="27"/>
        <v>0.62473514752911474</v>
      </c>
      <c r="BH23">
        <f t="shared" si="28"/>
        <v>0.42442042747467074</v>
      </c>
      <c r="BI23">
        <f t="shared" si="29"/>
        <v>0.52836788041457405</v>
      </c>
      <c r="BJ23">
        <f t="shared" si="30"/>
        <v>0</v>
      </c>
      <c r="BK23">
        <f t="shared" si="31"/>
        <v>0.95354139634047663</v>
      </c>
      <c r="BL23">
        <f t="shared" si="32"/>
        <v>0.68421586680448476</v>
      </c>
      <c r="BM23">
        <f t="shared" si="33"/>
        <v>0.77168631426059442</v>
      </c>
      <c r="BN23">
        <f t="shared" si="34"/>
        <v>0.6913290851143381</v>
      </c>
      <c r="BO23">
        <f t="shared" si="35"/>
        <v>0.75063306559780218</v>
      </c>
      <c r="BP23">
        <f t="shared" si="36"/>
        <v>0.75216400661905181</v>
      </c>
      <c r="BQ23">
        <f t="shared" si="37"/>
        <v>0.63887505458283722</v>
      </c>
      <c r="BR23">
        <f t="shared" si="38"/>
        <v>0.56997303015259337</v>
      </c>
      <c r="BS23">
        <f t="shared" si="39"/>
        <v>0.37611101819032289</v>
      </c>
    </row>
    <row r="24" spans="1:71">
      <c r="A24">
        <v>22</v>
      </c>
      <c r="B24">
        <f>('PCR Data 808'!B24-MIN('PCR Data 808'!$B$3:$W$42))/(MAX('PCR Data 808'!$B$3:$W$42)-MIN('PCR Data 808'!$B$3:$W$42))*100</f>
        <v>2.4356545494510153</v>
      </c>
      <c r="C24">
        <f>('PCR Data 808'!C24-MIN('PCR Data 808'!$B$3:$W$42))/(MAX('PCR Data 808'!$B$3:$W$42)-MIN('PCR Data 808'!$B$3:$W$42))*100</f>
        <v>3.0545117700624882</v>
      </c>
      <c r="D24">
        <f>('PCR Data 808'!D24-MIN('PCR Data 808'!$B$3:$W$42))/(MAX('PCR Data 808'!$B$3:$W$42)-MIN('PCR Data 808'!$B$3:$W$42))*100</f>
        <v>9.8022796972963935</v>
      </c>
      <c r="E24">
        <f>('PCR Data 808'!E24-MIN('PCR Data 808'!$B$3:$W$42))/(MAX('PCR Data 808'!$B$3:$W$42)-MIN('PCR Data 808'!$B$3:$W$42))*100</f>
        <v>3.9329488481143828</v>
      </c>
      <c r="F24">
        <f>('PCR Data 808'!F24-MIN('PCR Data 808'!$B$3:$W$42))/(MAX('PCR Data 808'!$B$3:$W$42)-MIN('PCR Data 808'!$B$3:$W$42))*100</f>
        <v>3.793215336145451</v>
      </c>
      <c r="G24">
        <f>('PCR Data 808'!G24-MIN('PCR Data 808'!$B$3:$W$42))/(MAX('PCR Data 808'!$B$3:$W$42)-MIN('PCR Data 808'!$B$3:$W$42))*100</f>
        <v>3.0945477763007831</v>
      </c>
      <c r="H24">
        <f>('PCR Data 808'!H24-MIN('PCR Data 808'!$B$3:$W$42))/(MAX('PCR Data 808'!$B$3:$W$42)-MIN('PCR Data 808'!$B$3:$W$42))*100</f>
        <v>2.9747014308292936</v>
      </c>
      <c r="I24">
        <f>('PCR Data 808'!I24-MIN('PCR Data 808'!$B$3:$W$42))/(MAX('PCR Data 808'!$B$3:$W$42)-MIN('PCR Data 808'!$B$3:$W$42))*100</f>
        <v>3.2740556212646146</v>
      </c>
      <c r="J24">
        <f>('PCR Data 808'!J24-MIN('PCR Data 808'!$B$3:$W$42))/(MAX('PCR Data 808'!$B$3:$W$42)-MIN('PCR Data 808'!$B$3:$W$42))*100</f>
        <v>6.9474246119385823</v>
      </c>
      <c r="K24">
        <f>('PCR Data 808'!K24-MIN('PCR Data 808'!$B$3:$W$42))/(MAX('PCR Data 808'!$B$3:$W$42)-MIN('PCR Data 808'!$B$3:$W$42))*100</f>
        <v>9.3433048283946913</v>
      </c>
      <c r="L24">
        <f>('PCR Data 808'!L24-MIN('PCR Data 808'!$B$3:$W$42))/(MAX('PCR Data 808'!$B$3:$W$42)-MIN('PCR Data 808'!$B$3:$W$42))*100</f>
        <v>4.1524926993165092</v>
      </c>
      <c r="M24">
        <f>('PCR Data 808'!M24-MIN('PCR Data 808'!$B$3:$W$42))/(MAX('PCR Data 808'!$B$3:$W$42)-MIN('PCR Data 808'!$B$3:$W$42))*100</f>
        <v>8.9039554527470486</v>
      </c>
      <c r="O24">
        <f>('PCR Data 808'!O24-MIN('PCR Data 808'!$B$3:$W$42))/(MAX('PCR Data 808'!$B$3:$W$42)-MIN('PCR Data 808'!$B$3:$W$42))*100</f>
        <v>12.617360449659307</v>
      </c>
      <c r="P24">
        <f>('PCR Data 808'!P24-MIN('PCR Data 808'!$B$3:$W$42))/(MAX('PCR Data 808'!$B$3:$W$42)-MIN('PCR Data 808'!$B$3:$W$42))*100</f>
        <v>7.4665843268194196</v>
      </c>
      <c r="Q24">
        <f>('PCR Data 808'!Q24-MIN('PCR Data 808'!$B$3:$W$42))/(MAX('PCR Data 808'!$B$3:$W$42)-MIN('PCR Data 808'!$B$3:$W$42))*100</f>
        <v>16.610232470509434</v>
      </c>
      <c r="R24">
        <f>('PCR Data 808'!R24-MIN('PCR Data 808'!$B$3:$W$42))/(MAX('PCR Data 808'!$B$3:$W$42)-MIN('PCR Data 808'!$B$3:$W$42))*100</f>
        <v>16.470498958540485</v>
      </c>
      <c r="S24">
        <f>('PCR Data 808'!S24-MIN('PCR Data 808'!$B$3:$W$42))/(MAX('PCR Data 808'!$B$3:$W$42)-MIN('PCR Data 808'!$B$3:$W$42))*100</f>
        <v>10.96018379928616</v>
      </c>
      <c r="T24">
        <f>('PCR Data 808'!T24-MIN('PCR Data 808'!$B$3:$W$42))/(MAX('PCR Data 808'!$B$3:$W$42)-MIN('PCR Data 808'!$B$3:$W$42))*100</f>
        <v>3.5535226452024857</v>
      </c>
      <c r="U24">
        <f>('PCR Data 808'!U24-MIN('PCR Data 808'!$B$3:$W$42))/(MAX('PCR Data 808'!$B$3:$W$42)-MIN('PCR Data 808'!$B$3:$W$42))*100</f>
        <v>6.2288698855964588</v>
      </c>
      <c r="V24">
        <f>('PCR Data 808'!V24-MIN('PCR Data 808'!$B$3:$W$42))/(MAX('PCR Data 808'!$B$3:$W$42)-MIN('PCR Data 808'!$B$3:$W$42))*100</f>
        <v>5.3103968013062754</v>
      </c>
      <c r="W24">
        <f>('PCR Data 808'!W24-MIN('PCR Data 808'!$B$3:$W$42))/(MAX('PCR Data 808'!$B$3:$W$42)-MIN('PCR Data 808'!$B$3:$W$42))*100</f>
        <v>13.116371324799298</v>
      </c>
      <c r="Y24">
        <v>22</v>
      </c>
      <c r="Z24">
        <f t="shared" si="2"/>
        <v>2.4373711259276378</v>
      </c>
      <c r="AA24">
        <f t="shared" si="40"/>
        <v>3.4555417159484572</v>
      </c>
      <c r="AB24">
        <f t="shared" si="41"/>
        <v>2.4373711259276298</v>
      </c>
      <c r="AC24">
        <f t="shared" si="42"/>
        <v>2.6370278106323073</v>
      </c>
      <c r="AD24">
        <f t="shared" si="4"/>
        <v>2.2578632809637922</v>
      </c>
      <c r="AE24">
        <f t="shared" si="5"/>
        <v>2.2777504474612487</v>
      </c>
      <c r="AF24">
        <f t="shared" si="6"/>
        <v>3.9747014308292936</v>
      </c>
      <c r="AG24">
        <f t="shared" si="7"/>
        <v>3.994588597326743</v>
      </c>
      <c r="AH24">
        <f t="shared" si="8"/>
        <v>3.9346654245910049</v>
      </c>
      <c r="AI24">
        <f t="shared" si="9"/>
        <v>3.8750039250986488</v>
      </c>
      <c r="AJ24">
        <f t="shared" si="10"/>
        <v>3.0164540135442039</v>
      </c>
      <c r="AK24">
        <f t="shared" si="11"/>
        <v>2.4972942986633742</v>
      </c>
      <c r="AL24">
        <f t="shared" si="12"/>
        <v>1</v>
      </c>
      <c r="AM24">
        <f t="shared" si="13"/>
        <v>9.3649085713687654</v>
      </c>
      <c r="AN24">
        <f t="shared" si="14"/>
        <v>4.5336354787050368</v>
      </c>
      <c r="AO24">
        <f t="shared" si="15"/>
        <v>6.3106584745496654</v>
      </c>
      <c r="AP24">
        <f t="shared" si="16"/>
        <v>3.9747014308292847</v>
      </c>
      <c r="AQ24">
        <f t="shared" si="17"/>
        <v>4.6932561571714171</v>
      </c>
      <c r="AR24">
        <f t="shared" si="18"/>
        <v>4.0343629303216488</v>
      </c>
      <c r="AS24">
        <f t="shared" si="19"/>
        <v>4.3740148002386476</v>
      </c>
      <c r="AT24">
        <f t="shared" si="20"/>
        <v>3.3956185432127195</v>
      </c>
      <c r="AU24">
        <f t="shared" si="21"/>
        <v>2.6569149771297571</v>
      </c>
      <c r="AW24">
        <v>22</v>
      </c>
      <c r="AX24">
        <f t="shared" si="3"/>
        <v>0.38692166200006062</v>
      </c>
      <c r="AY24">
        <f t="shared" si="43"/>
        <v>0.53851614022116934</v>
      </c>
      <c r="AZ24">
        <f t="shared" si="44"/>
        <v>0.38692166200005917</v>
      </c>
      <c r="BA24">
        <f t="shared" si="45"/>
        <v>0.42111470997563399</v>
      </c>
      <c r="BB24">
        <f t="shared" si="22"/>
        <v>0.35369764081275362</v>
      </c>
      <c r="BC24">
        <f t="shared" si="23"/>
        <v>0.35750614062658564</v>
      </c>
      <c r="BD24">
        <f t="shared" si="24"/>
        <v>0.59930451115266448</v>
      </c>
      <c r="BE24">
        <f t="shared" si="25"/>
        <v>0.60147205796512238</v>
      </c>
      <c r="BF24">
        <f t="shared" si="26"/>
        <v>0.59490780901235352</v>
      </c>
      <c r="BG24">
        <f t="shared" si="27"/>
        <v>0.58827214675144412</v>
      </c>
      <c r="BH24">
        <f t="shared" si="28"/>
        <v>0.47949670879506207</v>
      </c>
      <c r="BI24">
        <f t="shared" si="29"/>
        <v>0.39746972567297023</v>
      </c>
      <c r="BJ24">
        <f t="shared" si="30"/>
        <v>0</v>
      </c>
      <c r="BK24">
        <f t="shared" si="31"/>
        <v>0.97150354175996312</v>
      </c>
      <c r="BL24">
        <f t="shared" si="32"/>
        <v>0.65644659828915086</v>
      </c>
      <c r="BM24">
        <f t="shared" si="33"/>
        <v>0.80007467730170312</v>
      </c>
      <c r="BN24">
        <f t="shared" si="34"/>
        <v>0.59930451115266348</v>
      </c>
      <c r="BO24">
        <f t="shared" si="35"/>
        <v>0.67147425858284449</v>
      </c>
      <c r="BP24">
        <f t="shared" si="36"/>
        <v>0.60577496466160718</v>
      </c>
      <c r="BQ24">
        <f t="shared" si="37"/>
        <v>0.64088024821490153</v>
      </c>
      <c r="BR24">
        <f t="shared" si="38"/>
        <v>0.53091889656524227</v>
      </c>
      <c r="BS24">
        <f t="shared" si="39"/>
        <v>0.42437765694916113</v>
      </c>
    </row>
    <row r="25" spans="1:71">
      <c r="A25">
        <v>23</v>
      </c>
      <c r="B25">
        <f>('PCR Data 808'!B25-MIN('PCR Data 808'!$B$3:$W$42))/(MAX('PCR Data 808'!$B$3:$W$42)-MIN('PCR Data 808'!$B$3:$W$42))*100</f>
        <v>2.8349679188603614</v>
      </c>
      <c r="C25">
        <f>('PCR Data 808'!C25-MIN('PCR Data 808'!$B$3:$W$42))/(MAX('PCR Data 808'!$B$3:$W$42)-MIN('PCR Data 808'!$B$3:$W$42))*100</f>
        <v>1.5171814651608249</v>
      </c>
      <c r="D25">
        <f>('PCR Data 808'!D25-MIN('PCR Data 808'!$B$3:$W$42))/(MAX('PCR Data 808'!$B$3:$W$42)-MIN('PCR Data 808'!$B$3:$W$42))*100</f>
        <v>10.660829608850838</v>
      </c>
      <c r="E25">
        <f>('PCR Data 808'!E25-MIN('PCR Data 808'!$B$3:$W$42))/(MAX('PCR Data 808'!$B$3:$W$42)-MIN('PCR Data 808'!$B$3:$W$42))*100</f>
        <v>4.4120725567569314</v>
      </c>
      <c r="F25">
        <f>('PCR Data 808'!F25-MIN('PCR Data 808'!$B$3:$W$42))/(MAX('PCR Data 808'!$B$3:$W$42)-MIN('PCR Data 808'!$B$3:$W$42))*100</f>
        <v>3.6333329844356803</v>
      </c>
      <c r="G25">
        <f>('PCR Data 808'!G25-MIN('PCR Data 808'!$B$3:$W$42))/(MAX('PCR Data 808'!$B$3:$W$42)-MIN('PCR Data 808'!$B$3:$W$42))*100</f>
        <v>3.4737123059692911</v>
      </c>
      <c r="H25">
        <f>('PCR Data 808'!H25-MIN('PCR Data 808'!$B$3:$W$42))/(MAX('PCR Data 808'!$B$3:$W$42)-MIN('PCR Data 808'!$B$3:$W$42))*100</f>
        <v>1.9366436743110171</v>
      </c>
      <c r="I25">
        <f>('PCR Data 808'!I25-MIN('PCR Data 808'!$B$3:$W$42))/(MAX('PCR Data 808'!$B$3:$W$42)-MIN('PCR Data 808'!$B$3:$W$42))*100</f>
        <v>3.4538251394718418</v>
      </c>
      <c r="J25">
        <f>('PCR Data 808'!J25-MIN('PCR Data 808'!$B$3:$W$42))/(MAX('PCR Data 808'!$B$3:$W$42)-MIN('PCR Data 808'!$B$3:$W$42))*100</f>
        <v>6.9874606181768701</v>
      </c>
      <c r="K25">
        <f>('PCR Data 808'!K25-MIN('PCR Data 808'!$B$3:$W$42))/(MAX('PCR Data 808'!$B$3:$W$42)-MIN('PCR Data 808'!$B$3:$W$42))*100</f>
        <v>9.4628895006227864</v>
      </c>
      <c r="L25">
        <f>('PCR Data 808'!L25-MIN('PCR Data 808'!$B$3:$W$42))/(MAX('PCR Data 808'!$B$3:$W$42)-MIN('PCR Data 808'!$B$3:$W$42))*100</f>
        <v>4.3720365505186365</v>
      </c>
      <c r="M25">
        <f>('PCR Data 808'!M25-MIN('PCR Data 808'!$B$3:$W$42))/(MAX('PCR Data 808'!$B$3:$W$42)-MIN('PCR Data 808'!$B$3:$W$42))*100</f>
        <v>9.8622028700321387</v>
      </c>
      <c r="O25">
        <f>('PCR Data 808'!O25-MIN('PCR Data 808'!$B$3:$W$42))/(MAX('PCR Data 808'!$B$3:$W$42)-MIN('PCR Data 808'!$B$3:$W$42))*100</f>
        <v>12.697170788892493</v>
      </c>
      <c r="P25">
        <f>('PCR Data 808'!P25-MIN('PCR Data 808'!$B$3:$W$42))/(MAX('PCR Data 808'!$B$3:$W$42)-MIN('PCR Data 808'!$B$3:$W$42))*100</f>
        <v>8.1053287139283494</v>
      </c>
      <c r="Q25">
        <f>('PCR Data 808'!Q25-MIN('PCR Data 808'!$B$3:$W$42))/(MAX('PCR Data 808'!$B$3:$W$42)-MIN('PCR Data 808'!$B$3:$W$42))*100</f>
        <v>15.511989868012016</v>
      </c>
      <c r="R25">
        <f>('PCR Data 808'!R25-MIN('PCR Data 808'!$B$3:$W$42))/(MAX('PCR Data 808'!$B$3:$W$42)-MIN('PCR Data 808'!$B$3:$W$42))*100</f>
        <v>17.488407875317939</v>
      </c>
      <c r="S25">
        <f>('PCR Data 808'!S25-MIN('PCR Data 808'!$B$3:$W$42))/(MAX('PCR Data 808'!$B$3:$W$42)-MIN('PCR Data 808'!$B$3:$W$42))*100</f>
        <v>12.07831356828102</v>
      </c>
      <c r="T25">
        <f>('PCR Data 808'!T25-MIN('PCR Data 808'!$B$3:$W$42))/(MAX('PCR Data 808'!$B$3:$W$42)-MIN('PCR Data 808'!$B$3:$W$42))*100</f>
        <v>4.3521493840211862</v>
      </c>
      <c r="U25">
        <f>('PCR Data 808'!U25-MIN('PCR Data 808'!$B$3:$W$42))/(MAX('PCR Data 808'!$B$3:$W$42)-MIN('PCR Data 808'!$B$3:$W$42))*100</f>
        <v>6.4484137367985843</v>
      </c>
      <c r="V25">
        <f>('PCR Data 808'!V25-MIN('PCR Data 808'!$B$3:$W$42))/(MAX('PCR Data 808'!$B$3:$W$42)-MIN('PCR Data 808'!$B$3:$W$42))*100</f>
        <v>5.2106992955756315</v>
      </c>
      <c r="W25">
        <f>('PCR Data 808'!W25-MIN('PCR Data 808'!$B$3:$W$42))/(MAX('PCR Data 808'!$B$3:$W$42)-MIN('PCR Data 808'!$B$3:$W$42))*100</f>
        <v>12.677283622395045</v>
      </c>
      <c r="Y25">
        <v>23</v>
      </c>
      <c r="Z25">
        <f t="shared" si="2"/>
        <v>2.8366844953369839</v>
      </c>
      <c r="AA25">
        <f t="shared" si="40"/>
        <v>1.918211411046794</v>
      </c>
      <c r="AB25">
        <f t="shared" si="41"/>
        <v>3.2959210374820742</v>
      </c>
      <c r="AC25">
        <f t="shared" si="42"/>
        <v>3.1161515192748559</v>
      </c>
      <c r="AD25">
        <f t="shared" si="4"/>
        <v>2.0979809292540215</v>
      </c>
      <c r="AE25">
        <f t="shared" si="5"/>
        <v>2.6569149771297562</v>
      </c>
      <c r="AF25">
        <f t="shared" si="6"/>
        <v>2.9366436743110169</v>
      </c>
      <c r="AG25">
        <f t="shared" si="7"/>
        <v>4.1743581155339697</v>
      </c>
      <c r="AH25">
        <f t="shared" si="8"/>
        <v>3.9747014308292927</v>
      </c>
      <c r="AI25">
        <f t="shared" si="9"/>
        <v>3.9945885973267439</v>
      </c>
      <c r="AJ25">
        <f t="shared" si="10"/>
        <v>3.2359978647463312</v>
      </c>
      <c r="AK25">
        <f t="shared" si="11"/>
        <v>3.4555417159484643</v>
      </c>
      <c r="AL25">
        <f t="shared" si="12"/>
        <v>1</v>
      </c>
      <c r="AM25">
        <f t="shared" si="13"/>
        <v>9.4447189106019493</v>
      </c>
      <c r="AN25">
        <f t="shared" si="14"/>
        <v>5.1723798658139666</v>
      </c>
      <c r="AO25">
        <f t="shared" si="15"/>
        <v>5.2124158720522473</v>
      </c>
      <c r="AP25">
        <f t="shared" si="16"/>
        <v>4.9926103476067389</v>
      </c>
      <c r="AQ25">
        <f t="shared" si="17"/>
        <v>5.8113859261662775</v>
      </c>
      <c r="AR25">
        <f t="shared" si="18"/>
        <v>4.8329896691403498</v>
      </c>
      <c r="AS25">
        <f t="shared" si="19"/>
        <v>4.5935586514407731</v>
      </c>
      <c r="AT25">
        <f t="shared" si="20"/>
        <v>3.2959210374820755</v>
      </c>
      <c r="AU25">
        <f t="shared" si="21"/>
        <v>2.2178272747255043</v>
      </c>
      <c r="AW25">
        <v>23</v>
      </c>
      <c r="AX25">
        <f t="shared" si="3"/>
        <v>0.45281103493089708</v>
      </c>
      <c r="AY25">
        <f t="shared" si="43"/>
        <v>0.2828964701919362</v>
      </c>
      <c r="AZ25">
        <f t="shared" si="44"/>
        <v>0.51797679847513922</v>
      </c>
      <c r="BA25">
        <f t="shared" si="45"/>
        <v>0.4936185665824025</v>
      </c>
      <c r="BB25">
        <f t="shared" si="22"/>
        <v>0.32180153611807888</v>
      </c>
      <c r="BC25">
        <f t="shared" si="23"/>
        <v>0.42437765694916096</v>
      </c>
      <c r="BD25">
        <f t="shared" si="24"/>
        <v>0.46785125341124761</v>
      </c>
      <c r="BE25">
        <f t="shared" si="25"/>
        <v>0.62058970417571913</v>
      </c>
      <c r="BF25">
        <f t="shared" si="26"/>
        <v>0.59930451115266437</v>
      </c>
      <c r="BG25">
        <f t="shared" si="27"/>
        <v>0.60147205796512249</v>
      </c>
      <c r="BH25">
        <f t="shared" si="28"/>
        <v>0.51000822637373544</v>
      </c>
      <c r="BI25">
        <f t="shared" si="29"/>
        <v>0.53851614022117023</v>
      </c>
      <c r="BJ25">
        <f t="shared" si="30"/>
        <v>0</v>
      </c>
      <c r="BK25">
        <f t="shared" si="31"/>
        <v>0.97518903717674543</v>
      </c>
      <c r="BL25">
        <f t="shared" si="32"/>
        <v>0.71369041249002507</v>
      </c>
      <c r="BM25">
        <f t="shared" si="33"/>
        <v>0.71703905856247052</v>
      </c>
      <c r="BN25">
        <f t="shared" si="34"/>
        <v>0.69832767250660366</v>
      </c>
      <c r="BO25">
        <f t="shared" si="35"/>
        <v>0.76427971729715971</v>
      </c>
      <c r="BP25">
        <f t="shared" si="36"/>
        <v>0.68421586680448476</v>
      </c>
      <c r="BQ25">
        <f t="shared" si="37"/>
        <v>0.66214926590218526</v>
      </c>
      <c r="BR25">
        <f t="shared" si="38"/>
        <v>0.51797679847513944</v>
      </c>
      <c r="BS25">
        <f t="shared" si="39"/>
        <v>0.3459277201023348</v>
      </c>
    </row>
    <row r="26" spans="1:71">
      <c r="A26">
        <v>24</v>
      </c>
      <c r="B26">
        <f>('PCR Data 808'!B26-MIN('PCR Data 808'!$B$3:$W$42))/(MAX('PCR Data 808'!$B$3:$W$42)-MIN('PCR Data 808'!$B$3:$W$42))*100</f>
        <v>2.7750447461246242</v>
      </c>
      <c r="C26">
        <f>('PCR Data 808'!C26-MIN('PCR Data 808'!$B$3:$W$42))/(MAX('PCR Data 808'!$B$3:$W$42)-MIN('PCR Data 808'!$B$3:$W$42))*100</f>
        <v>4.1326055328190598</v>
      </c>
      <c r="D26">
        <f>('PCR Data 808'!D26-MIN('PCR Data 808'!$B$3:$W$42))/(MAX('PCR Data 808'!$B$3:$W$42)-MIN('PCR Data 808'!$B$3:$W$42))*100</f>
        <v>10.461172924146164</v>
      </c>
      <c r="E26">
        <f>('PCR Data 808'!E26-MIN('PCR Data 808'!$B$3:$W$42))/(MAX('PCR Data 808'!$B$3:$W$42)-MIN('PCR Data 808'!$B$3:$W$42))*100</f>
        <v>4.2723390447879916</v>
      </c>
      <c r="F26">
        <f>('PCR Data 808'!F26-MIN('PCR Data 808'!$B$3:$W$42))/(MAX('PCR Data 808'!$B$3:$W$42)-MIN('PCR Data 808'!$B$3:$W$42))*100</f>
        <v>5.2905096348088261</v>
      </c>
      <c r="G26">
        <f>('PCR Data 808'!G26-MIN('PCR Data 808'!$B$3:$W$42))/(MAX('PCR Data 808'!$B$3:$W$42)-MIN('PCR Data 808'!$B$3:$W$42))*100</f>
        <v>3.7332921634097058</v>
      </c>
      <c r="H26">
        <f>('PCR Data 808'!H26-MIN('PCR Data 808'!$B$3:$W$42))/(MAX('PCR Data 808'!$B$3:$W$42)-MIN('PCR Data 808'!$B$3:$W$42))*100</f>
        <v>2.3158082039795325</v>
      </c>
      <c r="I26">
        <f>('PCR Data 808'!I26-MIN('PCR Data 808'!$B$3:$W$42))/(MAX('PCR Data 808'!$B$3:$W$42)-MIN('PCR Data 808'!$B$3:$W$42))*100</f>
        <v>3.8531385088811958</v>
      </c>
      <c r="J26">
        <f>('PCR Data 808'!J26-MIN('PCR Data 808'!$B$3:$W$42))/(MAX('PCR Data 808'!$B$3:$W$42)-MIN('PCR Data 808'!$B$3:$W$42))*100</f>
        <v>7.7659385172547335</v>
      </c>
      <c r="K26">
        <f>('PCR Data 808'!K26-MIN('PCR Data 808'!$B$3:$W$42))/(MAX('PCR Data 808'!$B$3:$W$42)-MIN('PCR Data 808'!$B$3:$W$42))*100</f>
        <v>9.3830791613895901</v>
      </c>
      <c r="L26">
        <f>('PCR Data 808'!L26-MIN('PCR Data 808'!$B$3:$W$42))/(MAX('PCR Data 808'!$B$3:$W$42)-MIN('PCR Data 808'!$B$3:$W$42))*100</f>
        <v>3.8329896691403498</v>
      </c>
      <c r="M26">
        <f>('PCR Data 808'!M26-MIN('PCR Data 808'!$B$3:$W$42))/(MAX('PCR Data 808'!$B$3:$W$42)-MIN('PCR Data 808'!$B$3:$W$42))*100</f>
        <v>9.4029663278870395</v>
      </c>
      <c r="O26">
        <f>('PCR Data 808'!O26-MIN('PCR Data 808'!$B$3:$W$42))/(MAX('PCR Data 808'!$B$3:$W$42)-MIN('PCR Data 808'!$B$3:$W$42))*100</f>
        <v>12.218047080249953</v>
      </c>
      <c r="P26">
        <f>('PCR Data 808'!P26-MIN('PCR Data 808'!$B$3:$W$42))/(MAX('PCR Data 808'!$B$3:$W$42)-MIN('PCR Data 808'!$B$3:$W$42))*100</f>
        <v>8.5844524225708909</v>
      </c>
      <c r="Q26">
        <f>('PCR Data 808'!Q26-MIN('PCR Data 808'!$B$3:$W$42))/(MAX('PCR Data 808'!$B$3:$W$42)-MIN('PCR Data 808'!$B$3:$W$42))*100</f>
        <v>15.432179528778828</v>
      </c>
      <c r="R26">
        <f>('PCR Data 808'!R26-MIN('PCR Data 808'!$B$3:$W$42))/(MAX('PCR Data 808'!$B$3:$W$42)-MIN('PCR Data 808'!$B$3:$W$42))*100</f>
        <v>17.408597536084745</v>
      </c>
      <c r="S26">
        <f>('PCR Data 808'!S26-MIN('PCR Data 808'!$B$3:$W$42))/(MAX('PCR Data 808'!$B$3:$W$42)-MIN('PCR Data 808'!$B$3:$W$42))*100</f>
        <v>11.000219805524448</v>
      </c>
      <c r="T26">
        <f>('PCR Data 808'!T26-MIN('PCR Data 808'!$B$3:$W$42))/(MAX('PCR Data 808'!$B$3:$W$42)-MIN('PCR Data 808'!$B$3:$W$42))*100</f>
        <v>4.0326463538450268</v>
      </c>
      <c r="U26">
        <f>('PCR Data 808'!U26-MIN('PCR Data 808'!$B$3:$W$42))/(MAX('PCR Data 808'!$B$3:$W$42)-MIN('PCR Data 808'!$B$3:$W$42))*100</f>
        <v>5.3302839678037248</v>
      </c>
      <c r="V26">
        <f>('PCR Data 808'!V26-MIN('PCR Data 808'!$B$3:$W$42))/(MAX('PCR Data 808'!$B$3:$W$42)-MIN('PCR Data 808'!$B$3:$W$42))*100</f>
        <v>5.8494436826845613</v>
      </c>
      <c r="W26">
        <f>('PCR Data 808'!W26-MIN('PCR Data 808'!$B$3:$W$42))/(MAX('PCR Data 808'!$B$3:$W$42)-MIN('PCR Data 808'!$B$3:$W$42))*100</f>
        <v>13.256104836768237</v>
      </c>
      <c r="Y26">
        <v>24</v>
      </c>
      <c r="Z26">
        <f t="shared" si="2"/>
        <v>2.7767613226012466</v>
      </c>
      <c r="AA26">
        <f t="shared" si="40"/>
        <v>4.5336354787050288</v>
      </c>
      <c r="AB26">
        <f t="shared" si="41"/>
        <v>3.0962643527773999</v>
      </c>
      <c r="AC26">
        <f t="shared" si="42"/>
        <v>2.9764180073059161</v>
      </c>
      <c r="AD26">
        <f t="shared" si="4"/>
        <v>3.7551575796271672</v>
      </c>
      <c r="AE26">
        <f t="shared" si="5"/>
        <v>2.9164948345701713</v>
      </c>
      <c r="AF26">
        <f t="shared" si="6"/>
        <v>3.3158082039795325</v>
      </c>
      <c r="AG26">
        <f t="shared" si="7"/>
        <v>4.5736714849433238</v>
      </c>
      <c r="AH26">
        <f t="shared" si="8"/>
        <v>4.7531793299071561</v>
      </c>
      <c r="AI26">
        <f t="shared" si="9"/>
        <v>3.9147782580935475</v>
      </c>
      <c r="AJ26">
        <f t="shared" si="10"/>
        <v>2.6969509833680445</v>
      </c>
      <c r="AK26">
        <f t="shared" si="11"/>
        <v>2.996305173803365</v>
      </c>
      <c r="AL26">
        <f t="shared" si="12"/>
        <v>1</v>
      </c>
      <c r="AM26">
        <f t="shared" si="13"/>
        <v>8.9655952019594096</v>
      </c>
      <c r="AN26">
        <f t="shared" si="14"/>
        <v>5.6515035744565081</v>
      </c>
      <c r="AO26">
        <f t="shared" si="15"/>
        <v>5.1326055328190598</v>
      </c>
      <c r="AP26">
        <f t="shared" si="16"/>
        <v>4.9128000083735444</v>
      </c>
      <c r="AQ26">
        <f t="shared" si="17"/>
        <v>4.7332921634097058</v>
      </c>
      <c r="AR26">
        <f t="shared" si="18"/>
        <v>4.5134866389641903</v>
      </c>
      <c r="AS26">
        <f t="shared" si="19"/>
        <v>3.4754288824459136</v>
      </c>
      <c r="AT26">
        <f t="shared" si="20"/>
        <v>3.9346654245910053</v>
      </c>
      <c r="AU26">
        <f t="shared" si="21"/>
        <v>2.7966484890986969</v>
      </c>
      <c r="AW26">
        <v>24</v>
      </c>
      <c r="AX26">
        <f t="shared" si="3"/>
        <v>0.44353855143480564</v>
      </c>
      <c r="AY26">
        <f t="shared" si="43"/>
        <v>0.65644659828915009</v>
      </c>
      <c r="AZ26">
        <f t="shared" si="44"/>
        <v>0.49083803277680088</v>
      </c>
      <c r="BA26">
        <f t="shared" si="45"/>
        <v>0.47369392335171956</v>
      </c>
      <c r="BB26">
        <f t="shared" si="22"/>
        <v>0.57462816624740742</v>
      </c>
      <c r="BC26">
        <f t="shared" si="23"/>
        <v>0.46486121158391258</v>
      </c>
      <c r="BD26">
        <f t="shared" si="24"/>
        <v>0.52058940174484203</v>
      </c>
      <c r="BE26">
        <f t="shared" si="25"/>
        <v>0.66026496713559513</v>
      </c>
      <c r="BF26">
        <f t="shared" si="26"/>
        <v>0.67698419984492009</v>
      </c>
      <c r="BG26">
        <f t="shared" si="27"/>
        <v>0.5927071676676049</v>
      </c>
      <c r="BH26">
        <f t="shared" si="28"/>
        <v>0.43087305329522402</v>
      </c>
      <c r="BI26">
        <f t="shared" si="29"/>
        <v>0.47658604419072359</v>
      </c>
      <c r="BJ26">
        <f t="shared" si="30"/>
        <v>0</v>
      </c>
      <c r="BK26">
        <f t="shared" si="31"/>
        <v>0.9525791265079141</v>
      </c>
      <c r="BL26">
        <f t="shared" si="32"/>
        <v>0.75216400661905181</v>
      </c>
      <c r="BM26">
        <f t="shared" si="33"/>
        <v>0.71033788777468776</v>
      </c>
      <c r="BN26">
        <f t="shared" si="34"/>
        <v>0.6913290851143381</v>
      </c>
      <c r="BO26">
        <f t="shared" si="35"/>
        <v>0.67516331220950443</v>
      </c>
      <c r="BP26">
        <f t="shared" si="36"/>
        <v>0.65451216117867683</v>
      </c>
      <c r="BQ26">
        <f t="shared" si="37"/>
        <v>0.54100840598698519</v>
      </c>
      <c r="BR26">
        <f t="shared" si="38"/>
        <v>0.59490780901235352</v>
      </c>
      <c r="BS26">
        <f t="shared" si="39"/>
        <v>0.44663788330458509</v>
      </c>
    </row>
    <row r="27" spans="1:71">
      <c r="A27">
        <v>25</v>
      </c>
      <c r="B27">
        <f>('PCR Data 808'!B27-MIN('PCR Data 808'!$B$3:$W$42))/(MAX('PCR Data 808'!$B$3:$W$42)-MIN('PCR Data 808'!$B$3:$W$42))*100</f>
        <v>3.3740148002386472</v>
      </c>
      <c r="C27">
        <f>('PCR Data 808'!C27-MIN('PCR Data 808'!$B$3:$W$42))/(MAX('PCR Data 808'!$B$3:$W$42)-MIN('PCR Data 808'!$B$3:$W$42))*100</f>
        <v>3.8329896691403498</v>
      </c>
      <c r="D27">
        <f>('PCR Data 808'!D27-MIN('PCR Data 808'!$B$3:$W$42))/(MAX('PCR Data 808'!$B$3:$W$42)-MIN('PCR Data 808'!$B$3:$W$42))*100</f>
        <v>11.858769717078893</v>
      </c>
      <c r="E27">
        <f>('PCR Data 808'!E27-MIN('PCR Data 808'!$B$3:$W$42))/(MAX('PCR Data 808'!$B$3:$W$42)-MIN('PCR Data 808'!$B$3:$W$42))*100</f>
        <v>4.6515035744565072</v>
      </c>
      <c r="F27">
        <f>('PCR Data 808'!F27-MIN('PCR Data 808'!$B$3:$W$42))/(MAX('PCR Data 808'!$B$3:$W$42)-MIN('PCR Data 808'!$B$3:$W$42))*100</f>
        <v>5.0709657836066997</v>
      </c>
      <c r="G27">
        <f>('PCR Data 808'!G27-MIN('PCR Data 808'!$B$3:$W$42))/(MAX('PCR Data 808'!$B$3:$W$42)-MIN('PCR Data 808'!$B$3:$W$42))*100</f>
        <v>3.8730256753786456</v>
      </c>
      <c r="H27">
        <f>('PCR Data 808'!H27-MIN('PCR Data 808'!$B$3:$W$42))/(MAX('PCR Data 808'!$B$3:$W$42)-MIN('PCR Data 808'!$B$3:$W$42))*100</f>
        <v>3.3140916275029095</v>
      </c>
      <c r="I27">
        <f>('PCR Data 808'!I27-MIN('PCR Data 808'!$B$3:$W$42))/(MAX('PCR Data 808'!$B$3:$W$42)-MIN('PCR Data 808'!$B$3:$W$42))*100</f>
        <v>3.8730256753786456</v>
      </c>
      <c r="J27">
        <f>('PCR Data 808'!J27-MIN('PCR Data 808'!$B$3:$W$42))/(MAX('PCR Data 808'!$B$3:$W$42)-MIN('PCR Data 808'!$B$3:$W$42))*100</f>
        <v>7.2268916358764468</v>
      </c>
      <c r="K27">
        <f>('PCR Data 808'!K27-MIN('PCR Data 808'!$B$3:$W$42))/(MAX('PCR Data 808'!$B$3:$W$42)-MIN('PCR Data 808'!$B$3:$W$42))*100</f>
        <v>9.9022388762704256</v>
      </c>
      <c r="L27">
        <f>('PCR Data 808'!L27-MIN('PCR Data 808'!$B$3:$W$42))/(MAX('PCR Data 808'!$B$3:$W$42)-MIN('PCR Data 808'!$B$3:$W$42))*100</f>
        <v>4.4319597232543808</v>
      </c>
      <c r="M27">
        <f>('PCR Data 808'!M27-MIN('PCR Data 808'!$B$3:$W$42))/(MAX('PCR Data 808'!$B$3:$W$42)-MIN('PCR Data 808'!$B$3:$W$42))*100</f>
        <v>10.081746721234266</v>
      </c>
      <c r="O27">
        <f>('PCR Data 808'!O27-MIN('PCR Data 808'!$B$3:$W$42))/(MAX('PCR Data 808'!$B$3:$W$42)-MIN('PCR Data 808'!$B$3:$W$42))*100</f>
        <v>18.067490762934508</v>
      </c>
      <c r="P27">
        <f>('PCR Data 808'!P27-MIN('PCR Data 808'!$B$3:$W$42))/(MAX('PCR Data 808'!$B$3:$W$42)-MIN('PCR Data 808'!$B$3:$W$42))*100</f>
        <v>8.6645244350474666</v>
      </c>
      <c r="Q27">
        <f>('PCR Data 808'!Q27-MIN('PCR Data 808'!$B$3:$W$42))/(MAX('PCR Data 808'!$B$3:$W$42)-MIN('PCR Data 808'!$B$3:$W$42))*100</f>
        <v>15.31233318330734</v>
      </c>
      <c r="R27">
        <f>('PCR Data 808'!R27-MIN('PCR Data 808'!$B$3:$W$42))/(MAX('PCR Data 808'!$B$3:$W$42)-MIN('PCR Data 808'!$B$3:$W$42))*100</f>
        <v>16.390426946063911</v>
      </c>
      <c r="S27">
        <f>('PCR Data 808'!S27-MIN('PCR Data 808'!$B$3:$W$42))/(MAX('PCR Data 808'!$B$3:$W$42)-MIN('PCR Data 808'!$B$3:$W$42))*100</f>
        <v>10.461172924146164</v>
      </c>
      <c r="T27">
        <f>('PCR Data 808'!T27-MIN('PCR Data 808'!$B$3:$W$42))/(MAX('PCR Data 808'!$B$3:$W$42)-MIN('PCR Data 808'!$B$3:$W$42))*100</f>
        <v>3.3939019667360975</v>
      </c>
      <c r="U27">
        <f>('PCR Data 808'!U27-MIN('PCR Data 808'!$B$3:$W$42))/(MAX('PCR Data 808'!$B$3:$W$42)-MIN('PCR Data 808'!$B$3:$W$42))*100</f>
        <v>5.9093668554202994</v>
      </c>
      <c r="V27">
        <f>('PCR Data 808'!V27-MIN('PCR Data 808'!$B$3:$W$42))/(MAX('PCR Data 808'!$B$3:$W$42)-MIN('PCR Data 808'!$B$3:$W$42))*100</f>
        <v>5.6100126649849855</v>
      </c>
      <c r="W27">
        <f>('PCR Data 808'!W27-MIN('PCR Data 808'!$B$3:$W$42))/(MAX('PCR Data 808'!$B$3:$W$42)-MIN('PCR Data 808'!$B$3:$W$42))*100</f>
        <v>12.796868294623136</v>
      </c>
      <c r="Y27">
        <v>25</v>
      </c>
      <c r="Z27">
        <f t="shared" si="2"/>
        <v>3.3757313767152697</v>
      </c>
      <c r="AA27">
        <f t="shared" si="40"/>
        <v>4.2340196150263187</v>
      </c>
      <c r="AB27">
        <f t="shared" si="41"/>
        <v>4.4938611457101292</v>
      </c>
      <c r="AC27">
        <f t="shared" si="42"/>
        <v>3.3555825369744317</v>
      </c>
      <c r="AD27">
        <f t="shared" si="4"/>
        <v>3.5356137284250408</v>
      </c>
      <c r="AE27">
        <f t="shared" si="5"/>
        <v>3.0562283465391111</v>
      </c>
      <c r="AF27">
        <f t="shared" si="6"/>
        <v>4.3140916275029095</v>
      </c>
      <c r="AG27">
        <f t="shared" si="7"/>
        <v>4.593558651440774</v>
      </c>
      <c r="AH27">
        <f t="shared" si="8"/>
        <v>4.2141324485288694</v>
      </c>
      <c r="AI27">
        <f t="shared" si="9"/>
        <v>4.4339379729743831</v>
      </c>
      <c r="AJ27">
        <f t="shared" si="10"/>
        <v>3.2959210374820755</v>
      </c>
      <c r="AK27">
        <f t="shared" si="11"/>
        <v>3.6750855671505915</v>
      </c>
      <c r="AL27">
        <f t="shared" si="12"/>
        <v>1</v>
      </c>
      <c r="AM27">
        <f t="shared" si="13"/>
        <v>14.815038884643965</v>
      </c>
      <c r="AN27">
        <f t="shared" si="14"/>
        <v>5.7315755869330838</v>
      </c>
      <c r="AO27">
        <f t="shared" si="15"/>
        <v>5.0127591873475712</v>
      </c>
      <c r="AP27">
        <f t="shared" si="16"/>
        <v>3.8946294183527108</v>
      </c>
      <c r="AQ27">
        <f t="shared" si="17"/>
        <v>4.1942452820314209</v>
      </c>
      <c r="AR27">
        <f t="shared" si="18"/>
        <v>3.874742251855261</v>
      </c>
      <c r="AS27">
        <f t="shared" si="19"/>
        <v>4.0545117700624882</v>
      </c>
      <c r="AT27">
        <f t="shared" si="20"/>
        <v>3.6952344068914296</v>
      </c>
      <c r="AU27">
        <f t="shared" si="21"/>
        <v>2.3374119469535959</v>
      </c>
      <c r="AW27">
        <v>25</v>
      </c>
      <c r="AX27">
        <f t="shared" si="3"/>
        <v>0.52836788041457405</v>
      </c>
      <c r="AY27">
        <f t="shared" si="43"/>
        <v>0.62675286565267996</v>
      </c>
      <c r="AZ27">
        <f t="shared" si="44"/>
        <v>0.65261964917266935</v>
      </c>
      <c r="BA27">
        <f t="shared" si="45"/>
        <v>0.52576792558762686</v>
      </c>
      <c r="BB27">
        <f t="shared" si="22"/>
        <v>0.54846481155116711</v>
      </c>
      <c r="BC27">
        <f t="shared" si="23"/>
        <v>0.48518579949038937</v>
      </c>
      <c r="BD27">
        <f t="shared" si="24"/>
        <v>0.6348893648964089</v>
      </c>
      <c r="BE27">
        <f t="shared" si="25"/>
        <v>0.66214926590218537</v>
      </c>
      <c r="BF27">
        <f t="shared" si="26"/>
        <v>0.62470818119170002</v>
      </c>
      <c r="BG27">
        <f t="shared" si="27"/>
        <v>0.64678961341009467</v>
      </c>
      <c r="BH27">
        <f t="shared" si="28"/>
        <v>0.51797679847513944</v>
      </c>
      <c r="BI27">
        <f t="shared" si="29"/>
        <v>0.56526745523210931</v>
      </c>
      <c r="BJ27">
        <f t="shared" si="30"/>
        <v>0</v>
      </c>
      <c r="BK27">
        <f t="shared" si="31"/>
        <v>1.1707027956989009</v>
      </c>
      <c r="BL27">
        <f t="shared" si="32"/>
        <v>0.75827402417521339</v>
      </c>
      <c r="BM27">
        <f t="shared" si="33"/>
        <v>0.70007684163316608</v>
      </c>
      <c r="BN27">
        <f t="shared" si="34"/>
        <v>0.59046614000056719</v>
      </c>
      <c r="BO27">
        <f t="shared" si="35"/>
        <v>0.62265382467913011</v>
      </c>
      <c r="BP27">
        <f t="shared" si="36"/>
        <v>0.58824281850168902</v>
      </c>
      <c r="BQ27">
        <f t="shared" si="37"/>
        <v>0.60793856549328218</v>
      </c>
      <c r="BR27">
        <f t="shared" si="38"/>
        <v>0.56764199303950791</v>
      </c>
      <c r="BS27">
        <f t="shared" si="39"/>
        <v>0.36873525947078006</v>
      </c>
    </row>
    <row r="28" spans="1:71">
      <c r="A28">
        <v>26</v>
      </c>
      <c r="B28">
        <f>('PCR Data 808'!B28-MIN('PCR Data 808'!$B$3:$W$42))/(MAX('PCR Data 808'!$B$3:$W$42)-MIN('PCR Data 808'!$B$3:$W$42))*100</f>
        <v>5.8295565161871119</v>
      </c>
      <c r="C28">
        <f>('PCR Data 808'!C28-MIN('PCR Data 808'!$B$3:$W$42))/(MAX('PCR Data 808'!$B$3:$W$42)-MIN('PCR Data 808'!$B$3:$W$42))*100</f>
        <v>3.7134049969122565</v>
      </c>
      <c r="D28">
        <f>('PCR Data 808'!D28-MIN('PCR Data 808'!$B$3:$W$42))/(MAX('PCR Data 808'!$B$3:$W$42)-MIN('PCR Data 808'!$B$3:$W$42))*100</f>
        <v>12.457478097949529</v>
      </c>
      <c r="E28">
        <f>('PCR Data 808'!E28-MIN('PCR Data 808'!$B$3:$W$42))/(MAX('PCR Data 808'!$B$3:$W$42)-MIN('PCR Data 808'!$B$3:$W$42))*100</f>
        <v>4.691539580694795</v>
      </c>
      <c r="F28">
        <f>('PCR Data 808'!F28-MIN('PCR Data 808'!$B$3:$W$42))/(MAX('PCR Data 808'!$B$3:$W$42)-MIN('PCR Data 808'!$B$3:$W$42))*100</f>
        <v>4.3121133777828984</v>
      </c>
      <c r="G28">
        <f>('PCR Data 808'!G28-MIN('PCR Data 808'!$B$3:$W$42))/(MAX('PCR Data 808'!$B$3:$W$42)-MIN('PCR Data 808'!$B$3:$W$42))*100</f>
        <v>5.1107401166015993</v>
      </c>
      <c r="H28">
        <f>('PCR Data 808'!H28-MIN('PCR Data 808'!$B$3:$W$42))/(MAX('PCR Data 808'!$B$3:$W$42)-MIN('PCR Data 808'!$B$3:$W$42))*100</f>
        <v>1.5771046378965696</v>
      </c>
      <c r="I28">
        <f>('PCR Data 808'!I28-MIN('PCR Data 808'!$B$3:$W$42))/(MAX('PCR Data 808'!$B$3:$W$42)-MIN('PCR Data 808'!$B$3:$W$42))*100</f>
        <v>4.1326055328190598</v>
      </c>
      <c r="J28">
        <f>('PCR Data 808'!J28-MIN('PCR Data 808'!$B$3:$W$42))/(MAX('PCR Data 808'!$B$3:$W$42)-MIN('PCR Data 808'!$B$3:$W$42))*100</f>
        <v>8.1854007264049251</v>
      </c>
      <c r="K28">
        <f>('PCR Data 808'!K28-MIN('PCR Data 808'!$B$3:$W$42))/(MAX('PCR Data 808'!$B$3:$W$42)-MIN('PCR Data 808'!$B$3:$W$42))*100</f>
        <v>9.8224285370372328</v>
      </c>
      <c r="L28">
        <f>('PCR Data 808'!L28-MIN('PCR Data 808'!$B$3:$W$42))/(MAX('PCR Data 808'!$B$3:$W$42)-MIN('PCR Data 808'!$B$3:$W$42))*100</f>
        <v>4.7514627534305403</v>
      </c>
      <c r="M28">
        <f>('PCR Data 808'!M28-MIN('PCR Data 808'!$B$3:$W$42))/(MAX('PCR Data 808'!$B$3:$W$42)-MIN('PCR Data 808'!$B$3:$W$42))*100</f>
        <v>10.540983263379356</v>
      </c>
      <c r="O28">
        <f>('PCR Data 808'!O28-MIN('PCR Data 808'!$B$3:$W$42))/(MAX('PCR Data 808'!$B$3:$W$42)-MIN('PCR Data 808'!$B$3:$W$42))*100</f>
        <v>18.187337108405995</v>
      </c>
      <c r="P28">
        <f>('PCR Data 808'!P28-MIN('PCR Data 808'!$B$3:$W$42))/(MAX('PCR Data 808'!$B$3:$W$42)-MIN('PCR Data 808'!$B$3:$W$42))*100</f>
        <v>9.3631919948921407</v>
      </c>
      <c r="Q28">
        <f>('PCR Data 808'!Q28-MIN('PCR Data 808'!$B$3:$W$42))/(MAX('PCR Data 808'!$B$3:$W$42)-MIN('PCR Data 808'!$B$3:$W$42))*100</f>
        <v>15.192748511079246</v>
      </c>
      <c r="R28">
        <f>('PCR Data 808'!R28-MIN('PCR Data 808'!$B$3:$W$42))/(MAX('PCR Data 808'!$B$3:$W$42)-MIN('PCR Data 808'!$B$3:$W$42))*100</f>
        <v>16.430462952302204</v>
      </c>
      <c r="S28">
        <f>('PCR Data 808'!S28-MIN('PCR Data 808'!$B$3:$W$42))/(MAX('PCR Data 808'!$B$3:$W$42)-MIN('PCR Data 808'!$B$3:$W$42))*100</f>
        <v>11.579041019897634</v>
      </c>
      <c r="T28">
        <f>('PCR Data 808'!T28-MIN('PCR Data 808'!$B$3:$W$42))/(MAX('PCR Data 808'!$B$3:$W$42)-MIN('PCR Data 808'!$B$3:$W$42))*100</f>
        <v>4.092569526580772</v>
      </c>
      <c r="U28">
        <f>('PCR Data 808'!U28-MIN('PCR Data 808'!$B$3:$W$42))/(MAX('PCR Data 808'!$B$3:$W$42)-MIN('PCR Data 808'!$B$3:$W$42))*100</f>
        <v>6.1689467128607207</v>
      </c>
      <c r="V28">
        <f>('PCR Data 808'!V28-MIN('PCR Data 808'!$B$3:$W$42))/(MAX('PCR Data 808'!$B$3:$W$42)-MIN('PCR Data 808'!$B$3:$W$42))*100</f>
        <v>5.7696333434513667</v>
      </c>
      <c r="W28">
        <f>('PCR Data 808'!W28-MIN('PCR Data 808'!$B$3:$W$42))/(MAX('PCR Data 808'!$B$3:$W$42)-MIN('PCR Data 808'!$B$3:$W$42))*100</f>
        <v>13.675305372675032</v>
      </c>
      <c r="Y28">
        <v>26</v>
      </c>
      <c r="Z28">
        <f t="shared" si="2"/>
        <v>5.8312730926637348</v>
      </c>
      <c r="AA28">
        <f t="shared" si="40"/>
        <v>4.1144349427982254</v>
      </c>
      <c r="AB28">
        <f t="shared" si="41"/>
        <v>5.0925695265807658</v>
      </c>
      <c r="AC28">
        <f t="shared" si="42"/>
        <v>3.3956185432127195</v>
      </c>
      <c r="AD28">
        <f t="shared" si="4"/>
        <v>2.7767613226012395</v>
      </c>
      <c r="AE28">
        <f t="shared" si="5"/>
        <v>4.2939427877620648</v>
      </c>
      <c r="AF28">
        <f t="shared" si="6"/>
        <v>2.5771046378965696</v>
      </c>
      <c r="AG28">
        <f t="shared" si="7"/>
        <v>4.8531385088811883</v>
      </c>
      <c r="AH28">
        <f t="shared" si="8"/>
        <v>5.1726415390573477</v>
      </c>
      <c r="AI28">
        <f t="shared" si="9"/>
        <v>4.3541276337411903</v>
      </c>
      <c r="AJ28">
        <f t="shared" si="10"/>
        <v>3.615424067658235</v>
      </c>
      <c r="AK28">
        <f t="shared" si="11"/>
        <v>4.1343221092956819</v>
      </c>
      <c r="AL28">
        <f t="shared" si="12"/>
        <v>1</v>
      </c>
      <c r="AM28">
        <f t="shared" si="13"/>
        <v>14.934885230115452</v>
      </c>
      <c r="AN28">
        <f t="shared" si="14"/>
        <v>6.4302431467777579</v>
      </c>
      <c r="AO28">
        <f t="shared" si="15"/>
        <v>4.8931745151194779</v>
      </c>
      <c r="AP28">
        <f t="shared" si="16"/>
        <v>3.9346654245910031</v>
      </c>
      <c r="AQ28">
        <f t="shared" si="17"/>
        <v>5.3121133777828913</v>
      </c>
      <c r="AR28">
        <f t="shared" si="18"/>
        <v>4.5734098116999355</v>
      </c>
      <c r="AS28">
        <f t="shared" si="19"/>
        <v>4.3140916275029095</v>
      </c>
      <c r="AT28">
        <f t="shared" si="20"/>
        <v>3.8548550853578107</v>
      </c>
      <c r="AU28">
        <f t="shared" si="21"/>
        <v>3.2158490250054914</v>
      </c>
      <c r="AW28">
        <v>26</v>
      </c>
      <c r="AX28">
        <f t="shared" si="3"/>
        <v>0.76576338096137031</v>
      </c>
      <c r="AY28">
        <f t="shared" si="43"/>
        <v>0.61431019967585954</v>
      </c>
      <c r="AZ28">
        <f t="shared" si="44"/>
        <v>0.70693696694156882</v>
      </c>
      <c r="BA28">
        <f t="shared" si="45"/>
        <v>0.53091889656524227</v>
      </c>
      <c r="BB28">
        <f t="shared" si="22"/>
        <v>0.44353855143480453</v>
      </c>
      <c r="BC28">
        <f t="shared" si="23"/>
        <v>0.632856253624971</v>
      </c>
      <c r="BD28">
        <f t="shared" si="24"/>
        <v>0.41113205252005247</v>
      </c>
      <c r="BE28">
        <f t="shared" si="25"/>
        <v>0.68602268628425156</v>
      </c>
      <c r="BF28">
        <f t="shared" si="26"/>
        <v>0.71371238310588725</v>
      </c>
      <c r="BG28">
        <f t="shared" si="27"/>
        <v>0.63890115548529347</v>
      </c>
      <c r="BH28">
        <f t="shared" si="28"/>
        <v>0.5581592447681617</v>
      </c>
      <c r="BI28">
        <f t="shared" si="29"/>
        <v>0.61640430994004658</v>
      </c>
      <c r="BJ28">
        <f t="shared" si="30"/>
        <v>0</v>
      </c>
      <c r="BK28">
        <f t="shared" si="31"/>
        <v>1.1742018895367949</v>
      </c>
      <c r="BL28">
        <f t="shared" si="32"/>
        <v>0.8082273952115272</v>
      </c>
      <c r="BM28">
        <f t="shared" si="33"/>
        <v>0.68959070515332455</v>
      </c>
      <c r="BN28">
        <f t="shared" si="34"/>
        <v>0.59490780901235329</v>
      </c>
      <c r="BO28">
        <f t="shared" si="35"/>
        <v>0.72526733571613811</v>
      </c>
      <c r="BP28">
        <f t="shared" si="36"/>
        <v>0.66024011915578373</v>
      </c>
      <c r="BQ28">
        <f t="shared" si="37"/>
        <v>0.6348893648964089</v>
      </c>
      <c r="BR28">
        <f t="shared" si="38"/>
        <v>0.58600805636560171</v>
      </c>
      <c r="BS28">
        <f t="shared" si="39"/>
        <v>0.50729565166033685</v>
      </c>
    </row>
    <row r="29" spans="1:71">
      <c r="A29">
        <v>27</v>
      </c>
      <c r="B29">
        <f>('PCR Data 808'!B29-MIN('PCR Data 808'!$B$3:$W$42))/(MAX('PCR Data 808'!$B$3:$W$42)-MIN('PCR Data 808'!$B$3:$W$42))*100</f>
        <v>5.3302839678037248</v>
      </c>
      <c r="C29">
        <f>('PCR Data 808'!C29-MIN('PCR Data 808'!$B$3:$W$42))/(MAX('PCR Data 808'!$B$3:$W$42)-MIN('PCR Data 808'!$B$3:$W$42))*100</f>
        <v>4.0127591873475774</v>
      </c>
      <c r="D29">
        <f>('PCR Data 808'!D29-MIN('PCR Data 808'!$B$3:$W$42))/(MAX('PCR Data 808'!$B$3:$W$42)-MIN('PCR Data 808'!$B$3:$W$42))*100</f>
        <v>15.651723379980956</v>
      </c>
      <c r="E29">
        <f>('PCR Data 808'!E29-MIN('PCR Data 808'!$B$3:$W$42))/(MAX('PCR Data 808'!$B$3:$W$42)-MIN('PCR Data 808'!$B$3:$W$42))*100</f>
        <v>6.0090643611509433</v>
      </c>
      <c r="F29">
        <f>('PCR Data 808'!F29-MIN('PCR Data 808'!$B$3:$W$42))/(MAX('PCR Data 808'!$B$3:$W$42)-MIN('PCR Data 808'!$B$3:$W$42))*100</f>
        <v>6.1490595463632642</v>
      </c>
      <c r="G29">
        <f>('PCR Data 808'!G29-MIN('PCR Data 808'!$B$3:$W$42))/(MAX('PCR Data 808'!$B$3:$W$42)-MIN('PCR Data 808'!$B$3:$W$42))*100</f>
        <v>6.4285265703011349</v>
      </c>
      <c r="H29">
        <f>('PCR Data 808'!H29-MIN('PCR Data 808'!$B$3:$W$42))/(MAX('PCR Data 808'!$B$3:$W$42)-MIN('PCR Data 808'!$B$3:$W$42))*100</f>
        <v>4.3121133777828984</v>
      </c>
      <c r="I29">
        <f>('PCR Data 808'!I29-MIN('PCR Data 808'!$B$3:$W$42))/(MAX('PCR Data 808'!$B$3:$W$42)-MIN('PCR Data 808'!$B$3:$W$42))*100</f>
        <v>4.5117700624875754</v>
      </c>
      <c r="J29">
        <f>('PCR Data 808'!J29-MIN('PCR Data 808'!$B$3:$W$42))/(MAX('PCR Data 808'!$B$3:$W$42)-MIN('PCR Data 808'!$B$3:$W$42))*100</f>
        <v>8.9638786254827867</v>
      </c>
      <c r="K29">
        <f>('PCR Data 808'!K29-MIN('PCR Data 808'!$B$3:$W$42))/(MAX('PCR Data 808'!$B$3:$W$42)-MIN('PCR Data 808'!$B$3:$W$42))*100</f>
        <v>10.441285757648714</v>
      </c>
      <c r="L29">
        <f>('PCR Data 808'!L29-MIN('PCR Data 808'!$B$3:$W$42))/(MAX('PCR Data 808'!$B$3:$W$42)-MIN('PCR Data 808'!$B$3:$W$42))*100</f>
        <v>5.2905096348088261</v>
      </c>
      <c r="M29">
        <f>('PCR Data 808'!M29-MIN('PCR Data 808'!$B$3:$W$42))/(MAX('PCR Data 808'!$B$3:$W$42)-MIN('PCR Data 808'!$B$3:$W$42))*100</f>
        <v>11.199876490229126</v>
      </c>
      <c r="O29">
        <f>('PCR Data 808'!O29-MIN('PCR Data 808'!$B$3:$W$42))/(MAX('PCR Data 808'!$B$3:$W$42)-MIN('PCR Data 808'!$B$3:$W$42))*100</f>
        <v>16.470498958540485</v>
      </c>
      <c r="P29">
        <f>('PCR Data 808'!P29-MIN('PCR Data 808'!$B$3:$W$42))/(MAX('PCR Data 808'!$B$3:$W$42)-MIN('PCR Data 808'!$B$3:$W$42))*100</f>
        <v>10.620793602612551</v>
      </c>
      <c r="Q29">
        <f>('PCR Data 808'!Q29-MIN('PCR Data 808'!$B$3:$W$42))/(MAX('PCR Data 808'!$B$3:$W$42)-MIN('PCR Data 808'!$B$3:$W$42))*100</f>
        <v>15.492102701514565</v>
      </c>
      <c r="R29">
        <f>('PCR Data 808'!R29-MIN('PCR Data 808'!$B$3:$W$42))/(MAX('PCR Data 808'!$B$3:$W$42)-MIN('PCR Data 808'!$B$3:$W$42))*100</f>
        <v>16.570196464271138</v>
      </c>
      <c r="S29">
        <f>('PCR Data 808'!S29-MIN('PCR Data 808'!$B$3:$W$42))/(MAX('PCR Data 808'!$B$3:$W$42)-MIN('PCR Data 808'!$B$3:$W$42))*100</f>
        <v>11.199876490229126</v>
      </c>
      <c r="T29">
        <f>('PCR Data 808'!T29-MIN('PCR Data 808'!$B$3:$W$42))/(MAX('PCR Data 808'!$B$3:$W$42)-MIN('PCR Data 808'!$B$3:$W$42))*100</f>
        <v>5.2305864620730818</v>
      </c>
      <c r="U29">
        <f>('PCR Data 808'!U29-MIN('PCR Data 808'!$B$3:$W$42))/(MAX('PCR Data 808'!$B$3:$W$42)-MIN('PCR Data 808'!$B$3:$W$42))*100</f>
        <v>5.0709657836066997</v>
      </c>
      <c r="V29">
        <f>('PCR Data 808'!V29-MIN('PCR Data 808'!$B$3:$W$42))/(MAX('PCR Data 808'!$B$3:$W$42)-MIN('PCR Data 808'!$B$3:$W$42))*100</f>
        <v>5.6298998314824349</v>
      </c>
      <c r="W29">
        <f>('PCR Data 808'!W29-MIN('PCR Data 808'!$B$3:$W$42))/(MAX('PCR Data 808'!$B$3:$W$42)-MIN('PCR Data 808'!$B$3:$W$42))*100</f>
        <v>13.535571860706099</v>
      </c>
      <c r="Y29">
        <v>27</v>
      </c>
      <c r="Z29">
        <f t="shared" si="2"/>
        <v>5.3320005442803478</v>
      </c>
      <c r="AA29">
        <f t="shared" si="40"/>
        <v>4.4137891332335464</v>
      </c>
      <c r="AB29">
        <f t="shared" si="41"/>
        <v>8.286814808612192</v>
      </c>
      <c r="AC29">
        <f t="shared" si="42"/>
        <v>4.7131433236688682</v>
      </c>
      <c r="AD29">
        <f t="shared" si="4"/>
        <v>4.6137074911816054</v>
      </c>
      <c r="AE29">
        <f t="shared" si="5"/>
        <v>5.6117292414616005</v>
      </c>
      <c r="AF29">
        <f t="shared" si="6"/>
        <v>5.3121133777828984</v>
      </c>
      <c r="AG29">
        <f t="shared" si="7"/>
        <v>5.2323030385497038</v>
      </c>
      <c r="AH29">
        <f t="shared" si="8"/>
        <v>5.9511194381352093</v>
      </c>
      <c r="AI29">
        <f t="shared" si="9"/>
        <v>4.9729848543526716</v>
      </c>
      <c r="AJ29">
        <f t="shared" si="10"/>
        <v>4.1544709490365204</v>
      </c>
      <c r="AK29">
        <f t="shared" si="11"/>
        <v>4.7932153361454519</v>
      </c>
      <c r="AL29">
        <f t="shared" si="12"/>
        <v>1</v>
      </c>
      <c r="AM29">
        <f t="shared" si="13"/>
        <v>13.218047080249942</v>
      </c>
      <c r="AN29">
        <f t="shared" si="14"/>
        <v>7.6878447544981681</v>
      </c>
      <c r="AO29">
        <f t="shared" si="15"/>
        <v>5.1925287055547962</v>
      </c>
      <c r="AP29">
        <f t="shared" si="16"/>
        <v>4.0743989365599376</v>
      </c>
      <c r="AQ29">
        <f t="shared" si="17"/>
        <v>4.9329488481143837</v>
      </c>
      <c r="AR29">
        <f t="shared" si="18"/>
        <v>5.7114267471922453</v>
      </c>
      <c r="AS29">
        <f t="shared" si="19"/>
        <v>3.2161106982488885</v>
      </c>
      <c r="AT29">
        <f t="shared" si="20"/>
        <v>3.7151215733888789</v>
      </c>
      <c r="AU29">
        <f t="shared" si="21"/>
        <v>3.0761155130365587</v>
      </c>
      <c r="AW29">
        <v>27</v>
      </c>
      <c r="AX29">
        <f t="shared" si="3"/>
        <v>0.72689018507376824</v>
      </c>
      <c r="AY29">
        <f t="shared" si="43"/>
        <v>0.64481158110007941</v>
      </c>
      <c r="AZ29">
        <f t="shared" si="44"/>
        <v>0.91838763346219887</v>
      </c>
      <c r="BA29">
        <f t="shared" si="45"/>
        <v>0.67331064657739426</v>
      </c>
      <c r="BB29">
        <f t="shared" si="22"/>
        <v>0.66405005680998652</v>
      </c>
      <c r="BC29">
        <f t="shared" si="23"/>
        <v>0.74909670872555523</v>
      </c>
      <c r="BD29">
        <f t="shared" si="24"/>
        <v>0.72526733571613866</v>
      </c>
      <c r="BE29">
        <f t="shared" si="25"/>
        <v>0.71869288901626949</v>
      </c>
      <c r="BF29">
        <f t="shared" si="26"/>
        <v>0.77459866658180365</v>
      </c>
      <c r="BG29">
        <f t="shared" si="27"/>
        <v>0.69661713655354485</v>
      </c>
      <c r="BH29">
        <f t="shared" si="28"/>
        <v>0.61851572642503883</v>
      </c>
      <c r="BI29">
        <f t="shared" si="29"/>
        <v>0.68062694019541947</v>
      </c>
      <c r="BJ29">
        <f t="shared" si="30"/>
        <v>0</v>
      </c>
      <c r="BK29">
        <f t="shared" si="31"/>
        <v>1.1211672944141466</v>
      </c>
      <c r="BL29">
        <f t="shared" si="32"/>
        <v>0.88580460476642919</v>
      </c>
      <c r="BM29">
        <f t="shared" si="33"/>
        <v>0.71537890609872812</v>
      </c>
      <c r="BN29">
        <f t="shared" si="34"/>
        <v>0.61006354981493816</v>
      </c>
      <c r="BO29">
        <f t="shared" si="35"/>
        <v>0.69310661209768953</v>
      </c>
      <c r="BP29">
        <f t="shared" si="36"/>
        <v>0.75674461105370228</v>
      </c>
      <c r="BQ29">
        <f t="shared" si="37"/>
        <v>0.50733098871175553</v>
      </c>
      <c r="BR29">
        <f t="shared" si="38"/>
        <v>0.56997303015259337</v>
      </c>
      <c r="BS29">
        <f t="shared" si="39"/>
        <v>0.48800263988506126</v>
      </c>
    </row>
    <row r="30" spans="1:71">
      <c r="A30">
        <v>28</v>
      </c>
      <c r="B30">
        <f>('PCR Data 808'!B30-MIN('PCR Data 808'!$B$3:$W$42))/(MAX('PCR Data 808'!$B$3:$W$42)-MIN('PCR Data 808'!$B$3:$W$42))*100</f>
        <v>7.8658976962287657</v>
      </c>
      <c r="C30">
        <f>('PCR Data 808'!C30-MIN('PCR Data 808'!$B$3:$W$42))/(MAX('PCR Data 808'!$B$3:$W$42)-MIN('PCR Data 808'!$B$3:$W$42))*100</f>
        <v>3.5535226452024857</v>
      </c>
      <c r="D30">
        <f>('PCR Data 808'!D30-MIN('PCR Data 808'!$B$3:$W$42))/(MAX('PCR Data 808'!$B$3:$W$42)-MIN('PCR Data 808'!$B$3:$W$42))*100</f>
        <v>19.684631407069364</v>
      </c>
      <c r="E30">
        <f>('PCR Data 808'!E30-MIN('PCR Data 808'!$B$3:$W$42))/(MAX('PCR Data 808'!$B$3:$W$42)-MIN('PCR Data 808'!$B$3:$W$42))*100</f>
        <v>7.3867739875862242</v>
      </c>
      <c r="F30">
        <f>('PCR Data 808'!F30-MIN('PCR Data 808'!$B$3:$W$42))/(MAX('PCR Data 808'!$B$3:$W$42)-MIN('PCR Data 808'!$B$3:$W$42))*100</f>
        <v>6.4285265703011349</v>
      </c>
      <c r="G30">
        <f>('PCR Data 808'!G30-MIN('PCR Data 808'!$B$3:$W$42))/(MAX('PCR Data 808'!$B$3:$W$42)-MIN('PCR Data 808'!$B$3:$W$42))*100</f>
        <v>8.5247909230785339</v>
      </c>
      <c r="H30">
        <f>('PCR Data 808'!H30-MIN('PCR Data 808'!$B$3:$W$42))/(MAX('PCR Data 808'!$B$3:$W$42)-MIN('PCR Data 808'!$B$3:$W$42))*100</f>
        <v>3.1542092757931322</v>
      </c>
      <c r="I30">
        <f>('PCR Data 808'!I30-MIN('PCR Data 808'!$B$3:$W$42))/(MAX('PCR Data 808'!$B$3:$W$42)-MIN('PCR Data 808'!$B$3:$W$42))*100</f>
        <v>5.2905096348088261</v>
      </c>
      <c r="J30">
        <f>('PCR Data 808'!J30-MIN('PCR Data 808'!$B$3:$W$42))/(MAX('PCR Data 808'!$B$3:$W$42)-MIN('PCR Data 808'!$B$3:$W$42))*100</f>
        <v>10.481060090643613</v>
      </c>
      <c r="K30">
        <f>('PCR Data 808'!K30-MIN('PCR Data 808'!$B$3:$W$42))/(MAX('PCR Data 808'!$B$3:$W$42)-MIN('PCR Data 808'!$B$3:$W$42))*100</f>
        <v>11.419420341431252</v>
      </c>
      <c r="L30">
        <f>('PCR Data 808'!L30-MIN('PCR Data 808'!$B$3:$W$42))/(MAX('PCR Data 808'!$B$3:$W$42)-MIN('PCR Data 808'!$B$3:$W$42))*100</f>
        <v>5.7295973372130788</v>
      </c>
      <c r="M30">
        <f>('PCR Data 808'!M30-MIN('PCR Data 808'!$B$3:$W$42))/(MAX('PCR Data 808'!$B$3:$W$42)-MIN('PCR Data 808'!$B$3:$W$42))*100</f>
        <v>12.717057955389949</v>
      </c>
      <c r="O30">
        <f>('PCR Data 808'!O30-MIN('PCR Data 808'!$B$3:$W$42))/(MAX('PCR Data 808'!$B$3:$W$42)-MIN('PCR Data 808'!$B$3:$W$42))*100</f>
        <v>16.709929976240069</v>
      </c>
      <c r="P30">
        <f>('PCR Data 808'!P30-MIN('PCR Data 808'!$B$3:$W$42))/(MAX('PCR Data 808'!$B$3:$W$42)-MIN('PCR Data 808'!$B$3:$W$42))*100</f>
        <v>12.597211609918467</v>
      </c>
      <c r="Q30">
        <f>('PCR Data 808'!Q30-MIN('PCR Data 808'!$B$3:$W$42))/(MAX('PCR Data 808'!$B$3:$W$42)-MIN('PCR Data 808'!$B$3:$W$42))*100</f>
        <v>15.492102701514565</v>
      </c>
      <c r="R30">
        <f>('PCR Data 808'!R30-MIN('PCR Data 808'!$B$3:$W$42))/(MAX('PCR Data 808'!$B$3:$W$42)-MIN('PCR Data 808'!$B$3:$W$42))*100</f>
        <v>16.570196464271138</v>
      </c>
      <c r="S30">
        <f>('PCR Data 808'!S30-MIN('PCR Data 808'!$B$3:$W$42))/(MAX('PCR Data 808'!$B$3:$W$42)-MIN('PCR Data 808'!$B$3:$W$42))*100</f>
        <v>11.259799662964863</v>
      </c>
      <c r="T30">
        <f>('PCR Data 808'!T30-MIN('PCR Data 808'!$B$3:$W$42))/(MAX('PCR Data 808'!$B$3:$W$42)-MIN('PCR Data 808'!$B$3:$W$42))*100</f>
        <v>5.4103559802803085</v>
      </c>
      <c r="U30">
        <f>('PCR Data 808'!U30-MIN('PCR Data 808'!$B$3:$W$42))/(MAX('PCR Data 808'!$B$3:$W$42)-MIN('PCR Data 808'!$B$3:$W$42))*100</f>
        <v>5.3703199740420136</v>
      </c>
      <c r="V30">
        <f>('PCR Data 808'!V30-MIN('PCR Data 808'!$B$3:$W$42))/(MAX('PCR Data 808'!$B$3:$W$42)-MIN('PCR Data 808'!$B$3:$W$42))*100</f>
        <v>5.9292540219177559</v>
      </c>
      <c r="W30">
        <f>('PCR Data 808'!W30-MIN('PCR Data 808'!$B$3:$W$42))/(MAX('PCR Data 808'!$B$3:$W$42)-MIN('PCR Data 808'!$B$3:$W$42))*100</f>
        <v>13.675305372675032</v>
      </c>
      <c r="Y30">
        <v>28</v>
      </c>
      <c r="Z30">
        <f t="shared" si="2"/>
        <v>7.8676142727053886</v>
      </c>
      <c r="AA30">
        <f t="shared" si="40"/>
        <v>3.9545525910884551</v>
      </c>
      <c r="AB30">
        <f t="shared" si="41"/>
        <v>12.319722835700601</v>
      </c>
      <c r="AC30">
        <f t="shared" si="42"/>
        <v>6.0908529501041482</v>
      </c>
      <c r="AD30">
        <f t="shared" si="4"/>
        <v>4.8931745151194761</v>
      </c>
      <c r="AE30">
        <f t="shared" si="5"/>
        <v>7.7079935942389994</v>
      </c>
      <c r="AF30">
        <f t="shared" si="6"/>
        <v>4.1542092757931322</v>
      </c>
      <c r="AG30">
        <f t="shared" si="7"/>
        <v>6.0110426108709545</v>
      </c>
      <c r="AH30">
        <f t="shared" si="8"/>
        <v>7.4683009032960355</v>
      </c>
      <c r="AI30">
        <f t="shared" si="9"/>
        <v>5.9511194381352093</v>
      </c>
      <c r="AJ30">
        <f t="shared" si="10"/>
        <v>4.5935586514407731</v>
      </c>
      <c r="AK30">
        <f t="shared" si="11"/>
        <v>6.3103968013062746</v>
      </c>
      <c r="AL30">
        <f t="shared" si="12"/>
        <v>1</v>
      </c>
      <c r="AM30">
        <f t="shared" si="13"/>
        <v>13.457478097949526</v>
      </c>
      <c r="AN30">
        <f t="shared" si="14"/>
        <v>9.6642627618040855</v>
      </c>
      <c r="AO30">
        <f t="shared" si="15"/>
        <v>5.1925287055547962</v>
      </c>
      <c r="AP30">
        <f t="shared" si="16"/>
        <v>4.0743989365599376</v>
      </c>
      <c r="AQ30">
        <f t="shared" si="17"/>
        <v>4.9928720208501201</v>
      </c>
      <c r="AR30">
        <f t="shared" si="18"/>
        <v>5.8911962653994721</v>
      </c>
      <c r="AS30">
        <f t="shared" si="19"/>
        <v>3.5154648886842024</v>
      </c>
      <c r="AT30">
        <f t="shared" si="20"/>
        <v>4.0144757638241995</v>
      </c>
      <c r="AU30">
        <f t="shared" si="21"/>
        <v>3.2158490250054914</v>
      </c>
      <c r="AW30">
        <v>28</v>
      </c>
      <c r="AX30">
        <f t="shared" si="3"/>
        <v>0.89584305951598187</v>
      </c>
      <c r="AY30">
        <f t="shared" si="43"/>
        <v>0.59709735554222687</v>
      </c>
      <c r="AZ30">
        <f t="shared" si="44"/>
        <v>1.0906009373511478</v>
      </c>
      <c r="BA30">
        <f t="shared" si="45"/>
        <v>0.7846781145680376</v>
      </c>
      <c r="BB30">
        <f t="shared" si="22"/>
        <v>0.68959070515332443</v>
      </c>
      <c r="BC30">
        <f t="shared" si="23"/>
        <v>0.88694134506128108</v>
      </c>
      <c r="BD30">
        <f t="shared" si="24"/>
        <v>0.61848837111887045</v>
      </c>
      <c r="BE30">
        <f t="shared" si="25"/>
        <v>0.77894980659123081</v>
      </c>
      <c r="BF30">
        <f t="shared" si="26"/>
        <v>0.87322180767131097</v>
      </c>
      <c r="BG30">
        <f t="shared" si="27"/>
        <v>0.77459866658180365</v>
      </c>
      <c r="BH30">
        <f t="shared" si="28"/>
        <v>0.66214926590218526</v>
      </c>
      <c r="BI30">
        <f t="shared" si="29"/>
        <v>0.80005666878447557</v>
      </c>
      <c r="BJ30">
        <f t="shared" si="30"/>
        <v>0</v>
      </c>
      <c r="BK30">
        <f t="shared" si="31"/>
        <v>1.1289636816738742</v>
      </c>
      <c r="BL30">
        <f t="shared" si="32"/>
        <v>0.9851687294776158</v>
      </c>
      <c r="BM30">
        <f t="shared" si="33"/>
        <v>0.71537890609872812</v>
      </c>
      <c r="BN30">
        <f t="shared" si="34"/>
        <v>0.61006354981493816</v>
      </c>
      <c r="BO30">
        <f t="shared" si="35"/>
        <v>0.69835043420032961</v>
      </c>
      <c r="BP30">
        <f t="shared" si="36"/>
        <v>0.77020349151211398</v>
      </c>
      <c r="BQ30">
        <f t="shared" si="37"/>
        <v>0.5459827647015103</v>
      </c>
      <c r="BR30">
        <f t="shared" si="38"/>
        <v>0.60362884033868114</v>
      </c>
      <c r="BS30">
        <f t="shared" si="39"/>
        <v>0.50729565166033685</v>
      </c>
    </row>
    <row r="31" spans="1:71">
      <c r="A31">
        <v>29</v>
      </c>
      <c r="B31">
        <f>('PCR Data 808'!B31-MIN('PCR Data 808'!$B$3:$W$42))/(MAX('PCR Data 808'!$B$3:$W$42)-MIN('PCR Data 808'!$B$3:$W$42))*100</f>
        <v>10.880373460052965</v>
      </c>
      <c r="C31">
        <f>('PCR Data 808'!C31-MIN('PCR Data 808'!$B$3:$W$42))/(MAX('PCR Data 808'!$B$3:$W$42)-MIN('PCR Data 808'!$B$3:$W$42))*100</f>
        <v>3.4737123059692911</v>
      </c>
      <c r="D31">
        <f>('PCR Data 808'!D31-MIN('PCR Data 808'!$B$3:$W$42))/(MAX('PCR Data 808'!$B$3:$W$42)-MIN('PCR Data 808'!$B$3:$W$42))*100</f>
        <v>24.795371523670962</v>
      </c>
      <c r="E31">
        <f>('PCR Data 808'!E31-MIN('PCR Data 808'!$B$3:$W$42))/(MAX('PCR Data 808'!$B$3:$W$42)-MIN('PCR Data 808'!$B$3:$W$42))*100</f>
        <v>9.4029663278870395</v>
      </c>
      <c r="F31">
        <f>('PCR Data 808'!F31-MIN('PCR Data 808'!$B$3:$W$42))/(MAX('PCR Data 808'!$B$3:$W$42)-MIN('PCR Data 808'!$B$3:$W$42))*100</f>
        <v>8.2251750593998327</v>
      </c>
      <c r="G31">
        <f>('PCR Data 808'!G31-MIN('PCR Data 808'!$B$3:$W$42))/(MAX('PCR Data 808'!$B$3:$W$42)-MIN('PCR Data 808'!$B$3:$W$42))*100</f>
        <v>11.838620877338055</v>
      </c>
      <c r="H31">
        <f>('PCR Data 808'!H31-MIN('PCR Data 808'!$B$3:$W$42))/(MAX('PCR Data 808'!$B$3:$W$42)-MIN('PCR Data 808'!$B$3:$W$42))*100</f>
        <v>4.8511602591611842</v>
      </c>
      <c r="I31">
        <f>('PCR Data 808'!I31-MIN('PCR Data 808'!$B$3:$W$42))/(MAX('PCR Data 808'!$B$3:$W$42)-MIN('PCR Data 808'!$B$3:$W$42))*100</f>
        <v>6.4083777305602965</v>
      </c>
      <c r="J31">
        <f>('PCR Data 808'!J31-MIN('PCR Data 808'!$B$3:$W$42))/(MAX('PCR Data 808'!$B$3:$W$42)-MIN('PCR Data 808'!$B$3:$W$42))*100</f>
        <v>12.91671464009462</v>
      </c>
      <c r="K31">
        <f>('PCR Data 808'!K31-MIN('PCR Data 808'!$B$3:$W$42))/(MAX('PCR Data 808'!$B$3:$W$42)-MIN('PCR Data 808'!$B$3:$W$42))*100</f>
        <v>12.058426401783571</v>
      </c>
      <c r="L31">
        <f>('PCR Data 808'!L31-MIN('PCR Data 808'!$B$3:$W$42))/(MAX('PCR Data 808'!$B$3:$W$42)-MIN('PCR Data 808'!$B$3:$W$42))*100</f>
        <v>5.4702791530160457</v>
      </c>
      <c r="M31">
        <f>('PCR Data 808'!M31-MIN('PCR Data 808'!$B$3:$W$42))/(MAX('PCR Data 808'!$B$3:$W$42)-MIN('PCR Data 808'!$B$3:$W$42))*100</f>
        <v>15.452328368519666</v>
      </c>
      <c r="O31">
        <f>('PCR Data 808'!O31-MIN('PCR Data 808'!$B$3:$W$42))/(MAX('PCR Data 808'!$B$3:$W$42)-MIN('PCR Data 808'!$B$3:$W$42))*100</f>
        <v>16.350652613069013</v>
      </c>
      <c r="P31">
        <f>('PCR Data 808'!P31-MIN('PCR Data 808'!$B$3:$W$42))/(MAX('PCR Data 808'!$B$3:$W$42)-MIN('PCR Data 808'!$B$3:$W$42))*100</f>
        <v>16.011262416395404</v>
      </c>
      <c r="Q31">
        <f>('PCR Data 808'!Q31-MIN('PCR Data 808'!$B$3:$W$42))/(MAX('PCR Data 808'!$B$3:$W$42)-MIN('PCR Data 808'!$B$3:$W$42))*100</f>
        <v>15.691759386219243</v>
      </c>
      <c r="R31">
        <f>('PCR Data 808'!R31-MIN('PCR Data 808'!$B$3:$W$42))/(MAX('PCR Data 808'!$B$3:$W$42)-MIN('PCR Data 808'!$B$3:$W$42))*100</f>
        <v>17.289012863856652</v>
      </c>
      <c r="S31">
        <f>('PCR Data 808'!S31-MIN('PCR Data 808'!$B$3:$W$42))/(MAX('PCR Data 808'!$B$3:$W$42)-MIN('PCR Data 808'!$B$3:$W$42))*100</f>
        <v>11.299573995959769</v>
      </c>
      <c r="T31">
        <f>('PCR Data 808'!T31-MIN('PCR Data 808'!$B$3:$W$42))/(MAX('PCR Data 808'!$B$3:$W$42)-MIN('PCR Data 808'!$B$3:$W$42))*100</f>
        <v>5.4901663195134951</v>
      </c>
      <c r="U31">
        <f>('PCR Data 808'!U31-MIN('PCR Data 808'!$B$3:$W$42))/(MAX('PCR Data 808'!$B$3:$W$42)-MIN('PCR Data 808'!$B$3:$W$42))*100</f>
        <v>6.5282240760317798</v>
      </c>
      <c r="V31">
        <f>('PCR Data 808'!V31-MIN('PCR Data 808'!$B$3:$W$42))/(MAX('PCR Data 808'!$B$3:$W$42)-MIN('PCR Data 808'!$B$3:$W$42))*100</f>
        <v>5.9494028616585943</v>
      </c>
      <c r="W31">
        <f>('PCR Data 808'!W31-MIN('PCR Data 808'!$B$3:$W$42))/(MAX('PCR Data 808'!$B$3:$W$42)-MIN('PCR Data 808'!$B$3:$W$42))*100</f>
        <v>13.675305372675032</v>
      </c>
      <c r="Y31">
        <v>29</v>
      </c>
      <c r="Z31">
        <f t="shared" si="2"/>
        <v>10.882090036529588</v>
      </c>
      <c r="AA31">
        <f t="shared" si="40"/>
        <v>3.8747422518552606</v>
      </c>
      <c r="AB31">
        <f t="shared" si="41"/>
        <v>17.4304629523022</v>
      </c>
      <c r="AC31">
        <f t="shared" si="42"/>
        <v>8.1070452904049635</v>
      </c>
      <c r="AD31">
        <f t="shared" si="4"/>
        <v>6.6898230042181739</v>
      </c>
      <c r="AE31">
        <f t="shared" si="5"/>
        <v>11.021823548498521</v>
      </c>
      <c r="AF31">
        <f t="shared" si="6"/>
        <v>5.8511602591611842</v>
      </c>
      <c r="AG31">
        <f t="shared" si="7"/>
        <v>7.1289107066224249</v>
      </c>
      <c r="AH31">
        <f t="shared" si="8"/>
        <v>9.9039554527470415</v>
      </c>
      <c r="AI31">
        <f t="shared" si="9"/>
        <v>6.5901254984875282</v>
      </c>
      <c r="AJ31">
        <f t="shared" si="10"/>
        <v>4.33424046724374</v>
      </c>
      <c r="AK31">
        <f t="shared" si="11"/>
        <v>9.0456672144359906</v>
      </c>
      <c r="AL31">
        <f t="shared" si="12"/>
        <v>1</v>
      </c>
      <c r="AM31">
        <f t="shared" si="13"/>
        <v>13.098200734778469</v>
      </c>
      <c r="AN31">
        <f t="shared" si="14"/>
        <v>13.078313568281022</v>
      </c>
      <c r="AO31">
        <f t="shared" si="15"/>
        <v>5.3921853902594741</v>
      </c>
      <c r="AP31">
        <f t="shared" si="16"/>
        <v>4.793215336145451</v>
      </c>
      <c r="AQ31">
        <f t="shared" si="17"/>
        <v>5.0326463538450259</v>
      </c>
      <c r="AR31">
        <f t="shared" si="18"/>
        <v>5.9710066046326586</v>
      </c>
      <c r="AS31">
        <f t="shared" si="19"/>
        <v>4.6733689906739686</v>
      </c>
      <c r="AT31">
        <f t="shared" si="20"/>
        <v>4.0346246035650388</v>
      </c>
      <c r="AU31">
        <f t="shared" si="21"/>
        <v>3.2158490250054914</v>
      </c>
      <c r="AW31">
        <v>29</v>
      </c>
      <c r="AX31">
        <f t="shared" si="3"/>
        <v>1.0367123148621304</v>
      </c>
      <c r="AY31">
        <f t="shared" si="43"/>
        <v>0.58824281850168891</v>
      </c>
      <c r="AZ31">
        <f t="shared" si="44"/>
        <v>1.2413089221048392</v>
      </c>
      <c r="BA31">
        <f t="shared" si="45"/>
        <v>0.90886259923141455</v>
      </c>
      <c r="BB31">
        <f t="shared" si="22"/>
        <v>0.82541462758722095</v>
      </c>
      <c r="BC31">
        <f t="shared" si="23"/>
        <v>1.0422534540014803</v>
      </c>
      <c r="BD31">
        <f t="shared" si="24"/>
        <v>0.76724199329380238</v>
      </c>
      <c r="BE31">
        <f t="shared" si="25"/>
        <v>0.8530231749789432</v>
      </c>
      <c r="BF31">
        <f t="shared" si="26"/>
        <v>0.99580867825624741</v>
      </c>
      <c r="BG31">
        <f t="shared" si="27"/>
        <v>0.81889368512233351</v>
      </c>
      <c r="BH31">
        <f t="shared" si="28"/>
        <v>0.63691300266906681</v>
      </c>
      <c r="BI31">
        <f t="shared" si="29"/>
        <v>0.95644060622743132</v>
      </c>
      <c r="BJ31">
        <f t="shared" si="30"/>
        <v>0</v>
      </c>
      <c r="BK31">
        <f t="shared" si="31"/>
        <v>1.117211641867603</v>
      </c>
      <c r="BL31">
        <f t="shared" si="32"/>
        <v>1.1165517458835723</v>
      </c>
      <c r="BM31">
        <f t="shared" si="33"/>
        <v>0.73176481538605154</v>
      </c>
      <c r="BN31">
        <f t="shared" si="34"/>
        <v>0.68062694019541936</v>
      </c>
      <c r="BO31">
        <f t="shared" si="35"/>
        <v>0.70179641341525556</v>
      </c>
      <c r="BP31">
        <f t="shared" si="36"/>
        <v>0.77604755156260929</v>
      </c>
      <c r="BQ31">
        <f t="shared" si="37"/>
        <v>0.66963007254732543</v>
      </c>
      <c r="BR31">
        <f t="shared" si="38"/>
        <v>0.60580313256872775</v>
      </c>
      <c r="BS31">
        <f t="shared" si="39"/>
        <v>0.50729565166033685</v>
      </c>
    </row>
    <row r="32" spans="1:71">
      <c r="A32">
        <v>30</v>
      </c>
      <c r="B32">
        <f>('PCR Data 808'!B32-MIN('PCR Data 808'!$B$3:$W$42))/(MAX('PCR Data 808'!$B$3:$W$42)-MIN('PCR Data 808'!$B$3:$W$42))*100</f>
        <v>16.630119637006878</v>
      </c>
      <c r="C32">
        <f>('PCR Data 808'!C32-MIN('PCR Data 808'!$B$3:$W$42))/(MAX('PCR Data 808'!$B$3:$W$42)-MIN('PCR Data 808'!$B$3:$W$42))*100</f>
        <v>4.1326055328190598</v>
      </c>
      <c r="D32">
        <f>('PCR Data 808'!D32-MIN('PCR Data 808'!$B$3:$W$42))/(MAX('PCR Data 808'!$B$3:$W$42)-MIN('PCR Data 808'!$B$3:$W$42))*100</f>
        <v>31.243785260469554</v>
      </c>
      <c r="E32">
        <f>('PCR Data 808'!E32-MIN('PCR Data 808'!$B$3:$W$42))/(MAX('PCR Data 808'!$B$3:$W$42)-MIN('PCR Data 808'!$B$3:$W$42))*100</f>
        <v>13.256104836768237</v>
      </c>
      <c r="F32">
        <f>('PCR Data 808'!F32-MIN('PCR Data 808'!$B$3:$W$42))/(MAX('PCR Data 808'!$B$3:$W$42)-MIN('PCR Data 808'!$B$3:$W$42))*100</f>
        <v>11.040255811762737</v>
      </c>
      <c r="G32">
        <f>('PCR Data 808'!G32-MIN('PCR Data 808'!$B$3:$W$42))/(MAX('PCR Data 808'!$B$3:$W$42)-MIN('PCR Data 808'!$B$3:$W$42))*100</f>
        <v>17.12913051214688</v>
      </c>
      <c r="H32">
        <f>('PCR Data 808'!H32-MIN('PCR Data 808'!$B$3:$W$42))/(MAX('PCR Data 808'!$B$3:$W$42)-MIN('PCR Data 808'!$B$3:$W$42))*100</f>
        <v>5.1706632893373436</v>
      </c>
      <c r="I32">
        <f>('PCR Data 808'!I32-MIN('PCR Data 808'!$B$3:$W$42))/(MAX('PCR Data 808'!$B$3:$W$42)-MIN('PCR Data 808'!$B$3:$W$42))*100</f>
        <v>8.2450622258972821</v>
      </c>
      <c r="J32">
        <f>('PCR Data 808'!J32-MIN('PCR Data 808'!$B$3:$W$42))/(MAX('PCR Data 808'!$B$3:$W$42)-MIN('PCR Data 808'!$B$3:$W$42))*100</f>
        <v>16.330503773328171</v>
      </c>
      <c r="K32">
        <f>('PCR Data 808'!K32-MIN('PCR Data 808'!$B$3:$W$42))/(MAX('PCR Data 808'!$B$3:$W$42)-MIN('PCR Data 808'!$B$3:$W$42))*100</f>
        <v>14.294162593286513</v>
      </c>
      <c r="L32">
        <f>('PCR Data 808'!L32-MIN('PCR Data 808'!$B$3:$W$42))/(MAX('PCR Data 808'!$B$3:$W$42)-MIN('PCR Data 808'!$B$3:$W$42))*100</f>
        <v>6.3086802248296534</v>
      </c>
      <c r="M32">
        <f>('PCR Data 808'!M32-MIN('PCR Data 808'!$B$3:$W$42))/(MAX('PCR Data 808'!$B$3:$W$42)-MIN('PCR Data 808'!$B$3:$W$42))*100</f>
        <v>19.345241210395763</v>
      </c>
      <c r="O32">
        <f>('PCR Data 808'!O32-MIN('PCR Data 808'!$B$3:$W$42))/(MAX('PCR Data 808'!$B$3:$W$42)-MIN('PCR Data 808'!$B$3:$W$42))*100</f>
        <v>17.268864024115814</v>
      </c>
      <c r="P32">
        <f>('PCR Data 808'!P32-MIN('PCR Data 808'!$B$3:$W$42))/(MAX('PCR Data 808'!$B$3:$W$42)-MIN('PCR Data 808'!$B$3:$W$42))*100</f>
        <v>21.122002532996994</v>
      </c>
      <c r="Q32">
        <f>('PCR Data 808'!Q32-MIN('PCR Data 808'!$B$3:$W$42))/(MAX('PCR Data 808'!$B$3:$W$42)-MIN('PCR Data 808'!$B$3:$W$42))*100</f>
        <v>15.631836213483499</v>
      </c>
      <c r="R32">
        <f>('PCR Data 808'!R32-MIN('PCR Data 808'!$B$3:$W$42))/(MAX('PCR Data 808'!$B$3:$W$42)-MIN('PCR Data 808'!$B$3:$W$42))*100</f>
        <v>17.468520708820481</v>
      </c>
      <c r="S32">
        <f>('PCR Data 808'!S32-MIN('PCR Data 808'!$B$3:$W$42))/(MAX('PCR Data 808'!$B$3:$W$42)-MIN('PCR Data 808'!$B$3:$W$42))*100</f>
        <v>15.671872219721795</v>
      </c>
      <c r="T32">
        <f>('PCR Data 808'!T32-MIN('PCR Data 808'!$B$3:$W$42))/(MAX('PCR Data 808'!$B$3:$W$42)-MIN('PCR Data 808'!$B$3:$W$42))*100</f>
        <v>5.6696741644773336</v>
      </c>
      <c r="U32">
        <f>('PCR Data 808'!U32-MIN('PCR Data 808'!$B$3:$W$42))/(MAX('PCR Data 808'!$B$3:$W$42)-MIN('PCR Data 808'!$B$3:$W$42))*100</f>
        <v>5.6696741644773336</v>
      </c>
      <c r="V32">
        <f>('PCR Data 808'!V32-MIN('PCR Data 808'!$B$3:$W$42))/(MAX('PCR Data 808'!$B$3:$W$42)-MIN('PCR Data 808'!$B$3:$W$42))*100</f>
        <v>6.089136373627527</v>
      </c>
      <c r="W32">
        <f>('PCR Data 808'!W32-MIN('PCR Data 808'!$B$3:$W$42))/(MAX('PCR Data 808'!$B$3:$W$42)-MIN('PCR Data 808'!$B$3:$W$42))*100</f>
        <v>13.795151718146522</v>
      </c>
      <c r="Y32">
        <v>30</v>
      </c>
      <c r="Z32">
        <f t="shared" si="2"/>
        <v>16.631836213483503</v>
      </c>
      <c r="AA32">
        <f t="shared" si="40"/>
        <v>4.5336354787050288</v>
      </c>
      <c r="AB32">
        <f t="shared" si="41"/>
        <v>23.878876689100792</v>
      </c>
      <c r="AC32">
        <f t="shared" si="42"/>
        <v>11.960183799286161</v>
      </c>
      <c r="AD32">
        <f t="shared" si="4"/>
        <v>9.5049037565810792</v>
      </c>
      <c r="AE32">
        <f t="shared" si="5"/>
        <v>16.312333183307345</v>
      </c>
      <c r="AF32">
        <f t="shared" si="6"/>
        <v>6.1706632893373436</v>
      </c>
      <c r="AG32">
        <f t="shared" si="7"/>
        <v>8.9655952019594096</v>
      </c>
      <c r="AH32">
        <f t="shared" si="8"/>
        <v>13.317744585980595</v>
      </c>
      <c r="AI32">
        <f t="shared" si="9"/>
        <v>8.8258616899904716</v>
      </c>
      <c r="AJ32">
        <f t="shared" si="10"/>
        <v>5.1726415390573486</v>
      </c>
      <c r="AK32">
        <f t="shared" si="11"/>
        <v>12.938580056312087</v>
      </c>
      <c r="AL32">
        <f t="shared" si="12"/>
        <v>1</v>
      </c>
      <c r="AM32">
        <f t="shared" si="13"/>
        <v>14.016412145825271</v>
      </c>
      <c r="AN32">
        <f t="shared" si="14"/>
        <v>18.189053684882612</v>
      </c>
      <c r="AO32">
        <f t="shared" si="15"/>
        <v>5.3322622175237306</v>
      </c>
      <c r="AP32">
        <f t="shared" si="16"/>
        <v>4.9727231811092807</v>
      </c>
      <c r="AQ32">
        <f t="shared" si="17"/>
        <v>9.4049445776070524</v>
      </c>
      <c r="AR32">
        <f t="shared" si="18"/>
        <v>6.1505144495964972</v>
      </c>
      <c r="AS32">
        <f t="shared" si="19"/>
        <v>3.8148190791195224</v>
      </c>
      <c r="AT32">
        <f t="shared" si="20"/>
        <v>4.1743581155339715</v>
      </c>
      <c r="AU32">
        <f t="shared" si="21"/>
        <v>3.3356953704769818</v>
      </c>
      <c r="AW32">
        <v>30</v>
      </c>
      <c r="AX32">
        <f t="shared" si="3"/>
        <v>1.2209401995118105</v>
      </c>
      <c r="AY32">
        <f t="shared" si="43"/>
        <v>0.65644659828915009</v>
      </c>
      <c r="AZ32">
        <f t="shared" si="44"/>
        <v>1.3780138928426129</v>
      </c>
      <c r="BA32">
        <f t="shared" si="45"/>
        <v>1.077737853766306</v>
      </c>
      <c r="BB32">
        <f t="shared" si="22"/>
        <v>0.97794772370568372</v>
      </c>
      <c r="BC32">
        <f t="shared" si="23"/>
        <v>1.2125160834293571</v>
      </c>
      <c r="BD32">
        <f t="shared" si="24"/>
        <v>0.79033184918988797</v>
      </c>
      <c r="BE32">
        <f t="shared" si="25"/>
        <v>0.9525791265079141</v>
      </c>
      <c r="BF32">
        <f t="shared" si="26"/>
        <v>1.1244306815309284</v>
      </c>
      <c r="BG32">
        <f t="shared" si="27"/>
        <v>0.94575711733907031</v>
      </c>
      <c r="BH32">
        <f t="shared" si="28"/>
        <v>0.71371238310588736</v>
      </c>
      <c r="BI32">
        <f t="shared" si="29"/>
        <v>1.1118866173260784</v>
      </c>
      <c r="BJ32">
        <f t="shared" si="30"/>
        <v>0</v>
      </c>
      <c r="BK32">
        <f t="shared" si="31"/>
        <v>1.146636859231114</v>
      </c>
      <c r="BL32">
        <f t="shared" si="32"/>
        <v>1.2598101047740733</v>
      </c>
      <c r="BM32">
        <f t="shared" si="33"/>
        <v>0.72691149798554178</v>
      </c>
      <c r="BN32">
        <f t="shared" si="34"/>
        <v>0.69659428383249422</v>
      </c>
      <c r="BO32">
        <f t="shared" si="35"/>
        <v>0.97335624064021475</v>
      </c>
      <c r="BP32">
        <f t="shared" si="36"/>
        <v>0.78891144313749928</v>
      </c>
      <c r="BQ32">
        <f t="shared" si="37"/>
        <v>0.58147394601220581</v>
      </c>
      <c r="BR32">
        <f t="shared" si="38"/>
        <v>0.62058970417571935</v>
      </c>
      <c r="BS32">
        <f t="shared" si="39"/>
        <v>0.52318638220499047</v>
      </c>
    </row>
    <row r="33" spans="1:71">
      <c r="A33">
        <v>31</v>
      </c>
      <c r="B33">
        <f>('PCR Data 808'!B33-MIN('PCR Data 808'!$B$3:$W$42))/(MAX('PCR Data 808'!$B$3:$W$42)-MIN('PCR Data 808'!$B$3:$W$42))*100</f>
        <v>21.261736044965925</v>
      </c>
      <c r="C33">
        <f>('PCR Data 808'!C33-MIN('PCR Data 808'!$B$3:$W$42))/(MAX('PCR Data 808'!$B$3:$W$42)-MIN('PCR Data 808'!$B$3:$W$42))*100</f>
        <v>5.2905096348088261</v>
      </c>
      <c r="D33">
        <f>('PCR Data 808'!D33-MIN('PCR Data 808'!$B$3:$W$42))/(MAX('PCR Data 808'!$B$3:$W$42)-MIN('PCR Data 808'!$B$3:$W$42))*100</f>
        <v>39.768576183548085</v>
      </c>
      <c r="E33">
        <f>('PCR Data 808'!E33-MIN('PCR Data 808'!$B$3:$W$42))/(MAX('PCR Data 808'!$B$3:$W$42)-MIN('PCR Data 808'!$B$3:$W$42))*100</f>
        <v>18.586650477815351</v>
      </c>
      <c r="F33">
        <f>('PCR Data 808'!F33-MIN('PCR Data 808'!$B$3:$W$42))/(MAX('PCR Data 808'!$B$3:$W$42)-MIN('PCR Data 808'!$B$3:$W$42))*100</f>
        <v>14.533855284229476</v>
      </c>
      <c r="G33">
        <f>('PCR Data 808'!G33-MIN('PCR Data 808'!$B$3:$W$42))/(MAX('PCR Data 808'!$B$3:$W$42)-MIN('PCR Data 808'!$B$3:$W$42))*100</f>
        <v>23.857011272883323</v>
      </c>
      <c r="H33">
        <f>('PCR Data 808'!H33-MIN('PCR Data 808'!$B$3:$W$42))/(MAX('PCR Data 808'!$B$3:$W$42)-MIN('PCR Data 808'!$B$3:$W$42))*100</f>
        <v>7.4265483205811238</v>
      </c>
      <c r="I33">
        <f>('PCR Data 808'!I33-MIN('PCR Data 808'!$B$3:$W$42))/(MAX('PCR Data 808'!$B$3:$W$42)-MIN('PCR Data 808'!$B$3:$W$42))*100</f>
        <v>11.659113032374217</v>
      </c>
      <c r="J33">
        <f>('PCR Data 808'!J33-MIN('PCR Data 808'!$B$3:$W$42))/(MAX('PCR Data 808'!$B$3:$W$42)-MIN('PCR Data 808'!$B$3:$W$42))*100</f>
        <v>21.840818932582508</v>
      </c>
      <c r="K33">
        <f>('PCR Data 808'!K33-MIN('PCR Data 808'!$B$3:$W$42))/(MAX('PCR Data 808'!$B$3:$W$42)-MIN('PCR Data 808'!$B$3:$W$42))*100</f>
        <v>18.207224274903439</v>
      </c>
      <c r="L33">
        <f>('PCR Data 808'!L33-MIN('PCR Data 808'!$B$3:$W$42))/(MAX('PCR Data 808'!$B$3:$W$42)-MIN('PCR Data 808'!$B$3:$W$42))*100</f>
        <v>7.4265483205811238</v>
      </c>
      <c r="M33">
        <f>('PCR Data 808'!M33-MIN('PCR Data 808'!$B$3:$W$42))/(MAX('PCR Data 808'!$B$3:$W$42)-MIN('PCR Data 808'!$B$3:$W$42))*100</f>
        <v>25.074838547608824</v>
      </c>
      <c r="O33">
        <f>('PCR Data 808'!O33-MIN('PCR Data 808'!$B$3:$W$42))/(MAX('PCR Data 808'!$B$3:$W$42)-MIN('PCR Data 808'!$B$3:$W$42))*100</f>
        <v>17.508556715058781</v>
      </c>
      <c r="P33">
        <f>('PCR Data 808'!P33-MIN('PCR Data 808'!$B$3:$W$42))/(MAX('PCR Data 808'!$B$3:$W$42)-MIN('PCR Data 808'!$B$3:$W$42))*100</f>
        <v>27.350872418593458</v>
      </c>
      <c r="Q33">
        <f>('PCR Data 808'!Q33-MIN('PCR Data 808'!$B$3:$W$42))/(MAX('PCR Data 808'!$B$3:$W$42)-MIN('PCR Data 808'!$B$3:$W$42))*100</f>
        <v>15.571913040747761</v>
      </c>
      <c r="R33">
        <f>('PCR Data 808'!R33-MIN('PCR Data 808'!$B$3:$W$42))/(MAX('PCR Data 808'!$B$3:$W$42)-MIN('PCR Data 808'!$B$3:$W$42))*100</f>
        <v>16.829776321711559</v>
      </c>
      <c r="S33">
        <f>('PCR Data 808'!S33-MIN('PCR Data 808'!$B$3:$W$42))/(MAX('PCR Data 808'!$B$3:$W$42)-MIN('PCR Data 808'!$B$3:$W$42))*100</f>
        <v>16.709929976240069</v>
      </c>
      <c r="T33">
        <f>('PCR Data 808'!T33-MIN('PCR Data 808'!$B$3:$W$42))/(MAX('PCR Data 808'!$B$3:$W$42)-MIN('PCR Data 808'!$B$3:$W$42))*100</f>
        <v>5.789520509948817</v>
      </c>
      <c r="U33">
        <f>('PCR Data 808'!U33-MIN('PCR Data 808'!$B$3:$W$42))/(MAX('PCR Data 808'!$B$3:$W$42)-MIN('PCR Data 808'!$B$3:$W$42))*100</f>
        <v>6.5481112425292292</v>
      </c>
      <c r="V33">
        <f>('PCR Data 808'!V33-MIN('PCR Data 808'!$B$3:$W$42))/(MAX('PCR Data 808'!$B$3:$W$42)-MIN('PCR Data 808'!$B$3:$W$42))*100</f>
        <v>7.1271941301458028</v>
      </c>
      <c r="W33">
        <f>('PCR Data 808'!W33-MIN('PCR Data 808'!$B$3:$W$42))/(MAX('PCR Data 808'!$B$3:$W$42)-MIN('PCR Data 808'!$B$3:$W$42))*100</f>
        <v>14.014695569348648</v>
      </c>
      <c r="Y33">
        <v>31</v>
      </c>
      <c r="Z33">
        <f t="shared" si="2"/>
        <v>21.263452621442546</v>
      </c>
      <c r="AA33">
        <f t="shared" si="40"/>
        <v>5.691539580694795</v>
      </c>
      <c r="AB33">
        <f t="shared" si="41"/>
        <v>32.403667612179319</v>
      </c>
      <c r="AC33">
        <f t="shared" si="42"/>
        <v>17.290729440333276</v>
      </c>
      <c r="AD33">
        <f t="shared" si="4"/>
        <v>12.998503229047817</v>
      </c>
      <c r="AE33">
        <f t="shared" si="5"/>
        <v>23.040213944043789</v>
      </c>
      <c r="AF33">
        <f t="shared" si="6"/>
        <v>8.4265483205811229</v>
      </c>
      <c r="AG33">
        <f t="shared" si="7"/>
        <v>12.379646008436346</v>
      </c>
      <c r="AH33">
        <f t="shared" si="8"/>
        <v>18.828059745234931</v>
      </c>
      <c r="AI33">
        <f t="shared" si="9"/>
        <v>12.738923371607395</v>
      </c>
      <c r="AJ33">
        <f t="shared" si="10"/>
        <v>6.290509634808819</v>
      </c>
      <c r="AK33">
        <f t="shared" si="11"/>
        <v>18.668177393525148</v>
      </c>
      <c r="AL33">
        <f t="shared" si="12"/>
        <v>1</v>
      </c>
      <c r="AM33">
        <f t="shared" si="13"/>
        <v>14.256104836768237</v>
      </c>
      <c r="AN33">
        <f t="shared" si="14"/>
        <v>24.417923570479076</v>
      </c>
      <c r="AO33">
        <f t="shared" si="15"/>
        <v>5.2723390447879925</v>
      </c>
      <c r="AP33">
        <f t="shared" si="16"/>
        <v>4.3339787940003589</v>
      </c>
      <c r="AQ33">
        <f t="shared" si="17"/>
        <v>10.443002334125326</v>
      </c>
      <c r="AR33">
        <f t="shared" si="18"/>
        <v>6.2703607950679805</v>
      </c>
      <c r="AS33">
        <f t="shared" si="19"/>
        <v>4.693256157171418</v>
      </c>
      <c r="AT33">
        <f t="shared" si="20"/>
        <v>5.2124158720522473</v>
      </c>
      <c r="AU33">
        <f t="shared" si="21"/>
        <v>3.5552392216791073</v>
      </c>
      <c r="AW33">
        <v>31</v>
      </c>
      <c r="AX33">
        <f t="shared" si="3"/>
        <v>1.3276337838325352</v>
      </c>
      <c r="AY33">
        <f t="shared" si="43"/>
        <v>0.75522976041238432</v>
      </c>
      <c r="AZ33">
        <f t="shared" si="44"/>
        <v>1.510594168650621</v>
      </c>
      <c r="BA33">
        <f t="shared" si="45"/>
        <v>1.2378133151495332</v>
      </c>
      <c r="BB33">
        <f t="shared" si="22"/>
        <v>1.113893346399943</v>
      </c>
      <c r="BC33">
        <f t="shared" si="23"/>
        <v>1.3624865074892936</v>
      </c>
      <c r="BD33">
        <f t="shared" si="24"/>
        <v>0.92564971551416286</v>
      </c>
      <c r="BE33">
        <f t="shared" si="25"/>
        <v>1.0927082263657846</v>
      </c>
      <c r="BF33">
        <f t="shared" si="26"/>
        <v>1.2748055677408225</v>
      </c>
      <c r="BG33">
        <f t="shared" si="27"/>
        <v>1.1051327252106442</v>
      </c>
      <c r="BH33">
        <f t="shared" si="28"/>
        <v>0.79868583187122488</v>
      </c>
      <c r="BI33">
        <f t="shared" si="29"/>
        <v>1.271101919096719</v>
      </c>
      <c r="BJ33">
        <f t="shared" si="30"/>
        <v>0</v>
      </c>
      <c r="BK33">
        <f t="shared" si="31"/>
        <v>1.1540008804261424</v>
      </c>
      <c r="BL33">
        <f t="shared" si="32"/>
        <v>1.3877087300337461</v>
      </c>
      <c r="BM33">
        <f t="shared" si="33"/>
        <v>0.72200333036934494</v>
      </c>
      <c r="BN33">
        <f t="shared" si="34"/>
        <v>0.63688678200199056</v>
      </c>
      <c r="BO33">
        <f t="shared" si="35"/>
        <v>1.0188253750735319</v>
      </c>
      <c r="BP33">
        <f t="shared" si="36"/>
        <v>0.79729253075081929</v>
      </c>
      <c r="BQ33">
        <f t="shared" si="37"/>
        <v>0.6714742585828446</v>
      </c>
      <c r="BR33">
        <f t="shared" si="38"/>
        <v>0.71703905856247052</v>
      </c>
      <c r="BS33">
        <f t="shared" si="39"/>
        <v>0.5508688284581319</v>
      </c>
    </row>
    <row r="34" spans="1:71">
      <c r="A34">
        <v>32</v>
      </c>
      <c r="B34">
        <f>('PCR Data 808'!B34-MIN('PCR Data 808'!$B$3:$W$42))/(MAX('PCR Data 808'!$B$3:$W$42)-MIN('PCR Data 808'!$B$3:$W$42))*100</f>
        <v>28.329007002375999</v>
      </c>
      <c r="C34">
        <f>('PCR Data 808'!C34-MIN('PCR Data 808'!$B$3:$W$42))/(MAX('PCR Data 808'!$B$3:$W$42)-MIN('PCR Data 808'!$B$3:$W$42))*100</f>
        <v>9.2234584829232098</v>
      </c>
      <c r="D34">
        <f>('PCR Data 808'!D34-MIN('PCR Data 808'!$B$3:$W$42))/(MAX('PCR Data 808'!$B$3:$W$42)-MIN('PCR Data 808'!$B$3:$W$42))*100</f>
        <v>47.374894022336427</v>
      </c>
      <c r="E34">
        <f>('PCR Data 808'!E34-MIN('PCR Data 808'!$B$3:$W$42))/(MAX('PCR Data 808'!$B$3:$W$42)-MIN('PCR Data 808'!$B$3:$W$42))*100</f>
        <v>25.41422874428244</v>
      </c>
      <c r="F34">
        <f>('PCR Data 808'!F34-MIN('PCR Data 808'!$B$3:$W$42))/(MAX('PCR Data 808'!$B$3:$W$42)-MIN('PCR Data 808'!$B$3:$W$42))*100</f>
        <v>21.301772051204221</v>
      </c>
      <c r="G34">
        <f>('PCR Data 808'!G34-MIN('PCR Data 808'!$B$3:$W$42))/(MAX('PCR Data 808'!$B$3:$W$42)-MIN('PCR Data 808'!$B$3:$W$42))*100</f>
        <v>31.72290896911209</v>
      </c>
      <c r="H34">
        <f>('PCR Data 808'!H34-MIN('PCR Data 808'!$B$3:$W$42))/(MAX('PCR Data 808'!$B$3:$W$42)-MIN('PCR Data 808'!$B$3:$W$42))*100</f>
        <v>8.8840682862495992</v>
      </c>
      <c r="I34">
        <f>('PCR Data 808'!I34-MIN('PCR Data 808'!$B$3:$W$42))/(MAX('PCR Data 808'!$B$3:$W$42)-MIN('PCR Data 808'!$B$3:$W$42))*100</f>
        <v>15.511989868012016</v>
      </c>
      <c r="J34">
        <f>('PCR Data 808'!J34-MIN('PCR Data 808'!$B$3:$W$42))/(MAX('PCR Data 808'!$B$3:$W$42)-MIN('PCR Data 808'!$B$3:$W$42))*100</f>
        <v>28.868053883754285</v>
      </c>
      <c r="K34">
        <f>('PCR Data 808'!K34-MIN('PCR Data 808'!$B$3:$W$42))/(MAX('PCR Data 808'!$B$3:$W$42)-MIN('PCR Data 808'!$B$3:$W$42))*100</f>
        <v>23.757313767152684</v>
      </c>
      <c r="L34">
        <f>('PCR Data 808'!L34-MIN('PCR Data 808'!$B$3:$W$42))/(MAX('PCR Data 808'!$B$3:$W$42)-MIN('PCR Data 808'!$B$3:$W$42))*100</f>
        <v>10.241629072944036</v>
      </c>
      <c r="M34">
        <f>('PCR Data 808'!M34-MIN('PCR Data 808'!$B$3:$W$42))/(MAX('PCR Data 808'!$B$3:$W$42)-MIN('PCR Data 808'!$B$3:$W$42))*100</f>
        <v>32.641382053402275</v>
      </c>
      <c r="O34">
        <f>('PCR Data 808'!O34-MIN('PCR Data 808'!$B$3:$W$42))/(MAX('PCR Data 808'!$B$3:$W$42)-MIN('PCR Data 808'!$B$3:$W$42))*100</f>
        <v>17.528443881556221</v>
      </c>
      <c r="P34">
        <f>('PCR Data 808'!P34-MIN('PCR Data 808'!$B$3:$W$42))/(MAX('PCR Data 808'!$B$3:$W$42)-MIN('PCR Data 808'!$B$3:$W$42))*100</f>
        <v>34.877379918148613</v>
      </c>
      <c r="Q34">
        <f>('PCR Data 808'!Q34-MIN('PCR Data 808'!$B$3:$W$42))/(MAX('PCR Data 808'!$B$3:$W$42)-MIN('PCR Data 808'!$B$3:$W$42))*100</f>
        <v>15.711646552716694</v>
      </c>
      <c r="R34">
        <f>('PCR Data 808'!R34-MIN('PCR Data 808'!$B$3:$W$42))/(MAX('PCR Data 808'!$B$3:$W$42)-MIN('PCR Data 808'!$B$3:$W$42))*100</f>
        <v>17.388710369587287</v>
      </c>
      <c r="S34">
        <f>('PCR Data 808'!S34-MIN('PCR Data 808'!$B$3:$W$42))/(MAX('PCR Data 808'!$B$3:$W$42)-MIN('PCR Data 808'!$B$3:$W$42))*100</f>
        <v>18.905891834748111</v>
      </c>
      <c r="T34">
        <f>('PCR Data 808'!T34-MIN('PCR Data 808'!$B$3:$W$42))/(MAX('PCR Data 808'!$B$3:$W$42)-MIN('PCR Data 808'!$B$3:$W$42))*100</f>
        <v>3.9727231811092896</v>
      </c>
      <c r="U34">
        <f>('PCR Data 808'!U34-MIN('PCR Data 808'!$B$3:$W$42))/(MAX('PCR Data 808'!$B$3:$W$42)-MIN('PCR Data 808'!$B$3:$W$42))*100</f>
        <v>6.8076910999696514</v>
      </c>
      <c r="V34">
        <f>('PCR Data 808'!V34-MIN('PCR Data 808'!$B$3:$W$42))/(MAX('PCR Data 808'!$B$3:$W$42)-MIN('PCR Data 808'!$B$3:$W$42))*100</f>
        <v>6.3484545578245521</v>
      </c>
      <c r="W34">
        <f>('PCR Data 808'!W34-MIN('PCR Data 808'!$B$3:$W$42))/(MAX('PCR Data 808'!$B$3:$W$42)-MIN('PCR Data 808'!$B$3:$W$42))*100</f>
        <v>13.835187724384809</v>
      </c>
      <c r="Y34">
        <v>32</v>
      </c>
      <c r="Z34">
        <f t="shared" si="2"/>
        <v>28.33072357885262</v>
      </c>
      <c r="AA34">
        <f t="shared" si="40"/>
        <v>9.6244884288091797</v>
      </c>
      <c r="AB34">
        <f t="shared" si="41"/>
        <v>40.009985450967662</v>
      </c>
      <c r="AC34">
        <f t="shared" si="42"/>
        <v>24.118307706800366</v>
      </c>
      <c r="AD34">
        <f t="shared" si="4"/>
        <v>19.766419996022563</v>
      </c>
      <c r="AE34">
        <f t="shared" si="5"/>
        <v>30.906111640272556</v>
      </c>
      <c r="AF34">
        <f t="shared" si="6"/>
        <v>9.8840682862495992</v>
      </c>
      <c r="AG34">
        <f t="shared" si="7"/>
        <v>16.232522844074147</v>
      </c>
      <c r="AH34">
        <f t="shared" si="8"/>
        <v>25.855294696406709</v>
      </c>
      <c r="AI34">
        <f t="shared" si="9"/>
        <v>18.289012863856641</v>
      </c>
      <c r="AJ34">
        <f t="shared" si="10"/>
        <v>9.1055903871717305</v>
      </c>
      <c r="AK34">
        <f t="shared" si="11"/>
        <v>26.234720899318599</v>
      </c>
      <c r="AL34">
        <f t="shared" si="12"/>
        <v>1</v>
      </c>
      <c r="AM34">
        <f t="shared" si="13"/>
        <v>14.275992003265678</v>
      </c>
      <c r="AN34">
        <f t="shared" si="14"/>
        <v>31.944431070034231</v>
      </c>
      <c r="AO34">
        <f t="shared" si="15"/>
        <v>5.4120725567569252</v>
      </c>
      <c r="AP34">
        <f t="shared" si="16"/>
        <v>4.8929128418760861</v>
      </c>
      <c r="AQ34">
        <f t="shared" si="17"/>
        <v>12.638964192633368</v>
      </c>
      <c r="AR34">
        <f t="shared" si="18"/>
        <v>4.4535634662284531</v>
      </c>
      <c r="AS34">
        <f t="shared" si="19"/>
        <v>4.9528360146118402</v>
      </c>
      <c r="AT34">
        <f t="shared" si="20"/>
        <v>4.4336762997309958</v>
      </c>
      <c r="AU34">
        <f t="shared" si="21"/>
        <v>3.3757313767152688</v>
      </c>
      <c r="AW34">
        <v>32</v>
      </c>
      <c r="AX34">
        <f t="shared" si="3"/>
        <v>1.452257666729752</v>
      </c>
      <c r="AY34">
        <f t="shared" si="43"/>
        <v>0.98337765470523997</v>
      </c>
      <c r="AZ34">
        <f t="shared" si="44"/>
        <v>1.602168393454338</v>
      </c>
      <c r="BA34">
        <f t="shared" si="45"/>
        <v>1.3823468316860963</v>
      </c>
      <c r="BB34">
        <f t="shared" si="22"/>
        <v>1.2959280189969771</v>
      </c>
      <c r="BC34">
        <f t="shared" si="23"/>
        <v>1.4900443690426721</v>
      </c>
      <c r="BD34">
        <f t="shared" si="24"/>
        <v>0.99493573715891137</v>
      </c>
      <c r="BE34">
        <f t="shared" si="25"/>
        <v>1.2103860227290453</v>
      </c>
      <c r="BF34">
        <f t="shared" si="26"/>
        <v>1.4125494921871404</v>
      </c>
      <c r="BG34">
        <f t="shared" si="27"/>
        <v>1.2621902653807726</v>
      </c>
      <c r="BH34">
        <f t="shared" si="28"/>
        <v>0.95930810977711256</v>
      </c>
      <c r="BI34">
        <f t="shared" si="29"/>
        <v>1.4188764482739962</v>
      </c>
      <c r="BJ34">
        <f t="shared" si="30"/>
        <v>0</v>
      </c>
      <c r="BK34">
        <f t="shared" si="31"/>
        <v>1.1546062960124992</v>
      </c>
      <c r="BL34">
        <f t="shared" si="32"/>
        <v>1.5043951577570933</v>
      </c>
      <c r="BM34">
        <f t="shared" si="33"/>
        <v>0.73336361031803377</v>
      </c>
      <c r="BN34">
        <f t="shared" si="34"/>
        <v>0.68956747968198995</v>
      </c>
      <c r="BO34">
        <f t="shared" si="35"/>
        <v>1.1017114834514024</v>
      </c>
      <c r="BP34">
        <f t="shared" si="36"/>
        <v>0.64870764567977302</v>
      </c>
      <c r="BQ34">
        <f t="shared" si="37"/>
        <v>0.69485394899433395</v>
      </c>
      <c r="BR34">
        <f t="shared" si="38"/>
        <v>0.64676398233454202</v>
      </c>
      <c r="BS34">
        <f t="shared" si="39"/>
        <v>0.52836788041457394</v>
      </c>
    </row>
    <row r="35" spans="1:71">
      <c r="A35">
        <v>33</v>
      </c>
      <c r="B35">
        <f>('PCR Data 808'!B35-MIN('PCR Data 808'!$B$3:$W$42))/(MAX('PCR Data 808'!$B$3:$W$42)-MIN('PCR Data 808'!$B$3:$W$42))*100</f>
        <v>35.156846942086474</v>
      </c>
      <c r="C35">
        <f>('PCR Data 808'!C35-MIN('PCR Data 808'!$B$3:$W$42))/(MAX('PCR Data 808'!$B$3:$W$42)-MIN('PCR Data 808'!$B$3:$W$42))*100</f>
        <v>12.737206795130787</v>
      </c>
      <c r="D35">
        <f>('PCR Data 808'!D35-MIN('PCR Data 808'!$B$3:$W$42))/(MAX('PCR Data 808'!$B$3:$W$42)-MIN('PCR Data 808'!$B$3:$W$42))*100</f>
        <v>56.258700635342628</v>
      </c>
      <c r="E35">
        <f>('PCR Data 808'!E35-MIN('PCR Data 808'!$B$3:$W$42))/(MAX('PCR Data 808'!$B$3:$W$42)-MIN('PCR Data 808'!$B$3:$W$42))*100</f>
        <v>33.759250149153758</v>
      </c>
      <c r="F35">
        <f>('PCR Data 808'!F35-MIN('PCR Data 808'!$B$3:$W$42))/(MAX('PCR Data 808'!$B$3:$W$42)-MIN('PCR Data 808'!$B$3:$W$42))*100</f>
        <v>26.97144621568156</v>
      </c>
      <c r="G35">
        <f>('PCR Data 808'!G35-MIN('PCR Data 808'!$B$3:$W$42))/(MAX('PCR Data 808'!$B$3:$W$42)-MIN('PCR Data 808'!$B$3:$W$42))*100</f>
        <v>39.209380462428953</v>
      </c>
      <c r="H35">
        <f>('PCR Data 808'!H35-MIN('PCR Data 808'!$B$3:$W$42))/(MAX('PCR Data 808'!$B$3:$W$42)-MIN('PCR Data 808'!$B$3:$W$42))*100</f>
        <v>12.796868294623136</v>
      </c>
      <c r="I35">
        <f>('PCR Data 808'!I35-MIN('PCR Data 808'!$B$3:$W$42))/(MAX('PCR Data 808'!$B$3:$W$42)-MIN('PCR Data 808'!$B$3:$W$42))*100</f>
        <v>20.223678288447651</v>
      </c>
      <c r="J35">
        <f>('PCR Data 808'!J35-MIN('PCR Data 808'!$B$3:$W$42))/(MAX('PCR Data 808'!$B$3:$W$42)-MIN('PCR Data 808'!$B$3:$W$42))*100</f>
        <v>36.674028407247299</v>
      </c>
      <c r="K35">
        <f>('PCR Data 808'!K35-MIN('PCR Data 808'!$B$3:$W$42))/(MAX('PCR Data 808'!$B$3:$W$42)-MIN('PCR Data 808'!$B$3:$W$42))*100</f>
        <v>31.064015742262331</v>
      </c>
      <c r="L35">
        <f>('PCR Data 808'!L35-MIN('PCR Data 808'!$B$3:$W$42))/(MAX('PCR Data 808'!$B$3:$W$42)-MIN('PCR Data 808'!$B$3:$W$42))*100</f>
        <v>13.296140843006524</v>
      </c>
      <c r="M35">
        <f>('PCR Data 808'!M35-MIN('PCR Data 808'!$B$3:$W$42))/(MAX('PCR Data 808'!$B$3:$W$42)-MIN('PCR Data 808'!$B$3:$W$42))*100</f>
        <v>40.94636745203529</v>
      </c>
      <c r="O35">
        <f>('PCR Data 808'!O35-MIN('PCR Data 808'!$B$3:$W$42))/(MAX('PCR Data 808'!$B$3:$W$42)-MIN('PCR Data 808'!$B$3:$W$42))*100</f>
        <v>17.887721244727278</v>
      </c>
      <c r="P35">
        <f>('PCR Data 808'!P35-MIN('PCR Data 808'!$B$3:$W$42))/(MAX('PCR Data 808'!$B$3:$W$42)-MIN('PCR Data 808'!$B$3:$W$42))*100</f>
        <v>42.902898292843766</v>
      </c>
      <c r="Q35">
        <f>('PCR Data 808'!Q35-MIN('PCR Data 808'!$B$3:$W$42))/(MAX('PCR Data 808'!$B$3:$W$42)-MIN('PCR Data 808'!$B$3:$W$42))*100</f>
        <v>15.711646552716694</v>
      </c>
      <c r="R35">
        <f>('PCR Data 808'!R35-MIN('PCR Data 808'!$B$3:$W$42))/(MAX('PCR Data 808'!$B$3:$W$42)-MIN('PCR Data 808'!$B$3:$W$42))*100</f>
        <v>17.169166518385161</v>
      </c>
      <c r="S35">
        <f>('PCR Data 808'!S35-MIN('PCR Data 808'!$B$3:$W$42))/(MAX('PCR Data 808'!$B$3:$W$42)-MIN('PCR Data 808'!$B$3:$W$42))*100</f>
        <v>19.185358858685976</v>
      </c>
      <c r="T35">
        <f>('PCR Data 808'!T35-MIN('PCR Data 808'!$B$3:$W$42))/(MAX('PCR Data 808'!$B$3:$W$42)-MIN('PCR Data 808'!$B$3:$W$42))*100</f>
        <v>4.2124158720522544</v>
      </c>
      <c r="U35">
        <f>('PCR Data 808'!U35-MIN('PCR Data 808'!$B$3:$W$42))/(MAX('PCR Data 808'!$B$3:$W$42)-MIN('PCR Data 808'!$B$3:$W$42))*100</f>
        <v>6.5682600822700676</v>
      </c>
      <c r="V35">
        <f>('PCR Data 808'!V35-MIN('PCR Data 808'!$B$3:$W$42))/(MAX('PCR Data 808'!$B$3:$W$42)-MIN('PCR Data 808'!$B$3:$W$42))*100</f>
        <v>6.1090235401249764</v>
      </c>
      <c r="W35">
        <f>('PCR Data 808'!W35-MIN('PCR Data 808'!$B$3:$W$42))/(MAX('PCR Data 808'!$B$3:$W$42)-MIN('PCR Data 808'!$B$3:$W$42))*100</f>
        <v>13.815038884643972</v>
      </c>
      <c r="Y35">
        <v>33</v>
      </c>
      <c r="Z35">
        <f t="shared" si="2"/>
        <v>35.158563518563099</v>
      </c>
      <c r="AA35">
        <f t="shared" si="40"/>
        <v>13.138236741016756</v>
      </c>
      <c r="AB35">
        <f t="shared" si="41"/>
        <v>48.893792063973862</v>
      </c>
      <c r="AC35">
        <f t="shared" si="42"/>
        <v>32.463329111671683</v>
      </c>
      <c r="AD35">
        <f t="shared" si="4"/>
        <v>25.436094160499902</v>
      </c>
      <c r="AE35">
        <f t="shared" si="5"/>
        <v>38.392583133589419</v>
      </c>
      <c r="AF35">
        <f t="shared" si="6"/>
        <v>13.796868294623136</v>
      </c>
      <c r="AG35">
        <f t="shared" si="7"/>
        <v>20.944211264509779</v>
      </c>
      <c r="AH35">
        <f t="shared" si="8"/>
        <v>33.661269219899722</v>
      </c>
      <c r="AI35">
        <f t="shared" si="9"/>
        <v>25.595714838966288</v>
      </c>
      <c r="AJ35">
        <f t="shared" si="10"/>
        <v>12.160102157234219</v>
      </c>
      <c r="AK35">
        <f t="shared" si="11"/>
        <v>34.539706297951618</v>
      </c>
      <c r="AL35">
        <f t="shared" si="12"/>
        <v>1</v>
      </c>
      <c r="AM35">
        <f t="shared" si="13"/>
        <v>14.635269366436734</v>
      </c>
      <c r="AN35">
        <f t="shared" si="14"/>
        <v>39.96994944472938</v>
      </c>
      <c r="AO35">
        <f t="shared" si="15"/>
        <v>5.4120725567569252</v>
      </c>
      <c r="AP35">
        <f t="shared" si="16"/>
        <v>4.6733689906739606</v>
      </c>
      <c r="AQ35">
        <f t="shared" si="17"/>
        <v>12.918431216571234</v>
      </c>
      <c r="AR35">
        <f t="shared" si="18"/>
        <v>4.693256157171418</v>
      </c>
      <c r="AS35">
        <f t="shared" si="19"/>
        <v>4.7134049969122565</v>
      </c>
      <c r="AT35">
        <f t="shared" si="20"/>
        <v>4.1942452820314209</v>
      </c>
      <c r="AU35">
        <f t="shared" si="21"/>
        <v>3.3555825369744312</v>
      </c>
      <c r="AW35">
        <v>33</v>
      </c>
      <c r="AX35">
        <f t="shared" si="3"/>
        <v>1.5460311226956551</v>
      </c>
      <c r="AY35">
        <f t="shared" si="43"/>
        <v>1.1185370832579447</v>
      </c>
      <c r="AZ35">
        <f t="shared" si="44"/>
        <v>1.6892537212195289</v>
      </c>
      <c r="BA35">
        <f t="shared" si="45"/>
        <v>1.5113930546366094</v>
      </c>
      <c r="BB35">
        <f t="shared" si="22"/>
        <v>1.4054504240057821</v>
      </c>
      <c r="BC35">
        <f t="shared" si="23"/>
        <v>1.5842473333448903</v>
      </c>
      <c r="BD35">
        <f t="shared" si="24"/>
        <v>1.1397805185235022</v>
      </c>
      <c r="BE35">
        <f t="shared" si="25"/>
        <v>1.3210640099624136</v>
      </c>
      <c r="BF35">
        <f t="shared" si="26"/>
        <v>1.5271304873025109</v>
      </c>
      <c r="BG35">
        <f t="shared" si="27"/>
        <v>1.4081672630631865</v>
      </c>
      <c r="BH35">
        <f t="shared" si="28"/>
        <v>1.0849372234676986</v>
      </c>
      <c r="BI35">
        <f t="shared" si="29"/>
        <v>1.5383186403037836</v>
      </c>
      <c r="BJ35">
        <f t="shared" si="30"/>
        <v>0</v>
      </c>
      <c r="BK35">
        <f t="shared" si="31"/>
        <v>1.1654007201610312</v>
      </c>
      <c r="BL35">
        <f t="shared" si="32"/>
        <v>1.6017335989508994</v>
      </c>
      <c r="BM35">
        <f t="shared" si="33"/>
        <v>0.73336361031803377</v>
      </c>
      <c r="BN35">
        <f t="shared" si="34"/>
        <v>0.66963007254732465</v>
      </c>
      <c r="BO35">
        <f t="shared" si="35"/>
        <v>1.1112097771766107</v>
      </c>
      <c r="BP35">
        <f t="shared" si="36"/>
        <v>0.6714742585828446</v>
      </c>
      <c r="BQ35">
        <f t="shared" si="37"/>
        <v>0.67333475789403519</v>
      </c>
      <c r="BR35">
        <f t="shared" si="38"/>
        <v>0.62265382467913011</v>
      </c>
      <c r="BS35">
        <f t="shared" si="39"/>
        <v>0.52576792558762675</v>
      </c>
    </row>
    <row r="36" spans="1:71">
      <c r="A36">
        <v>34</v>
      </c>
      <c r="B36">
        <f>('PCR Data 808'!B36-MIN('PCR Data 808'!$B$3:$W$42))/(MAX('PCR Data 808'!$B$3:$W$42)-MIN('PCR Data 808'!$B$3:$W$42))*100</f>
        <v>42.623431268905897</v>
      </c>
      <c r="C36">
        <f>('PCR Data 808'!C36-MIN('PCR Data 808'!$B$3:$W$42))/(MAX('PCR Data 808'!$B$3:$W$42)-MIN('PCR Data 808'!$B$3:$W$42))*100</f>
        <v>17.867834078229837</v>
      </c>
      <c r="D36">
        <f>('PCR Data 808'!D36-MIN('PCR Data 808'!$B$3:$W$42))/(MAX('PCR Data 808'!$B$3:$W$42)-MIN('PCR Data 808'!$B$3:$W$42))*100</f>
        <v>64.064675158835655</v>
      </c>
      <c r="E36">
        <f>('PCR Data 808'!E36-MIN('PCR Data 808'!$B$3:$W$42))/(MAX('PCR Data 808'!$B$3:$W$42)-MIN('PCR Data 808'!$B$3:$W$42))*100</f>
        <v>42.164194726760797</v>
      </c>
      <c r="F36">
        <f>('PCR Data 808'!F36-MIN('PCR Data 808'!$B$3:$W$42))/(MAX('PCR Data 808'!$B$3:$W$42)-MIN('PCR Data 808'!$B$3:$W$42))*100</f>
        <v>35.01711343011754</v>
      </c>
      <c r="G36">
        <f>('PCR Data 808'!G36-MIN('PCR Data 808'!$B$3:$W$42))/(MAX('PCR Data 808'!$B$3:$W$42)-MIN('PCR Data 808'!$B$3:$W$42))*100</f>
        <v>47.354745182595586</v>
      </c>
      <c r="H36">
        <f>('PCR Data 808'!H36-MIN('PCR Data 808'!$B$3:$W$42))/(MAX('PCR Data 808'!$B$3:$W$42)-MIN('PCR Data 808'!$B$3:$W$42))*100</f>
        <v>17.089356179151967</v>
      </c>
      <c r="I36">
        <f>('PCR Data 808'!I36-MIN('PCR Data 808'!$B$3:$W$42))/(MAX('PCR Data 808'!$B$3:$W$42)-MIN('PCR Data 808'!$B$3:$W$42))*100</f>
        <v>25.354305571546703</v>
      </c>
      <c r="J36">
        <f>('PCR Data 808'!J36-MIN('PCR Data 808'!$B$3:$W$42))/(MAX('PCR Data 808'!$B$3:$W$42)-MIN('PCR Data 808'!$B$3:$W$42))*100</f>
        <v>44.819393127413946</v>
      </c>
      <c r="K36">
        <f>('PCR Data 808'!K36-MIN('PCR Data 808'!$B$3:$W$42))/(MAX('PCR Data 808'!$B$3:$W$42)-MIN('PCR Data 808'!$B$3:$W$42))*100</f>
        <v>40.067930373983401</v>
      </c>
      <c r="L36">
        <f>('PCR Data 808'!L36-MIN('PCR Data 808'!$B$3:$W$42))/(MAX('PCR Data 808'!$B$3:$W$42)-MIN('PCR Data 808'!$B$3:$W$42))*100</f>
        <v>18.686347983545986</v>
      </c>
      <c r="M36">
        <f>('PCR Data 808'!M36-MIN('PCR Data 808'!$B$3:$W$42))/(MAX('PCR Data 808'!$B$3:$W$42)-MIN('PCR Data 808'!$B$3:$W$42))*100</f>
        <v>49.690702226315956</v>
      </c>
      <c r="O36">
        <f>('PCR Data 808'!O36-MIN('PCR Data 808'!$B$3:$W$42))/(MAX('PCR Data 808'!$B$3:$W$42)-MIN('PCR Data 808'!$B$3:$W$42))*100</f>
        <v>18.207224274903439</v>
      </c>
      <c r="P36">
        <f>('PCR Data 808'!P36-MIN('PCR Data 808'!$B$3:$W$42))/(MAX('PCR Data 808'!$B$3:$W$42)-MIN('PCR Data 808'!$B$3:$W$42))*100</f>
        <v>50.509216131632108</v>
      </c>
      <c r="Q36">
        <f>('PCR Data 808'!Q36-MIN('PCR Data 808'!$B$3:$W$42))/(MAX('PCR Data 808'!$B$3:$W$42)-MIN('PCR Data 808'!$B$3:$W$42))*100</f>
        <v>15.232522844074154</v>
      </c>
      <c r="R36">
        <f>('PCR Data 808'!R36-MIN('PCR Data 808'!$B$3:$W$42))/(MAX('PCR Data 808'!$B$3:$W$42)-MIN('PCR Data 808'!$B$3:$W$42))*100</f>
        <v>17.468520708820481</v>
      </c>
      <c r="S36">
        <f>('PCR Data 808'!S36-MIN('PCR Data 808'!$B$3:$W$42))/(MAX('PCR Data 808'!$B$3:$W$42)-MIN('PCR Data 808'!$B$3:$W$42))*100</f>
        <v>16.390426946063911</v>
      </c>
      <c r="T36">
        <f>('PCR Data 808'!T36-MIN('PCR Data 808'!$B$3:$W$42))/(MAX('PCR Data 808'!$B$3:$W$42)-MIN('PCR Data 808'!$B$3:$W$42))*100</f>
        <v>5.6898230042181721</v>
      </c>
      <c r="U36">
        <f>('PCR Data 808'!U36-MIN('PCR Data 808'!$B$3:$W$42))/(MAX('PCR Data 808'!$B$3:$W$42)-MIN('PCR Data 808'!$B$3:$W$42))*100</f>
        <v>6.9874606181768701</v>
      </c>
      <c r="V36">
        <f>('PCR Data 808'!V36-MIN('PCR Data 808'!$B$3:$W$42))/(MAX('PCR Data 808'!$B$3:$W$42)-MIN('PCR Data 808'!$B$3:$W$42))*100</f>
        <v>6.3086802248296534</v>
      </c>
      <c r="W36">
        <f>('PCR Data 808'!W36-MIN('PCR Data 808'!$B$3:$W$42))/(MAX('PCR Data 808'!$B$3:$W$42)-MIN('PCR Data 808'!$B$3:$W$42))*100</f>
        <v>14.873245480903085</v>
      </c>
      <c r="Y36">
        <v>34</v>
      </c>
      <c r="Z36">
        <f t="shared" si="2"/>
        <v>42.625147845382521</v>
      </c>
      <c r="AA36">
        <f t="shared" si="40"/>
        <v>18.268864024115807</v>
      </c>
      <c r="AB36">
        <f t="shared" si="41"/>
        <v>56.69976658746689</v>
      </c>
      <c r="AC36">
        <f t="shared" si="42"/>
        <v>40.868273689278723</v>
      </c>
      <c r="AD36">
        <f t="shared" si="4"/>
        <v>33.481761374935878</v>
      </c>
      <c r="AE36">
        <f t="shared" si="5"/>
        <v>46.537947853756052</v>
      </c>
      <c r="AF36">
        <f t="shared" si="6"/>
        <v>18.089356179151967</v>
      </c>
      <c r="AG36">
        <f t="shared" si="7"/>
        <v>26.074838547608831</v>
      </c>
      <c r="AH36">
        <f t="shared" si="8"/>
        <v>41.806633940066369</v>
      </c>
      <c r="AI36">
        <f t="shared" si="9"/>
        <v>34.599629470687361</v>
      </c>
      <c r="AJ36">
        <f t="shared" si="10"/>
        <v>17.55030929777368</v>
      </c>
      <c r="AK36">
        <f t="shared" si="11"/>
        <v>43.284041072232284</v>
      </c>
      <c r="AL36">
        <f t="shared" si="12"/>
        <v>1</v>
      </c>
      <c r="AM36">
        <f t="shared" si="13"/>
        <v>14.954772396612896</v>
      </c>
      <c r="AN36">
        <f t="shared" si="14"/>
        <v>47.576267283517723</v>
      </c>
      <c r="AO36">
        <f t="shared" si="15"/>
        <v>4.9329488481143855</v>
      </c>
      <c r="AP36">
        <f t="shared" si="16"/>
        <v>4.9727231811092807</v>
      </c>
      <c r="AQ36">
        <f t="shared" si="17"/>
        <v>10.123499303949169</v>
      </c>
      <c r="AR36">
        <f t="shared" si="18"/>
        <v>6.1706632893373357</v>
      </c>
      <c r="AS36">
        <f t="shared" si="19"/>
        <v>5.132605532819059</v>
      </c>
      <c r="AT36">
        <f t="shared" si="20"/>
        <v>4.393901966736097</v>
      </c>
      <c r="AU36">
        <f t="shared" si="21"/>
        <v>4.4137891332335446</v>
      </c>
      <c r="AW36">
        <v>34</v>
      </c>
      <c r="AX36">
        <f t="shared" si="3"/>
        <v>1.6296658983541601</v>
      </c>
      <c r="AY36">
        <f t="shared" si="43"/>
        <v>1.2617115433352311</v>
      </c>
      <c r="AZ36">
        <f t="shared" si="44"/>
        <v>1.7535812710625047</v>
      </c>
      <c r="BA36">
        <f t="shared" si="45"/>
        <v>1.6113862931298799</v>
      </c>
      <c r="BB36">
        <f t="shared" si="22"/>
        <v>1.5248082968509076</v>
      </c>
      <c r="BC36">
        <f t="shared" si="23"/>
        <v>1.6678072286404497</v>
      </c>
      <c r="BD36">
        <f t="shared" si="24"/>
        <v>1.2574231100982129</v>
      </c>
      <c r="BE36">
        <f t="shared" si="25"/>
        <v>1.4162216280055808</v>
      </c>
      <c r="BF36">
        <f t="shared" si="26"/>
        <v>1.6212452017502661</v>
      </c>
      <c r="BG36">
        <f t="shared" si="27"/>
        <v>1.5390714479344672</v>
      </c>
      <c r="BH36">
        <f t="shared" si="28"/>
        <v>1.244284774655559</v>
      </c>
      <c r="BI36">
        <f t="shared" si="29"/>
        <v>1.6363278004682746</v>
      </c>
      <c r="BJ36">
        <f t="shared" si="30"/>
        <v>0</v>
      </c>
      <c r="BK36">
        <f t="shared" si="31"/>
        <v>1.1747798076951688</v>
      </c>
      <c r="BL36">
        <f t="shared" si="32"/>
        <v>1.6773903653649134</v>
      </c>
      <c r="BM36">
        <f t="shared" si="33"/>
        <v>0.69310661209768976</v>
      </c>
      <c r="BN36">
        <f t="shared" si="34"/>
        <v>0.69659428383249422</v>
      </c>
      <c r="BO36">
        <f t="shared" si="35"/>
        <v>1.0053306573367407</v>
      </c>
      <c r="BP36">
        <f t="shared" si="36"/>
        <v>0.79033184918988741</v>
      </c>
      <c r="BQ36">
        <f t="shared" si="37"/>
        <v>0.71033788777468765</v>
      </c>
      <c r="BR36">
        <f t="shared" si="38"/>
        <v>0.64285036305774923</v>
      </c>
      <c r="BS36">
        <f t="shared" si="39"/>
        <v>0.64481158110007919</v>
      </c>
    </row>
    <row r="37" spans="1:71">
      <c r="A37">
        <v>35</v>
      </c>
      <c r="B37">
        <f>('PCR Data 808'!B37-MIN('PCR Data 808'!$B$3:$W$42))/(MAX('PCR Data 808'!$B$3:$W$42)-MIN('PCR Data 808'!$B$3:$W$42))*100</f>
        <v>49.171542511435128</v>
      </c>
      <c r="C37">
        <f>('PCR Data 808'!C37-MIN('PCR Data 808'!$B$3:$W$42))/(MAX('PCR Data 808'!$B$3:$W$42)-MIN('PCR Data 808'!$B$3:$W$42))*100</f>
        <v>23.597431415442916</v>
      </c>
      <c r="D37">
        <f>('PCR Data 808'!D37-MIN('PCR Data 808'!$B$3:$W$42))/(MAX('PCR Data 808'!$B$3:$W$42)-MIN('PCR Data 808'!$B$3:$W$42))*100</f>
        <v>71.551408325395897</v>
      </c>
      <c r="E37">
        <f>('PCR Data 808'!E37-MIN('PCR Data 808'!$B$3:$W$42))/(MAX('PCR Data 808'!$B$3:$W$42)-MIN('PCR Data 808'!$B$3:$W$42))*100</f>
        <v>49.550968714347029</v>
      </c>
      <c r="F37">
        <f>('PCR Data 808'!F37-MIN('PCR Data 808'!$B$3:$W$42))/(MAX('PCR Data 808'!$B$3:$W$42)-MIN('PCR Data 808'!$B$3:$W$42))*100</f>
        <v>43.302211662253121</v>
      </c>
      <c r="G37">
        <f>('PCR Data 808'!G37-MIN('PCR Data 808'!$B$3:$W$42))/(MAX('PCR Data 808'!$B$3:$W$42)-MIN('PCR Data 808'!$B$3:$W$42))*100</f>
        <v>54.042851610337138</v>
      </c>
      <c r="H37">
        <f>('PCR Data 808'!H37-MIN('PCR Data 808'!$B$3:$W$42))/(MAX('PCR Data 808'!$B$3:$W$42)-MIN('PCR Data 808'!$B$3:$W$42))*100</f>
        <v>22.439527313453151</v>
      </c>
      <c r="I37">
        <f>('PCR Data 808'!I37-MIN('PCR Data 808'!$B$3:$W$42))/(MAX('PCR Data 808'!$B$3:$W$42)-MIN('PCR Data 808'!$B$3:$W$42))*100</f>
        <v>31.004354242769971</v>
      </c>
      <c r="J37">
        <f>('PCR Data 808'!J37-MIN('PCR Data 808'!$B$3:$W$42))/(MAX('PCR Data 808'!$B$3:$W$42)-MIN('PCR Data 808'!$B$3:$W$42))*100</f>
        <v>52.565444478171216</v>
      </c>
      <c r="K37">
        <f>('PCR Data 808'!K37-MIN('PCR Data 808'!$B$3:$W$42))/(MAX('PCR Data 808'!$B$3:$W$42)-MIN('PCR Data 808'!$B$3:$W$42))*100</f>
        <v>48.832152314761515</v>
      </c>
      <c r="L37">
        <f>('PCR Data 808'!L37-MIN('PCR Data 808'!$B$3:$W$42))/(MAX('PCR Data 808'!$B$3:$W$42)-MIN('PCR Data 808'!$B$3:$W$42))*100</f>
        <v>24.975141041878189</v>
      </c>
      <c r="M37">
        <f>('PCR Data 808'!M37-MIN('PCR Data 808'!$B$3:$W$42))/(MAX('PCR Data 808'!$B$3:$W$42)-MIN('PCR Data 808'!$B$3:$W$42))*100</f>
        <v>58.335077821622583</v>
      </c>
      <c r="O37">
        <f>('PCR Data 808'!O37-MIN('PCR Data 808'!$B$3:$W$42))/(MAX('PCR Data 808'!$B$3:$W$42)-MIN('PCR Data 808'!$B$3:$W$42))*100</f>
        <v>18.187337108405995</v>
      </c>
      <c r="P37">
        <f>('PCR Data 808'!P37-MIN('PCR Data 808'!$B$3:$W$42))/(MAX('PCR Data 808'!$B$3:$W$42)-MIN('PCR Data 808'!$B$3:$W$42))*100</f>
        <v>58.255267482389392</v>
      </c>
      <c r="Q37">
        <f>('PCR Data 808'!Q37-MIN('PCR Data 808'!$B$3:$W$42))/(MAX('PCR Data 808'!$B$3:$W$42)-MIN('PCR Data 808'!$B$3:$W$42))*100</f>
        <v>15.771569725452439</v>
      </c>
      <c r="R37">
        <f>('PCR Data 808'!R37-MIN('PCR Data 808'!$B$3:$W$42))/(MAX('PCR Data 808'!$B$3:$W$42)-MIN('PCR Data 808'!$B$3:$W$42))*100</f>
        <v>18.446916965846402</v>
      </c>
      <c r="S37">
        <f>('PCR Data 808'!S37-MIN('PCR Data 808'!$B$3:$W$42))/(MAX('PCR Data 808'!$B$3:$W$42)-MIN('PCR Data 808'!$B$3:$W$42))*100</f>
        <v>18.686347983545986</v>
      </c>
      <c r="T37">
        <f>('PCR Data 808'!T37-MIN('PCR Data 808'!$B$3:$W$42))/(MAX('PCR Data 808'!$B$3:$W$42)-MIN('PCR Data 808'!$B$3:$W$42))*100</f>
        <v>6.4083777305602965</v>
      </c>
      <c r="U37">
        <f>('PCR Data 808'!U37-MIN('PCR Data 808'!$B$3:$W$42))/(MAX('PCR Data 808'!$B$3:$W$42)-MIN('PCR Data 808'!$B$3:$W$42))*100</f>
        <v>7.3666251478453866</v>
      </c>
      <c r="V37">
        <f>('PCR Data 808'!V37-MIN('PCR Data 808'!$B$3:$W$42))/(MAX('PCR Data 808'!$B$3:$W$42)-MIN('PCR Data 808'!$B$3:$W$42))*100</f>
        <v>6.2686442185913656</v>
      </c>
      <c r="W37">
        <f>('PCR Data 808'!W37-MIN('PCR Data 808'!$B$3:$W$42))/(MAX('PCR Data 808'!$B$3:$W$42)-MIN('PCR Data 808'!$B$3:$W$42))*100</f>
        <v>14.893132647400542</v>
      </c>
      <c r="Y37">
        <v>35</v>
      </c>
      <c r="Z37">
        <f t="shared" si="2"/>
        <v>49.173259087911752</v>
      </c>
      <c r="AA37">
        <f t="shared" si="40"/>
        <v>23.998461361328886</v>
      </c>
      <c r="AB37">
        <f t="shared" si="41"/>
        <v>64.186499754027125</v>
      </c>
      <c r="AC37">
        <f t="shared" si="42"/>
        <v>48.255047676864955</v>
      </c>
      <c r="AD37">
        <f t="shared" si="4"/>
        <v>41.76685960707146</v>
      </c>
      <c r="AE37">
        <f t="shared" si="5"/>
        <v>53.226054281497603</v>
      </c>
      <c r="AF37">
        <f t="shared" si="6"/>
        <v>23.439527313453151</v>
      </c>
      <c r="AG37">
        <f t="shared" si="7"/>
        <v>31.724887218832098</v>
      </c>
      <c r="AH37">
        <f t="shared" si="8"/>
        <v>49.552685290823639</v>
      </c>
      <c r="AI37">
        <f t="shared" si="9"/>
        <v>43.363851411465475</v>
      </c>
      <c r="AJ37">
        <f t="shared" si="10"/>
        <v>23.839102356105883</v>
      </c>
      <c r="AK37">
        <f t="shared" si="11"/>
        <v>51.928416667538912</v>
      </c>
      <c r="AL37">
        <f t="shared" si="12"/>
        <v>1</v>
      </c>
      <c r="AM37">
        <f t="shared" si="13"/>
        <v>14.934885230115452</v>
      </c>
      <c r="AN37">
        <f t="shared" si="14"/>
        <v>55.322318634275007</v>
      </c>
      <c r="AO37">
        <f t="shared" si="15"/>
        <v>5.4719957294926704</v>
      </c>
      <c r="AP37">
        <f t="shared" si="16"/>
        <v>5.9511194381352013</v>
      </c>
      <c r="AQ37">
        <f t="shared" si="17"/>
        <v>12.419420341431243</v>
      </c>
      <c r="AR37">
        <f t="shared" si="18"/>
        <v>6.88921801567946</v>
      </c>
      <c r="AS37">
        <f t="shared" si="19"/>
        <v>5.5117700624875754</v>
      </c>
      <c r="AT37">
        <f t="shared" si="20"/>
        <v>4.3538659604978101</v>
      </c>
      <c r="AU37">
        <f t="shared" si="21"/>
        <v>4.4336762997310011</v>
      </c>
      <c r="AW37">
        <v>35</v>
      </c>
      <c r="AX37">
        <f t="shared" si="3"/>
        <v>1.6917289932604738</v>
      </c>
      <c r="AY37">
        <f t="shared" si="43"/>
        <v>1.3801833982238865</v>
      </c>
      <c r="AZ37">
        <f t="shared" si="44"/>
        <v>1.8074436931954327</v>
      </c>
      <c r="BA37">
        <f t="shared" si="45"/>
        <v>1.6835427490487118</v>
      </c>
      <c r="BB37">
        <f t="shared" si="22"/>
        <v>1.6208318224858107</v>
      </c>
      <c r="BC37">
        <f t="shared" si="23"/>
        <v>1.7261242725359516</v>
      </c>
      <c r="BD37">
        <f t="shared" si="24"/>
        <v>1.3699488493584735</v>
      </c>
      <c r="BE37">
        <f t="shared" si="25"/>
        <v>1.5014000868636392</v>
      </c>
      <c r="BF37">
        <f t="shared" si="26"/>
        <v>1.6950671941469793</v>
      </c>
      <c r="BG37">
        <f t="shared" si="27"/>
        <v>1.6371278476185629</v>
      </c>
      <c r="BH37">
        <f t="shared" si="28"/>
        <v>1.3772898983362591</v>
      </c>
      <c r="BI37">
        <f t="shared" si="29"/>
        <v>1.7154050808651515</v>
      </c>
      <c r="BJ37">
        <f t="shared" si="30"/>
        <v>0</v>
      </c>
      <c r="BK37">
        <f t="shared" si="31"/>
        <v>1.1742018895367949</v>
      </c>
      <c r="BL37">
        <f t="shared" si="32"/>
        <v>1.7429003736962958</v>
      </c>
      <c r="BM37">
        <f t="shared" si="33"/>
        <v>0.73814574977593195</v>
      </c>
      <c r="BN37">
        <f t="shared" si="34"/>
        <v>0.7745986665818031</v>
      </c>
      <c r="BO37">
        <f t="shared" si="35"/>
        <v>1.0941013262437362</v>
      </c>
      <c r="BP37">
        <f t="shared" si="36"/>
        <v>0.83816992862039807</v>
      </c>
      <c r="BQ37">
        <f t="shared" si="37"/>
        <v>0.74129109157813089</v>
      </c>
      <c r="BR37">
        <f t="shared" si="38"/>
        <v>0.63887505458283733</v>
      </c>
      <c r="BS37">
        <f t="shared" si="39"/>
        <v>0.64676398233454258</v>
      </c>
    </row>
    <row r="38" spans="1:71">
      <c r="A38">
        <v>36</v>
      </c>
      <c r="B38">
        <f>('PCR Data 808'!B38-MIN('PCR Data 808'!$B$3:$W$42))/(MAX('PCR Data 808'!$B$3:$W$42)-MIN('PCR Data 808'!$B$3:$W$42))*100</f>
        <v>55.460335569767317</v>
      </c>
      <c r="C38">
        <f>('PCR Data 808'!C38-MIN('PCR Data 808'!$B$3:$W$42))/(MAX('PCR Data 808'!$B$3:$W$42)-MIN('PCR Data 808'!$B$3:$W$42))*100</f>
        <v>29.74649096180617</v>
      </c>
      <c r="D38">
        <f>('PCR Data 808'!D38-MIN('PCR Data 808'!$B$3:$W$42))/(MAX('PCR Data 808'!$B$3:$W$42)-MIN('PCR Data 808'!$B$3:$W$42))*100</f>
        <v>79.2574236699149</v>
      </c>
      <c r="E38">
        <f>('PCR Data 808'!E38-MIN('PCR Data 808'!$B$3:$W$42))/(MAX('PCR Data 808'!$B$3:$W$42)-MIN('PCR Data 808'!$B$3:$W$42))*100</f>
        <v>56.658014004751976</v>
      </c>
      <c r="F38">
        <f>('PCR Data 808'!F38-MIN('PCR Data 808'!$B$3:$W$42))/(MAX('PCR Data 808'!$B$3:$W$42)-MIN('PCR Data 808'!$B$3:$W$42))*100</f>
        <v>50.548990464627011</v>
      </c>
      <c r="G38">
        <f>('PCR Data 808'!G38-MIN('PCR Data 808'!$B$3:$W$42))/(MAX('PCR Data 808'!$B$3:$W$42)-MIN('PCR Data 808'!$B$3:$W$42))*100</f>
        <v>60.630998859104658</v>
      </c>
      <c r="H38">
        <f>('PCR Data 808'!H38-MIN('PCR Data 808'!$B$3:$W$42))/(MAX('PCR Data 808'!$B$3:$W$42)-MIN('PCR Data 808'!$B$3:$W$42))*100</f>
        <v>29.187556913930447</v>
      </c>
      <c r="I38">
        <f>('PCR Data 808'!I38-MIN('PCR Data 808'!$B$3:$W$42))/(MAX('PCR Data 808'!$B$3:$W$42)-MIN('PCR Data 808'!$B$3:$W$42))*100</f>
        <v>37.033305770418373</v>
      </c>
      <c r="J38">
        <f>('PCR Data 808'!J38-MIN('PCR Data 808'!$B$3:$W$42))/(MAX('PCR Data 808'!$B$3:$W$42)-MIN('PCR Data 808'!$B$3:$W$42))*100</f>
        <v>59.792336114047664</v>
      </c>
      <c r="K38">
        <f>('PCR Data 808'!K38-MIN('PCR Data 808'!$B$3:$W$42))/(MAX('PCR Data 808'!$B$3:$W$42)-MIN('PCR Data 808'!$B$3:$W$42))*100</f>
        <v>57.696333434513662</v>
      </c>
      <c r="L38">
        <f>('PCR Data 808'!L38-MIN('PCR Data 808'!$B$3:$W$42))/(MAX('PCR Data 808'!$B$3:$W$42)-MIN('PCR Data 808'!$B$3:$W$42))*100</f>
        <v>33.160280095039717</v>
      </c>
      <c r="M38">
        <f>('PCR Data 808'!M38-MIN('PCR Data 808'!$B$3:$W$42))/(MAX('PCR Data 808'!$B$3:$W$42)-MIN('PCR Data 808'!$B$3:$W$42))*100</f>
        <v>66.021205999644124</v>
      </c>
      <c r="O38">
        <f>('PCR Data 808'!O38-MIN('PCR Data 808'!$B$3:$W$42))/(MAX('PCR Data 808'!$B$3:$W$42)-MIN('PCR Data 808'!$B$3:$W$42))*100</f>
        <v>19.105548519452796</v>
      </c>
      <c r="P38">
        <f>('PCR Data 808'!P38-MIN('PCR Data 808'!$B$3:$W$42))/(MAX('PCR Data 808'!$B$3:$W$42)-MIN('PCR Data 808'!$B$3:$W$42))*100</f>
        <v>64.883189064151807</v>
      </c>
      <c r="Q38">
        <f>('PCR Data 808'!Q38-MIN('PCR Data 808'!$B$3:$W$42))/(MAX('PCR Data 808'!$B$3:$W$42)-MIN('PCR Data 808'!$B$3:$W$42))*100</f>
        <v>15.731795392457531</v>
      </c>
      <c r="R38">
        <f>('PCR Data 808'!R38-MIN('PCR Data 808'!$B$3:$W$42))/(MAX('PCR Data 808'!$B$3:$W$42)-MIN('PCR Data 808'!$B$3:$W$42))*100</f>
        <v>17.887721244727278</v>
      </c>
      <c r="S38">
        <f>('PCR Data 808'!S38-MIN('PCR Data 808'!$B$3:$W$42))/(MAX('PCR Data 808'!$B$3:$W$42)-MIN('PCR Data 808'!$B$3:$W$42))*100</f>
        <v>16.310616606830717</v>
      </c>
      <c r="T38">
        <f>('PCR Data 808'!T38-MIN('PCR Data 808'!$B$3:$W$42))/(MAX('PCR Data 808'!$B$3:$W$42)-MIN('PCR Data 808'!$B$3:$W$42))*100</f>
        <v>6.3484545578245521</v>
      </c>
      <c r="U38">
        <f>('PCR Data 808'!U38-MIN('PCR Data 808'!$B$3:$W$42))/(MAX('PCR Data 808'!$B$3:$W$42)-MIN('PCR Data 808'!$B$3:$W$42))*100</f>
        <v>7.2268916358764468</v>
      </c>
      <c r="V38">
        <f>('PCR Data 808'!V38-MIN('PCR Data 808'!$B$3:$W$42))/(MAX('PCR Data 808'!$B$3:$W$42)-MIN('PCR Data 808'!$B$3:$W$42))*100</f>
        <v>6.7278807607364559</v>
      </c>
      <c r="W38">
        <f>('PCR Data 808'!W38-MIN('PCR Data 808'!$B$3:$W$42))/(MAX('PCR Data 808'!$B$3:$W$42)-MIN('PCR Data 808'!$B$3:$W$42))*100</f>
        <v>13.715341378913326</v>
      </c>
      <c r="Y38">
        <v>36</v>
      </c>
      <c r="Z38">
        <f t="shared" si="2"/>
        <v>55.462052146243941</v>
      </c>
      <c r="AA38">
        <f t="shared" si="40"/>
        <v>30.14752090769214</v>
      </c>
      <c r="AB38">
        <f t="shared" si="41"/>
        <v>71.892515098546141</v>
      </c>
      <c r="AC38">
        <f t="shared" si="42"/>
        <v>55.362092967269902</v>
      </c>
      <c r="AD38">
        <f t="shared" si="4"/>
        <v>49.013638409445349</v>
      </c>
      <c r="AE38">
        <f t="shared" si="5"/>
        <v>59.814201530265123</v>
      </c>
      <c r="AF38">
        <f t="shared" si="6"/>
        <v>30.187556913930447</v>
      </c>
      <c r="AG38">
        <f t="shared" si="7"/>
        <v>37.753838746480504</v>
      </c>
      <c r="AH38">
        <f t="shared" si="8"/>
        <v>56.779576926700088</v>
      </c>
      <c r="AI38">
        <f t="shared" si="9"/>
        <v>52.228032531217622</v>
      </c>
      <c r="AJ38">
        <f t="shared" si="10"/>
        <v>32.024241409267411</v>
      </c>
      <c r="AK38">
        <f t="shared" si="11"/>
        <v>59.614544845560452</v>
      </c>
      <c r="AL38">
        <f t="shared" si="12"/>
        <v>1</v>
      </c>
      <c r="AM38">
        <f t="shared" si="13"/>
        <v>15.853096641162253</v>
      </c>
      <c r="AN38">
        <f t="shared" si="14"/>
        <v>61.950240216037422</v>
      </c>
      <c r="AO38">
        <f t="shared" si="15"/>
        <v>5.4322213964977628</v>
      </c>
      <c r="AP38">
        <f t="shared" si="16"/>
        <v>5.391923717016077</v>
      </c>
      <c r="AQ38">
        <f t="shared" si="17"/>
        <v>10.043688964715974</v>
      </c>
      <c r="AR38">
        <f t="shared" si="18"/>
        <v>6.8292948429437157</v>
      </c>
      <c r="AS38">
        <f t="shared" si="19"/>
        <v>5.3720365505186356</v>
      </c>
      <c r="AT38">
        <f t="shared" si="20"/>
        <v>4.8131025026429004</v>
      </c>
      <c r="AU38">
        <f t="shared" si="21"/>
        <v>3.2558850312437855</v>
      </c>
      <c r="AW38">
        <v>36</v>
      </c>
      <c r="AX38">
        <f t="shared" si="3"/>
        <v>1.7439959348289567</v>
      </c>
      <c r="AY38">
        <f t="shared" si="43"/>
        <v>1.4792516050209119</v>
      </c>
      <c r="AZ38">
        <f t="shared" si="44"/>
        <v>1.8566836773006896</v>
      </c>
      <c r="BA38">
        <f t="shared" si="45"/>
        <v>1.7432125002881917</v>
      </c>
      <c r="BB38">
        <f t="shared" si="22"/>
        <v>1.6903169425145594</v>
      </c>
      <c r="BC38">
        <f t="shared" si="23"/>
        <v>1.7768043096403618</v>
      </c>
      <c r="BD38">
        <f t="shared" si="24"/>
        <v>1.4798279668908714</v>
      </c>
      <c r="BE38">
        <f t="shared" si="25"/>
        <v>1.576961116538842</v>
      </c>
      <c r="BF38">
        <f t="shared" si="26"/>
        <v>1.7541921522073776</v>
      </c>
      <c r="BG38">
        <f t="shared" si="27"/>
        <v>1.7179036659493929</v>
      </c>
      <c r="BH38">
        <f t="shared" si="28"/>
        <v>1.5054788509640717</v>
      </c>
      <c r="BI38">
        <f t="shared" si="29"/>
        <v>1.7753522324838571</v>
      </c>
      <c r="BJ38">
        <f t="shared" si="30"/>
        <v>0</v>
      </c>
      <c r="BK38">
        <f t="shared" si="31"/>
        <v>1.2001141071098018</v>
      </c>
      <c r="BL38">
        <f t="shared" si="32"/>
        <v>1.7920429947201089</v>
      </c>
      <c r="BM38">
        <f t="shared" si="33"/>
        <v>0.73497746180961132</v>
      </c>
      <c r="BN38">
        <f t="shared" si="34"/>
        <v>0.73174373932968728</v>
      </c>
      <c r="BO38">
        <f t="shared" si="35"/>
        <v>1.0018932549171178</v>
      </c>
      <c r="BP38">
        <f t="shared" si="36"/>
        <v>0.83437586303313704</v>
      </c>
      <c r="BQ38">
        <f t="shared" si="37"/>
        <v>0.73013895888025049</v>
      </c>
      <c r="BR38">
        <f t="shared" si="38"/>
        <v>0.68242511076486434</v>
      </c>
      <c r="BS38">
        <f t="shared" si="39"/>
        <v>0.51266906108880039</v>
      </c>
    </row>
    <row r="39" spans="1:71">
      <c r="A39">
        <v>37</v>
      </c>
      <c r="B39">
        <f>('PCR Data 808'!B39-MIN('PCR Data 808'!$B$3:$W$42))/(MAX('PCR Data 808'!$B$3:$W$42)-MIN('PCR Data 808'!$B$3:$W$42))*100</f>
        <v>60.131726310721277</v>
      </c>
      <c r="C39">
        <f>('PCR Data 808'!C39-MIN('PCR Data 808'!$B$3:$W$42))/(MAX('PCR Data 808'!$B$3:$W$42)-MIN('PCR Data 808'!$B$3:$W$42))*100</f>
        <v>36.614105234511563</v>
      </c>
      <c r="D39">
        <f>('PCR Data 808'!D39-MIN('PCR Data 808'!$B$3:$W$42))/(MAX('PCR Data 808'!$B$3:$W$42)-MIN('PCR Data 808'!$B$3:$W$42))*100</f>
        <v>85.02705701336626</v>
      </c>
      <c r="E39">
        <f>('PCR Data 808'!E39-MIN('PCR Data 808'!$B$3:$W$42))/(MAX('PCR Data 808'!$B$3:$W$42)-MIN('PCR Data 808'!$B$3:$W$42))*100</f>
        <v>63.385894765488437</v>
      </c>
      <c r="F39">
        <f>('PCR Data 808'!F39-MIN('PCR Data 808'!$B$3:$W$42))/(MAX('PCR Data 808'!$B$3:$W$42)-MIN('PCR Data 808'!$B$3:$W$42))*100</f>
        <v>57.476527910068143</v>
      </c>
      <c r="G39">
        <f>('PCR Data 808'!G39-MIN('PCR Data 808'!$B$3:$W$42))/(MAX('PCR Data 808'!$B$3:$W$42)-MIN('PCR Data 808'!$B$3:$W$42))*100</f>
        <v>66.540365714524967</v>
      </c>
      <c r="H39">
        <f>('PCR Data 808'!H39-MIN('PCR Data 808'!$B$3:$W$42))/(MAX('PCR Data 808'!$B$3:$W$42)-MIN('PCR Data 808'!$B$3:$W$42))*100</f>
        <v>34.677723233443942</v>
      </c>
      <c r="I39">
        <f>('PCR Data 808'!I39-MIN('PCR Data 808'!$B$3:$W$42))/(MAX('PCR Data 808'!$B$3:$W$42)-MIN('PCR Data 808'!$B$3:$W$42))*100</f>
        <v>42.14430756026335</v>
      </c>
      <c r="J39">
        <f>('PCR Data 808'!J39-MIN('PCR Data 808'!$B$3:$W$42))/(MAX('PCR Data 808'!$B$3:$W$42)-MIN('PCR Data 808'!$B$3:$W$42))*100</f>
        <v>66.719873559488789</v>
      </c>
      <c r="K39">
        <f>('PCR Data 808'!K39-MIN('PCR Data 808'!$B$3:$W$42))/(MAX('PCR Data 808'!$B$3:$W$42)-MIN('PCR Data 808'!$B$3:$W$42))*100</f>
        <v>66.160939511613066</v>
      </c>
      <c r="L39">
        <f>('PCR Data 808'!L39-MIN('PCR Data 808'!$B$3:$W$42))/(MAX('PCR Data 808'!$B$3:$W$42)-MIN('PCR Data 808'!$B$3:$W$42))*100</f>
        <v>41.325531981703804</v>
      </c>
      <c r="M39">
        <f>('PCR Data 808'!M39-MIN('PCR Data 808'!$B$3:$W$42))/(MAX('PCR Data 808'!$B$3:$W$42)-MIN('PCR Data 808'!$B$3:$W$42))*100</f>
        <v>73.407979987230348</v>
      </c>
      <c r="O39">
        <f>('PCR Data 808'!O39-MIN('PCR Data 808'!$B$3:$W$42))/(MAX('PCR Data 808'!$B$3:$W$42)-MIN('PCR Data 808'!$B$3:$W$42))*100</f>
        <v>18.207224274903439</v>
      </c>
      <c r="P39">
        <f>('PCR Data 808'!P39-MIN('PCR Data 808'!$B$3:$W$42))/(MAX('PCR Data 808'!$B$3:$W$42)-MIN('PCR Data 808'!$B$3:$W$42))*100</f>
        <v>71.251792461717201</v>
      </c>
      <c r="Q39">
        <f>('PCR Data 808'!Q39-MIN('PCR Data 808'!$B$3:$W$42))/(MAX('PCR Data 808'!$B$3:$W$42)-MIN('PCR Data 808'!$B$3:$W$42))*100</f>
        <v>15.691759386219243</v>
      </c>
      <c r="R39">
        <f>('PCR Data 808'!R39-MIN('PCR Data 808'!$B$3:$W$42))/(MAX('PCR Data 808'!$B$3:$W$42)-MIN('PCR Data 808'!$B$3:$W$42))*100</f>
        <v>17.648290227027712</v>
      </c>
      <c r="S39">
        <f>('PCR Data 808'!S39-MIN('PCR Data 808'!$B$3:$W$42))/(MAX('PCR Data 808'!$B$3:$W$42)-MIN('PCR Data 808'!$B$3:$W$42))*100</f>
        <v>19.105548519452796</v>
      </c>
      <c r="T39">
        <f>('PCR Data 808'!T39-MIN('PCR Data 808'!$B$3:$W$42))/(MAX('PCR Data 808'!$B$3:$W$42)-MIN('PCR Data 808'!$B$3:$W$42))*100</f>
        <v>6.1689467128607207</v>
      </c>
      <c r="U39">
        <f>('PCR Data 808'!U39-MIN('PCR Data 808'!$B$3:$W$42))/(MAX('PCR Data 808'!$B$3:$W$42)-MIN('PCR Data 808'!$B$3:$W$42))*100</f>
        <v>6.288793058332204</v>
      </c>
      <c r="V39">
        <f>('PCR Data 808'!V39-MIN('PCR Data 808'!$B$3:$W$42))/(MAX('PCR Data 808'!$B$3:$W$42)-MIN('PCR Data 808'!$B$3:$W$42))*100</f>
        <v>6.6679575880007116</v>
      </c>
      <c r="W39">
        <f>('PCR Data 808'!W39-MIN('PCR Data 808'!$B$3:$W$42))/(MAX('PCR Data 808'!$B$3:$W$42)-MIN('PCR Data 808'!$B$3:$W$42))*100</f>
        <v>14.054731575586937</v>
      </c>
      <c r="Y39">
        <v>37</v>
      </c>
      <c r="Z39">
        <f t="shared" si="2"/>
        <v>60.133442887197901</v>
      </c>
      <c r="AA39">
        <f t="shared" si="40"/>
        <v>37.015135180397529</v>
      </c>
      <c r="AB39">
        <f t="shared" si="41"/>
        <v>77.662148441997502</v>
      </c>
      <c r="AC39">
        <f t="shared" si="42"/>
        <v>62.089973728006363</v>
      </c>
      <c r="AD39">
        <f t="shared" si="4"/>
        <v>55.941175854886481</v>
      </c>
      <c r="AE39">
        <f t="shared" si="5"/>
        <v>65.723568385685425</v>
      </c>
      <c r="AF39">
        <f t="shared" si="6"/>
        <v>35.677723233443942</v>
      </c>
      <c r="AG39">
        <f t="shared" si="7"/>
        <v>42.864840536325481</v>
      </c>
      <c r="AH39">
        <f t="shared" si="8"/>
        <v>63.707114372141213</v>
      </c>
      <c r="AI39">
        <f t="shared" si="9"/>
        <v>60.692638608317026</v>
      </c>
      <c r="AJ39">
        <f t="shared" si="10"/>
        <v>40.189493295931499</v>
      </c>
      <c r="AK39">
        <f t="shared" si="11"/>
        <v>67.001318833146669</v>
      </c>
      <c r="AL39">
        <f t="shared" si="12"/>
        <v>1</v>
      </c>
      <c r="AM39">
        <f t="shared" si="13"/>
        <v>14.954772396612896</v>
      </c>
      <c r="AN39">
        <f t="shared" si="14"/>
        <v>68.318843613602823</v>
      </c>
      <c r="AO39">
        <f t="shared" si="15"/>
        <v>5.3921853902594741</v>
      </c>
      <c r="AP39">
        <f t="shared" si="16"/>
        <v>5.152492699316511</v>
      </c>
      <c r="AQ39">
        <f t="shared" si="17"/>
        <v>12.838620877338053</v>
      </c>
      <c r="AR39">
        <f t="shared" si="18"/>
        <v>6.6497869979798843</v>
      </c>
      <c r="AS39">
        <f t="shared" si="19"/>
        <v>4.4339379729743928</v>
      </c>
      <c r="AT39">
        <f t="shared" si="20"/>
        <v>4.7531793299071552</v>
      </c>
      <c r="AU39">
        <f t="shared" si="21"/>
        <v>3.5952752279173961</v>
      </c>
      <c r="AW39">
        <v>37</v>
      </c>
      <c r="AX39">
        <f t="shared" si="3"/>
        <v>1.7791160697045894</v>
      </c>
      <c r="AY39">
        <f t="shared" si="43"/>
        <v>1.5683793397777508</v>
      </c>
      <c r="AZ39">
        <f t="shared" si="44"/>
        <v>1.8902094006781986</v>
      </c>
      <c r="BA39">
        <f t="shared" si="45"/>
        <v>1.7930214760839558</v>
      </c>
      <c r="BB39">
        <f t="shared" si="22"/>
        <v>1.7477315907791926</v>
      </c>
      <c r="BC39">
        <f t="shared" si="23"/>
        <v>1.8177211349234215</v>
      </c>
      <c r="BD39">
        <f t="shared" si="24"/>
        <v>1.5523971321754748</v>
      </c>
      <c r="BE39">
        <f t="shared" si="25"/>
        <v>1.6321012124247565</v>
      </c>
      <c r="BF39">
        <f t="shared" si="26"/>
        <v>1.8041879340627709</v>
      </c>
      <c r="BG39">
        <f t="shared" si="27"/>
        <v>1.7831360188238325</v>
      </c>
      <c r="BH39">
        <f t="shared" si="28"/>
        <v>1.6041125306964354</v>
      </c>
      <c r="BI39">
        <f t="shared" si="29"/>
        <v>1.8260833513026336</v>
      </c>
      <c r="BJ39">
        <f t="shared" si="30"/>
        <v>0</v>
      </c>
      <c r="BK39">
        <f t="shared" si="31"/>
        <v>1.1747798076951688</v>
      </c>
      <c r="BL39">
        <f t="shared" si="32"/>
        <v>1.8345405067371325</v>
      </c>
      <c r="BM39">
        <f t="shared" si="33"/>
        <v>0.73176481538605154</v>
      </c>
      <c r="BN39">
        <f t="shared" si="34"/>
        <v>0.71201738509000845</v>
      </c>
      <c r="BO39">
        <f t="shared" si="35"/>
        <v>1.1085183743924834</v>
      </c>
      <c r="BP39">
        <f t="shared" si="36"/>
        <v>0.82280773446348099</v>
      </c>
      <c r="BQ39">
        <f t="shared" si="37"/>
        <v>0.64678961341009567</v>
      </c>
      <c r="BR39">
        <f t="shared" si="38"/>
        <v>0.67698419984491998</v>
      </c>
      <c r="BS39">
        <f t="shared" si="39"/>
        <v>0.55573214239358992</v>
      </c>
    </row>
    <row r="40" spans="1:71">
      <c r="A40">
        <v>38</v>
      </c>
      <c r="B40">
        <f>('PCR Data 808'!B40-MIN('PCR Data 808'!$B$3:$W$42))/(MAX('PCR Data 808'!$B$3:$W$42)-MIN('PCR Data 808'!$B$3:$W$42))*100</f>
        <v>64.723568385685439</v>
      </c>
      <c r="C40">
        <f>('PCR Data 808'!C40-MIN('PCR Data 808'!$B$3:$W$42))/(MAX('PCR Data 808'!$B$3:$W$42)-MIN('PCR Data 808'!$B$3:$W$42))*100</f>
        <v>44.539926103476063</v>
      </c>
      <c r="D40">
        <f>('PCR Data 808'!D40-MIN('PCR Data 808'!$B$3:$W$42))/(MAX('PCR Data 808'!$B$3:$W$42)-MIN('PCR Data 808'!$B$3:$W$42))*100</f>
        <v>90.477187326641456</v>
      </c>
      <c r="E40">
        <f>('PCR Data 808'!E40-MIN('PCR Data 808'!$B$3:$W$42))/(MAX('PCR Data 808'!$B$3:$W$42)-MIN('PCR Data 808'!$B$3:$W$42))*100</f>
        <v>69.195564115178101</v>
      </c>
      <c r="F40">
        <f>('PCR Data 808'!F40-MIN('PCR Data 808'!$B$3:$W$42))/(MAX('PCR Data 808'!$B$3:$W$42)-MIN('PCR Data 808'!$B$3:$W$42))*100</f>
        <v>64.184521504307142</v>
      </c>
      <c r="G40">
        <f>('PCR Data 808'!G40-MIN('PCR Data 808'!$B$3:$W$42))/(MAX('PCR Data 808'!$B$3:$W$42)-MIN('PCR Data 808'!$B$3:$W$42))*100</f>
        <v>71.611069824888261</v>
      </c>
      <c r="H40">
        <f>('PCR Data 808'!H40-MIN('PCR Data 808'!$B$3:$W$42))/(MAX('PCR Data 808'!$B$3:$W$42)-MIN('PCR Data 808'!$B$3:$W$42))*100</f>
        <v>38.590523241817479</v>
      </c>
      <c r="I40">
        <f>('PCR Data 808'!I40-MIN('PCR Data 808'!$B$3:$W$42))/(MAX('PCR Data 808'!$B$3:$W$42)-MIN('PCR Data 808'!$B$3:$W$42))*100</f>
        <v>47.234898837124113</v>
      </c>
      <c r="J40">
        <f>('PCR Data 808'!J40-MIN('PCR Data 808'!$B$3:$W$42))/(MAX('PCR Data 808'!$B$3:$W$42)-MIN('PCR Data 808'!$B$3:$W$42))*100</f>
        <v>73.407979987230348</v>
      </c>
      <c r="K40">
        <f>('PCR Data 808'!K40-MIN('PCR Data 808'!$B$3:$W$42))/(MAX('PCR Data 808'!$B$3:$W$42)-MIN('PCR Data 808'!$B$3:$W$42))*100</f>
        <v>74.346340238017987</v>
      </c>
      <c r="L40">
        <f>('PCR Data 808'!L40-MIN('PCR Data 808'!$B$3:$W$42))/(MAX('PCR Data 808'!$B$3:$W$42)-MIN('PCR Data 808'!$B$3:$W$42))*100</f>
        <v>49.470896701870437</v>
      </c>
      <c r="M40">
        <f>('PCR Data 808'!M40-MIN('PCR Data 808'!$B$3:$W$42))/(MAX('PCR Data 808'!$B$3:$W$42)-MIN('PCR Data 808'!$B$3:$W$42))*100</f>
        <v>80.295481426433184</v>
      </c>
      <c r="O40">
        <f>('PCR Data 808'!O40-MIN('PCR Data 808'!$B$3:$W$42))/(MAX('PCR Data 808'!$B$3:$W$42)-MIN('PCR Data 808'!$B$3:$W$42))*100</f>
        <v>17.827798071991541</v>
      </c>
      <c r="P40">
        <f>('PCR Data 808'!P40-MIN('PCR Data 808'!$B$3:$W$42))/(MAX('PCR Data 808'!$B$3:$W$42)-MIN('PCR Data 808'!$B$3:$W$42))*100</f>
        <v>77.340928835344727</v>
      </c>
      <c r="Q40">
        <f>('PCR Data 808'!Q40-MIN('PCR Data 808'!$B$3:$W$42))/(MAX('PCR Data 808'!$B$3:$W$42)-MIN('PCR Data 808'!$B$3:$W$42))*100</f>
        <v>17.009284166675393</v>
      </c>
      <c r="R40">
        <f>('PCR Data 808'!R40-MIN('PCR Data 808'!$B$3:$W$42))/(MAX('PCR Data 808'!$B$3:$W$42)-MIN('PCR Data 808'!$B$3:$W$42))*100</f>
        <v>18.047603596437064</v>
      </c>
      <c r="S40">
        <f>('PCR Data 808'!S40-MIN('PCR Data 808'!$B$3:$W$42))/(MAX('PCR Data 808'!$B$3:$W$42)-MIN('PCR Data 808'!$B$3:$W$42))*100</f>
        <v>16.131108761866887</v>
      </c>
      <c r="T40">
        <f>('PCR Data 808'!T40-MIN('PCR Data 808'!$B$3:$W$42))/(MAX('PCR Data 808'!$B$3:$W$42)-MIN('PCR Data 808'!$B$3:$W$42))*100</f>
        <v>5.8494436826845613</v>
      </c>
      <c r="U40">
        <f>('PCR Data 808'!U40-MIN('PCR Data 808'!$B$3:$W$42))/(MAX('PCR Data 808'!$B$3:$W$42)-MIN('PCR Data 808'!$B$3:$W$42))*100</f>
        <v>6.4683009032960426</v>
      </c>
      <c r="V40">
        <f>('PCR Data 808'!V40-MIN('PCR Data 808'!$B$3:$W$42))/(MAX('PCR Data 808'!$B$3:$W$42)-MIN('PCR Data 808'!$B$3:$W$42))*100</f>
        <v>6.4683009032960426</v>
      </c>
      <c r="W40">
        <f>('PCR Data 808'!W40-MIN('PCR Data 808'!$B$3:$W$42))/(MAX('PCR Data 808'!$B$3:$W$42)-MIN('PCR Data 808'!$B$3:$W$42))*100</f>
        <v>14.3341985995248</v>
      </c>
      <c r="Y40">
        <v>38</v>
      </c>
      <c r="Z40">
        <f t="shared" si="2"/>
        <v>64.725284962162064</v>
      </c>
      <c r="AA40">
        <f t="shared" si="40"/>
        <v>44.940956049362029</v>
      </c>
      <c r="AB40">
        <f t="shared" si="41"/>
        <v>83.112278755272698</v>
      </c>
      <c r="AC40">
        <f t="shared" si="42"/>
        <v>67.899643077696027</v>
      </c>
      <c r="AD40">
        <f t="shared" si="4"/>
        <v>62.64916944912548</v>
      </c>
      <c r="AE40">
        <f t="shared" si="5"/>
        <v>70.79427249604872</v>
      </c>
      <c r="AF40">
        <f t="shared" si="6"/>
        <v>39.590523241817479</v>
      </c>
      <c r="AG40">
        <f t="shared" si="7"/>
        <v>47.955431813186244</v>
      </c>
      <c r="AH40">
        <f t="shared" si="8"/>
        <v>70.395220799882765</v>
      </c>
      <c r="AI40">
        <f t="shared" si="9"/>
        <v>68.878039334721947</v>
      </c>
      <c r="AJ40">
        <f t="shared" si="10"/>
        <v>48.334858016098131</v>
      </c>
      <c r="AK40">
        <f t="shared" si="11"/>
        <v>73.888820272349506</v>
      </c>
      <c r="AL40">
        <f t="shared" si="12"/>
        <v>1</v>
      </c>
      <c r="AM40">
        <f t="shared" si="13"/>
        <v>14.575346193700998</v>
      </c>
      <c r="AN40">
        <f t="shared" si="14"/>
        <v>74.407979987230348</v>
      </c>
      <c r="AO40">
        <f t="shared" si="15"/>
        <v>6.7097101707156241</v>
      </c>
      <c r="AP40">
        <f t="shared" si="16"/>
        <v>5.5518060687258632</v>
      </c>
      <c r="AQ40">
        <f t="shared" si="17"/>
        <v>9.8641811197521445</v>
      </c>
      <c r="AR40">
        <f t="shared" si="18"/>
        <v>6.3302839678037248</v>
      </c>
      <c r="AS40">
        <f t="shared" si="19"/>
        <v>4.6134458179382314</v>
      </c>
      <c r="AT40">
        <f t="shared" si="20"/>
        <v>4.5535226452024862</v>
      </c>
      <c r="AU40">
        <f t="shared" si="21"/>
        <v>3.8747422518552597</v>
      </c>
      <c r="AW40">
        <v>38</v>
      </c>
      <c r="AX40">
        <f t="shared" si="3"/>
        <v>1.811073971153601</v>
      </c>
      <c r="AY40">
        <f t="shared" si="43"/>
        <v>1.6526423071250746</v>
      </c>
      <c r="AZ40">
        <f t="shared" si="44"/>
        <v>1.9196651898699044</v>
      </c>
      <c r="BA40">
        <f t="shared" si="45"/>
        <v>1.8318674913674753</v>
      </c>
      <c r="BB40">
        <f t="shared" si="22"/>
        <v>1.7969153178512751</v>
      </c>
      <c r="BC40">
        <f t="shared" si="23"/>
        <v>1.8499981231702913</v>
      </c>
      <c r="BD40">
        <f t="shared" si="24"/>
        <v>1.5975912415736842</v>
      </c>
      <c r="BE40">
        <f t="shared" si="25"/>
        <v>1.680837805936058</v>
      </c>
      <c r="BF40">
        <f t="shared" si="26"/>
        <v>1.8475431754674843</v>
      </c>
      <c r="BG40">
        <f t="shared" si="27"/>
        <v>1.8380807761019518</v>
      </c>
      <c r="BH40">
        <f t="shared" si="28"/>
        <v>1.6842604471884359</v>
      </c>
      <c r="BI40">
        <f t="shared" si="29"/>
        <v>1.8685787325582395</v>
      </c>
      <c r="BJ40">
        <f t="shared" si="30"/>
        <v>0</v>
      </c>
      <c r="BK40">
        <f t="shared" si="31"/>
        <v>1.1636188789184234</v>
      </c>
      <c r="BL40">
        <f t="shared" si="32"/>
        <v>1.8716195145589587</v>
      </c>
      <c r="BM40">
        <f t="shared" si="33"/>
        <v>0.8267037610069361</v>
      </c>
      <c r="BN40">
        <f t="shared" si="34"/>
        <v>0.74443428728231376</v>
      </c>
      <c r="BO40">
        <f t="shared" si="35"/>
        <v>0.99406103789695843</v>
      </c>
      <c r="BP40">
        <f t="shared" si="36"/>
        <v>0.80142319230551395</v>
      </c>
      <c r="BQ40">
        <f t="shared" si="37"/>
        <v>0.66402542445764934</v>
      </c>
      <c r="BR40">
        <f t="shared" si="38"/>
        <v>0.65834750071465686</v>
      </c>
      <c r="BS40">
        <f t="shared" si="39"/>
        <v>0.58824281850168891</v>
      </c>
    </row>
    <row r="41" spans="1:71">
      <c r="A41">
        <v>39</v>
      </c>
      <c r="B41">
        <f>('PCR Data 808'!B41-MIN('PCR Data 808'!$B$3:$W$42))/(MAX('PCR Data 808'!$B$3:$W$42)-MIN('PCR Data 808'!$B$3:$W$42))*100</f>
        <v>68.895948251499391</v>
      </c>
      <c r="C41">
        <f>('PCR Data 808'!C41-MIN('PCR Data 808'!$B$3:$W$42))/(MAX('PCR Data 808'!$B$3:$W$42)-MIN('PCR Data 808'!$B$3:$W$42))*100</f>
        <v>49.031808999466179</v>
      </c>
      <c r="D41">
        <f>('PCR Data 808'!D41-MIN('PCR Data 808'!$B$3:$W$42))/(MAX('PCR Data 808'!$B$3:$W$42)-MIN('PCR Data 808'!$B$3:$W$42))*100</f>
        <v>95.608076282983916</v>
      </c>
      <c r="E41">
        <f>('PCR Data 808'!E41-MIN('PCR Data 808'!$B$3:$W$42))/(MAX('PCR Data 808'!$B$3:$W$42)-MIN('PCR Data 808'!$B$3:$W$42))*100</f>
        <v>74.306304231779691</v>
      </c>
      <c r="F41">
        <f>('PCR Data 808'!F41-MIN('PCR Data 808'!$B$3:$W$42))/(MAX('PCR Data 808'!$B$3:$W$42)-MIN('PCR Data 808'!$B$3:$W$42))*100</f>
        <v>77.760129371251523</v>
      </c>
      <c r="G41">
        <f>('PCR Data 808'!G41-MIN('PCR Data 808'!$B$3:$W$42))/(MAX('PCR Data 808'!$B$3:$W$42)-MIN('PCR Data 808'!$B$3:$W$42))*100</f>
        <v>77.041312971666017</v>
      </c>
      <c r="H41">
        <f>('PCR Data 808'!H41-MIN('PCR Data 808'!$B$3:$W$42))/(MAX('PCR Data 808'!$B$3:$W$42)-MIN('PCR Data 808'!$B$3:$W$42))*100</f>
        <v>43.661489025424174</v>
      </c>
      <c r="I41">
        <f>('PCR Data 808'!I41-MIN('PCR Data 808'!$B$3:$W$42))/(MAX('PCR Data 808'!$B$3:$W$42)-MIN('PCR Data 808'!$B$3:$W$42))*100</f>
        <v>51.387653209684018</v>
      </c>
      <c r="J41">
        <f>('PCR Data 808'!J41-MIN('PCR Data 808'!$B$3:$W$42))/(MAX('PCR Data 808'!$B$3:$W$42)-MIN('PCR Data 808'!$B$3:$W$42))*100</f>
        <v>79.177613330681709</v>
      </c>
      <c r="K41">
        <f>('PCR Data 808'!K41-MIN('PCR Data 808'!$B$3:$W$42))/(MAX('PCR Data 808'!$B$3:$W$42)-MIN('PCR Data 808'!$B$3:$W$42))*100</f>
        <v>81.313652016454014</v>
      </c>
      <c r="L41">
        <f>('PCR Data 808'!L41-MIN('PCR Data 808'!$B$3:$W$42))/(MAX('PCR Data 808'!$B$3:$W$42)-MIN('PCR Data 808'!$B$3:$W$42))*100</f>
        <v>56.218926302347725</v>
      </c>
      <c r="M41">
        <f>('PCR Data 808'!M41-MIN('PCR Data 808'!$B$3:$W$42))/(MAX('PCR Data 808'!$B$3:$W$42)-MIN('PCR Data 808'!$B$3:$W$42))*100</f>
        <v>86.544238478527092</v>
      </c>
      <c r="O41">
        <f>('PCR Data 808'!O41-MIN('PCR Data 808'!$B$3:$W$42))/(MAX('PCR Data 808'!$B$3:$W$42)-MIN('PCR Data 808'!$B$3:$W$42))*100</f>
        <v>18.606537644312795</v>
      </c>
      <c r="P41">
        <f>('PCR Data 808'!P41-MIN('PCR Data 808'!$B$3:$W$42))/(MAX('PCR Data 808'!$B$3:$W$42)-MIN('PCR Data 808'!$B$3:$W$42))*100</f>
        <v>83.150336511790982</v>
      </c>
      <c r="Q41">
        <f>('PCR Data 808'!Q41-MIN('PCR Data 808'!$B$3:$W$42))/(MAX('PCR Data 808'!$B$3:$W$42)-MIN('PCR Data 808'!$B$3:$W$42))*100</f>
        <v>15.791718565193277</v>
      </c>
      <c r="R41">
        <f>('PCR Data 808'!R41-MIN('PCR Data 808'!$B$3:$W$42))/(MAX('PCR Data 808'!$B$3:$W$42)-MIN('PCR Data 808'!$B$3:$W$42))*100</f>
        <v>18.866117501753212</v>
      </c>
      <c r="S41">
        <f>('PCR Data 808'!S41-MIN('PCR Data 808'!$B$3:$W$42))/(MAX('PCR Data 808'!$B$3:$W$42)-MIN('PCR Data 808'!$B$3:$W$42))*100</f>
        <v>12.158123907514215</v>
      </c>
      <c r="T41">
        <f>('PCR Data 808'!T41-MIN('PCR Data 808'!$B$3:$W$42))/(MAX('PCR Data 808'!$B$3:$W$42)-MIN('PCR Data 808'!$B$3:$W$42))*100</f>
        <v>4.5918420749641511</v>
      </c>
      <c r="U41">
        <f>('PCR Data 808'!U41-MIN('PCR Data 808'!$B$3:$W$42))/(MAX('PCR Data 808'!$B$3:$W$42)-MIN('PCR Data 808'!$B$3:$W$42))*100</f>
        <v>7.4665843268194196</v>
      </c>
      <c r="V41">
        <f>('PCR Data 808'!V41-MIN('PCR Data 808'!$B$3:$W$42))/(MAX('PCR Data 808'!$B$3:$W$42)-MIN('PCR Data 808'!$B$3:$W$42))*100</f>
        <v>6.9474246119385823</v>
      </c>
      <c r="W41">
        <f>('PCR Data 808'!W41-MIN('PCR Data 808'!$B$3:$W$42))/(MAX('PCR Data 808'!$B$3:$W$42)-MIN('PCR Data 808'!$B$3:$W$42))*100</f>
        <v>14.274275426789062</v>
      </c>
      <c r="Y41">
        <v>39</v>
      </c>
      <c r="Z41">
        <f t="shared" si="2"/>
        <v>68.897664827976016</v>
      </c>
      <c r="AA41">
        <f t="shared" si="40"/>
        <v>49.432838945352145</v>
      </c>
      <c r="AB41">
        <f t="shared" si="41"/>
        <v>88.243167711615158</v>
      </c>
      <c r="AC41">
        <f t="shared" si="42"/>
        <v>73.010383194297617</v>
      </c>
      <c r="AD41">
        <f t="shared" si="4"/>
        <v>76.224777316069861</v>
      </c>
      <c r="AE41">
        <f t="shared" si="5"/>
        <v>76.224515642826475</v>
      </c>
      <c r="AF41">
        <f t="shared" si="6"/>
        <v>44.661489025424174</v>
      </c>
      <c r="AG41">
        <f t="shared" si="7"/>
        <v>52.108186185746149</v>
      </c>
      <c r="AH41">
        <f t="shared" si="8"/>
        <v>76.164854143334125</v>
      </c>
      <c r="AI41">
        <f t="shared" si="9"/>
        <v>75.845351113157975</v>
      </c>
      <c r="AJ41">
        <f t="shared" si="10"/>
        <v>55.08288761657542</v>
      </c>
      <c r="AK41">
        <f t="shared" si="11"/>
        <v>80.137577324443413</v>
      </c>
      <c r="AL41">
        <f t="shared" si="12"/>
        <v>1</v>
      </c>
      <c r="AM41">
        <f t="shared" si="13"/>
        <v>15.354085766022251</v>
      </c>
      <c r="AN41">
        <f t="shared" si="14"/>
        <v>80.217387663676604</v>
      </c>
      <c r="AO41">
        <f t="shared" si="15"/>
        <v>5.492144569233508</v>
      </c>
      <c r="AP41">
        <f t="shared" si="16"/>
        <v>6.3703199740420118</v>
      </c>
      <c r="AQ41">
        <f t="shared" si="17"/>
        <v>5.8911962653994721</v>
      </c>
      <c r="AR41">
        <f t="shared" si="18"/>
        <v>5.0726823600833146</v>
      </c>
      <c r="AS41">
        <f t="shared" si="19"/>
        <v>5.6117292414616085</v>
      </c>
      <c r="AT41">
        <f t="shared" si="20"/>
        <v>5.0326463538450259</v>
      </c>
      <c r="AU41">
        <f t="shared" si="21"/>
        <v>3.8148190791195216</v>
      </c>
      <c r="AW41">
        <v>39</v>
      </c>
      <c r="AX41">
        <f t="shared" si="3"/>
        <v>1.8382045024662526</v>
      </c>
      <c r="AY41">
        <f t="shared" si="43"/>
        <v>1.6940155528620744</v>
      </c>
      <c r="AZ41">
        <f t="shared" si="44"/>
        <v>1.9456810898104429</v>
      </c>
      <c r="BA41">
        <f t="shared" si="45"/>
        <v>1.8633846278372022</v>
      </c>
      <c r="BB41">
        <f t="shared" si="22"/>
        <v>1.8820961642864398</v>
      </c>
      <c r="BC41">
        <f t="shared" si="23"/>
        <v>1.8820946733874864</v>
      </c>
      <c r="BD41">
        <f t="shared" si="24"/>
        <v>1.6499331984654875</v>
      </c>
      <c r="BE41">
        <f t="shared" si="25"/>
        <v>1.7169059562365869</v>
      </c>
      <c r="BF41">
        <f t="shared" si="26"/>
        <v>1.8817546147420336</v>
      </c>
      <c r="BG41">
        <f t="shared" si="27"/>
        <v>1.8799289661672138</v>
      </c>
      <c r="BH41">
        <f t="shared" si="28"/>
        <v>1.7410166992514202</v>
      </c>
      <c r="BI41">
        <f t="shared" si="29"/>
        <v>1.9038362089410834</v>
      </c>
      <c r="BJ41">
        <f t="shared" si="30"/>
        <v>0</v>
      </c>
      <c r="BK41">
        <f t="shared" si="31"/>
        <v>1.1862239621928148</v>
      </c>
      <c r="BL41">
        <f t="shared" si="32"/>
        <v>1.9042685147670042</v>
      </c>
      <c r="BM41">
        <f t="shared" si="33"/>
        <v>0.73974196061023978</v>
      </c>
      <c r="BN41">
        <f t="shared" si="34"/>
        <v>0.80416124700893954</v>
      </c>
      <c r="BO41">
        <f t="shared" si="35"/>
        <v>0.77020349151211398</v>
      </c>
      <c r="BP41">
        <f t="shared" si="36"/>
        <v>0.70523766862885806</v>
      </c>
      <c r="BQ41">
        <f t="shared" si="37"/>
        <v>0.74909670872555578</v>
      </c>
      <c r="BR41">
        <f t="shared" si="38"/>
        <v>0.70179641341525556</v>
      </c>
      <c r="BS41">
        <f t="shared" si="39"/>
        <v>0.5814739460122057</v>
      </c>
    </row>
    <row r="42" spans="1:71">
      <c r="A42">
        <v>40</v>
      </c>
      <c r="B42">
        <f>('PCR Data 808'!B42-MIN('PCR Data 808'!$B$3:$W$42))/(MAX('PCR Data 808'!$B$3:$W$42)-MIN('PCR Data 808'!$B$3:$W$42))*100</f>
        <v>72.569578915416741</v>
      </c>
      <c r="C42">
        <f>('PCR Data 808'!C42-MIN('PCR Data 808'!$B$3:$W$42))/(MAX('PCR Data 808'!$B$3:$W$42)-MIN('PCR Data 808'!$B$3:$W$42))*100</f>
        <v>55.001099027622224</v>
      </c>
      <c r="D42">
        <f>('PCR Data 808'!D42-MIN('PCR Data 808'!$B$3:$W$42))/(MAX('PCR Data 808'!$B$3:$W$42)-MIN('PCR Data 808'!$B$3:$W$42))*100</f>
        <v>100</v>
      </c>
      <c r="E42">
        <f>('PCR Data 808'!E42-MIN('PCR Data 808'!$B$3:$W$42))/(MAX('PCR Data 808'!$B$3:$W$42)-MIN('PCR Data 808'!$B$3:$W$42))*100</f>
        <v>78.778299961272353</v>
      </c>
      <c r="F42">
        <f>('PCR Data 808'!F42-MIN('PCR Data 808'!$B$3:$W$42))/(MAX('PCR Data 808'!$B$3:$W$42)-MIN('PCR Data 808'!$B$3:$W$42))*100</f>
        <v>79.556777860350223</v>
      </c>
      <c r="G42">
        <f>('PCR Data 808'!G42-MIN('PCR Data 808'!$B$3:$W$42))/(MAX('PCR Data 808'!$B$3:$W$42)-MIN('PCR Data 808'!$B$3:$W$42))*100</f>
        <v>81.373575189189751</v>
      </c>
      <c r="H42">
        <f>('PCR Data 808'!H42-MIN('PCR Data 808'!$B$3:$W$42))/(MAX('PCR Data 808'!$B$3:$W$42)-MIN('PCR Data 808'!$B$3:$W$42))*100</f>
        <v>49.770512565549154</v>
      </c>
      <c r="I42">
        <f>('PCR Data 808'!I42-MIN('PCR Data 808'!$B$3:$W$42))/(MAX('PCR Data 808'!$B$3:$W$42)-MIN('PCR Data 808'!$B$3:$W$42))*100</f>
        <v>55.63984341473116</v>
      </c>
      <c r="J42">
        <f>('PCR Data 808'!J42-MIN('PCR Data 808'!$B$3:$W$42))/(MAX('PCR Data 808'!$B$3:$W$42)-MIN('PCR Data 808'!$B$3:$W$42))*100</f>
        <v>84.827400328661611</v>
      </c>
      <c r="K42">
        <f>('PCR Data 808'!K42-MIN('PCR Data 808'!$B$3:$W$42))/(MAX('PCR Data 808'!$B$3:$W$42)-MIN('PCR Data 808'!$B$3:$W$42))*100</f>
        <v>88.241189461895146</v>
      </c>
      <c r="L42">
        <f>('PCR Data 808'!L42-MIN('PCR Data 808'!$B$3:$W$42))/(MAX('PCR Data 808'!$B$3:$W$42)-MIN('PCR Data 808'!$B$3:$W$42))*100</f>
        <v>63.106427741550576</v>
      </c>
      <c r="M42">
        <f>('PCR Data 808'!M42-MIN('PCR Data 808'!$B$3:$W$42))/(MAX('PCR Data 808'!$B$3:$W$42)-MIN('PCR Data 808'!$B$3:$W$42))*100</f>
        <v>92.653262018652057</v>
      </c>
      <c r="O42">
        <f>('PCR Data 808'!O42-MIN('PCR Data 808'!$B$3:$W$42))/(MAX('PCR Data 808'!$B$3:$W$42)-MIN('PCR Data 808'!$B$3:$W$42))*100</f>
        <v>22.140173123017828</v>
      </c>
      <c r="P42">
        <f>('PCR Data 808'!P42-MIN('PCR Data 808'!$B$3:$W$42))/(MAX('PCR Data 808'!$B$3:$W$42)-MIN('PCR Data 808'!$B$3:$W$42))*100</f>
        <v>88.341148640869179</v>
      </c>
      <c r="Q42">
        <f>('PCR Data 808'!Q42-MIN('PCR Data 808'!$B$3:$W$42))/(MAX('PCR Data 808'!$B$3:$W$42)-MIN('PCR Data 808'!$B$3:$W$42))*100</f>
        <v>16.729817142737527</v>
      </c>
      <c r="R42">
        <f>('PCR Data 808'!R42-MIN('PCR Data 808'!$B$3:$W$42))/(MAX('PCR Data 808'!$B$3:$W$42)-MIN('PCR Data 808'!$B$3:$W$42))*100</f>
        <v>17.967793257203869</v>
      </c>
      <c r="S42">
        <f>('PCR Data 808'!S42-MIN('PCR Data 808'!$B$3:$W$42))/(MAX('PCR Data 808'!$B$3:$W$42)-MIN('PCR Data 808'!$B$3:$W$42))*100</f>
        <v>19.125697359193637</v>
      </c>
      <c r="T42">
        <f>('PCR Data 808'!T42-MIN('PCR Data 808'!$B$3:$W$42))/(MAX('PCR Data 808'!$B$3:$W$42)-MIN('PCR Data 808'!$B$3:$W$42))*100</f>
        <v>6.0689875338866885</v>
      </c>
      <c r="U42">
        <f>('PCR Data 808'!U42-MIN('PCR Data 808'!$B$3:$W$42))/(MAX('PCR Data 808'!$B$3:$W$42)-MIN('PCR Data 808'!$B$3:$W$42))*100</f>
        <v>6.4285265703011349</v>
      </c>
      <c r="V42">
        <f>('PCR Data 808'!V42-MIN('PCR Data 808'!$B$3:$W$42))/(MAX('PCR Data 808'!$B$3:$W$42)-MIN('PCR Data 808'!$B$3:$W$42))*100</f>
        <v>6.6679575880007116</v>
      </c>
      <c r="W42">
        <f>('PCR Data 808'!W42-MIN('PCR Data 808'!$B$3:$W$42))/(MAX('PCR Data 808'!$B$3:$W$42)-MIN('PCR Data 808'!$B$3:$W$42))*100</f>
        <v>14.713624802436703</v>
      </c>
      <c r="Y42">
        <v>40</v>
      </c>
      <c r="Z42">
        <f t="shared" si="2"/>
        <v>72.571295491893366</v>
      </c>
      <c r="AA42">
        <f t="shared" si="40"/>
        <v>55.402128973508191</v>
      </c>
      <c r="AB42">
        <f t="shared" si="41"/>
        <v>92.635091428631242</v>
      </c>
      <c r="AC42">
        <f t="shared" si="42"/>
        <v>77.482378923790279</v>
      </c>
      <c r="AD42">
        <f t="shared" si="4"/>
        <v>78.021425805168562</v>
      </c>
      <c r="AE42">
        <f t="shared" si="5"/>
        <v>80.556777860350209</v>
      </c>
      <c r="AF42">
        <f t="shared" si="6"/>
        <v>50.770512565549154</v>
      </c>
      <c r="AG42">
        <f t="shared" si="7"/>
        <v>56.360376390793292</v>
      </c>
      <c r="AH42">
        <f t="shared" si="8"/>
        <v>81.814641141314027</v>
      </c>
      <c r="AI42">
        <f t="shared" si="9"/>
        <v>82.772888558599107</v>
      </c>
      <c r="AJ42">
        <f t="shared" si="10"/>
        <v>61.97038905577827</v>
      </c>
      <c r="AK42">
        <f t="shared" si="11"/>
        <v>86.246600864568379</v>
      </c>
      <c r="AL42">
        <f t="shared" si="12"/>
        <v>1</v>
      </c>
      <c r="AM42">
        <f t="shared" si="13"/>
        <v>18.887721244727285</v>
      </c>
      <c r="AN42">
        <f t="shared" si="14"/>
        <v>85.4081997927548</v>
      </c>
      <c r="AO42">
        <f t="shared" si="15"/>
        <v>6.4302431467777588</v>
      </c>
      <c r="AP42">
        <f t="shared" si="16"/>
        <v>5.4719957294926687</v>
      </c>
      <c r="AQ42">
        <f t="shared" si="17"/>
        <v>12.858769717078895</v>
      </c>
      <c r="AR42">
        <f t="shared" si="18"/>
        <v>6.5498278190058521</v>
      </c>
      <c r="AS42">
        <f t="shared" si="19"/>
        <v>4.5736714849433238</v>
      </c>
      <c r="AT42">
        <f t="shared" si="20"/>
        <v>4.7531793299071552</v>
      </c>
      <c r="AU42">
        <f t="shared" si="21"/>
        <v>4.2541684547671625</v>
      </c>
      <c r="AW42">
        <v>40</v>
      </c>
      <c r="AX42">
        <f t="shared" si="3"/>
        <v>1.8607648758713839</v>
      </c>
      <c r="AY42">
        <f t="shared" si="43"/>
        <v>1.7435264539645556</v>
      </c>
      <c r="AZ42">
        <f t="shared" si="44"/>
        <v>1.9667755344885236</v>
      </c>
      <c r="BA42">
        <f t="shared" si="45"/>
        <v>1.8892029462960986</v>
      </c>
      <c r="BB42">
        <f t="shared" si="22"/>
        <v>1.8922138825774</v>
      </c>
      <c r="BC42">
        <f t="shared" si="23"/>
        <v>1.9061020868224303</v>
      </c>
      <c r="BD42">
        <f t="shared" si="24"/>
        <v>1.7056115479479561</v>
      </c>
      <c r="BE42">
        <f t="shared" si="25"/>
        <v>1.7509738847903837</v>
      </c>
      <c r="BF42">
        <f t="shared" si="26"/>
        <v>1.9128310298070046</v>
      </c>
      <c r="BG42">
        <f t="shared" si="27"/>
        <v>1.917888111211544</v>
      </c>
      <c r="BH42">
        <f t="shared" si="28"/>
        <v>1.7921842226987714</v>
      </c>
      <c r="BI42">
        <f t="shared" si="29"/>
        <v>1.9357419877470372</v>
      </c>
      <c r="BJ42">
        <f t="shared" si="30"/>
        <v>0</v>
      </c>
      <c r="BK42">
        <f t="shared" si="31"/>
        <v>1.2761795645635716</v>
      </c>
      <c r="BL42">
        <f t="shared" si="32"/>
        <v>1.9314995680402238</v>
      </c>
      <c r="BM42">
        <f t="shared" si="33"/>
        <v>0.80822739521152731</v>
      </c>
      <c r="BN42">
        <f t="shared" si="34"/>
        <v>0.73814574977593173</v>
      </c>
      <c r="BO42">
        <f t="shared" si="35"/>
        <v>1.1091994187714662</v>
      </c>
      <c r="BP42">
        <f t="shared" si="36"/>
        <v>0.81622988346682035</v>
      </c>
      <c r="BQ42">
        <f t="shared" si="37"/>
        <v>0.66026496713559513</v>
      </c>
      <c r="BR42">
        <f t="shared" si="38"/>
        <v>0.67698419984491998</v>
      </c>
      <c r="BS42">
        <f t="shared" si="39"/>
        <v>0.62881468291681608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3D41-FB68-4B41-AE60-D3575283C924}">
  <dimension ref="A1:W53"/>
  <sheetViews>
    <sheetView topLeftCell="A10" zoomScale="50" zoomScaleNormal="50" workbookViewId="0">
      <selection activeCell="R55" sqref="R55"/>
    </sheetView>
  </sheetViews>
  <sheetFormatPr defaultRowHeight="14.25"/>
  <sheetData>
    <row r="1" spans="1:23">
      <c r="A1" s="1" t="s">
        <v>0</v>
      </c>
      <c r="B1" s="1">
        <v>1</v>
      </c>
      <c r="C1" s="1">
        <v>2</v>
      </c>
      <c r="D1" s="1" t="s">
        <v>1</v>
      </c>
      <c r="E1" s="1" t="s">
        <v>2</v>
      </c>
      <c r="F1" s="1" t="s">
        <v>3</v>
      </c>
      <c r="G1" s="1" t="s">
        <v>5</v>
      </c>
      <c r="H1" s="1">
        <v>3</v>
      </c>
      <c r="I1" s="1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>
        <v>5</v>
      </c>
      <c r="O1" s="1">
        <v>6</v>
      </c>
      <c r="P1" s="1" t="s">
        <v>10</v>
      </c>
      <c r="Q1" s="1" t="s">
        <v>11</v>
      </c>
      <c r="R1" s="1" t="s">
        <v>12</v>
      </c>
      <c r="S1" s="1" t="s">
        <v>13</v>
      </c>
      <c r="T1">
        <v>7</v>
      </c>
      <c r="U1">
        <v>8</v>
      </c>
      <c r="V1" s="1" t="s">
        <v>18</v>
      </c>
      <c r="W1" s="1" t="s">
        <v>19</v>
      </c>
    </row>
    <row r="2" spans="1:23">
      <c r="A2" s="1" t="s">
        <v>4</v>
      </c>
      <c r="B2" s="1">
        <v>3.15</v>
      </c>
      <c r="C2" s="1">
        <v>3.15</v>
      </c>
      <c r="D2" s="1">
        <v>3.15</v>
      </c>
      <c r="E2" s="1">
        <v>3.15</v>
      </c>
      <c r="F2" s="1">
        <v>3.15</v>
      </c>
      <c r="G2" s="1">
        <v>3.15</v>
      </c>
      <c r="H2" s="1">
        <v>6.3</v>
      </c>
      <c r="I2" s="1">
        <v>6.3</v>
      </c>
      <c r="J2" s="1">
        <v>6.3</v>
      </c>
      <c r="K2" s="1">
        <v>6.3</v>
      </c>
      <c r="L2" s="1">
        <v>6.3</v>
      </c>
      <c r="M2" s="1">
        <v>6.3</v>
      </c>
      <c r="N2" s="1">
        <v>9.4499999999999993</v>
      </c>
      <c r="O2" s="1">
        <v>9.4499999999999993</v>
      </c>
      <c r="P2" s="1">
        <v>9.4499999999999993</v>
      </c>
      <c r="Q2" s="1">
        <v>9.4499999999999993</v>
      </c>
      <c r="R2" s="1">
        <v>9.4499999999999993</v>
      </c>
      <c r="S2" s="1">
        <v>9.4499999999999993</v>
      </c>
      <c r="T2" t="s">
        <v>17</v>
      </c>
      <c r="U2" t="s">
        <v>17</v>
      </c>
      <c r="V2" t="s">
        <v>17</v>
      </c>
      <c r="W2" t="s">
        <v>17</v>
      </c>
    </row>
    <row r="3" spans="1:23">
      <c r="A3">
        <v>1</v>
      </c>
    </row>
    <row r="4" spans="1:23">
      <c r="A4">
        <v>2</v>
      </c>
      <c r="B4" s="2">
        <v>25.259</v>
      </c>
      <c r="C4" s="2">
        <v>24.332000000000001</v>
      </c>
      <c r="D4">
        <v>24.922999999999998</v>
      </c>
      <c r="E4">
        <v>24.091999999999999</v>
      </c>
      <c r="F4">
        <v>24.363</v>
      </c>
      <c r="G4">
        <v>24.986999999999998</v>
      </c>
      <c r="H4" s="2">
        <v>23.452000000000002</v>
      </c>
      <c r="I4" s="2">
        <v>21.26</v>
      </c>
      <c r="J4">
        <v>21.82</v>
      </c>
      <c r="K4">
        <v>23.132000000000001</v>
      </c>
      <c r="L4">
        <v>22.571999999999999</v>
      </c>
      <c r="M4">
        <v>23.131</v>
      </c>
      <c r="N4" t="s">
        <v>15</v>
      </c>
      <c r="O4" s="1">
        <v>22.076000000000001</v>
      </c>
      <c r="P4">
        <v>22.635999999999999</v>
      </c>
      <c r="Q4">
        <v>25.02</v>
      </c>
      <c r="R4">
        <v>27.050999999999998</v>
      </c>
      <c r="S4">
        <v>26.332000000000001</v>
      </c>
      <c r="T4" s="1">
        <v>20.155999999999999</v>
      </c>
      <c r="U4" s="1">
        <v>20.731999999999999</v>
      </c>
      <c r="V4">
        <v>21.948</v>
      </c>
      <c r="W4">
        <v>26.779</v>
      </c>
    </row>
    <row r="5" spans="1:23">
      <c r="A5">
        <v>3</v>
      </c>
      <c r="B5" s="2">
        <v>24.908000000000001</v>
      </c>
      <c r="C5" s="2">
        <v>23.978999999999999</v>
      </c>
      <c r="D5">
        <v>24.94</v>
      </c>
      <c r="E5">
        <v>24.571000000000002</v>
      </c>
      <c r="F5">
        <v>24.044</v>
      </c>
      <c r="G5">
        <v>24.891999999999999</v>
      </c>
      <c r="H5" s="2">
        <v>22.779</v>
      </c>
      <c r="I5" s="2">
        <v>21.308</v>
      </c>
      <c r="J5">
        <v>21.931999999999999</v>
      </c>
      <c r="K5">
        <v>23.164000000000001</v>
      </c>
      <c r="L5">
        <v>22.763999999999999</v>
      </c>
      <c r="M5">
        <v>23.42</v>
      </c>
      <c r="N5" t="s">
        <v>15</v>
      </c>
      <c r="O5" s="2">
        <v>22.236000000000001</v>
      </c>
      <c r="P5">
        <v>22.731000000000002</v>
      </c>
      <c r="Q5">
        <v>23.099</v>
      </c>
      <c r="R5">
        <v>26.443000000000001</v>
      </c>
      <c r="S5">
        <v>24.922999999999998</v>
      </c>
      <c r="T5" s="1">
        <v>20.059999999999999</v>
      </c>
      <c r="U5" s="1">
        <v>20.972000000000001</v>
      </c>
      <c r="V5">
        <v>22.22</v>
      </c>
      <c r="W5">
        <v>28.443000000000001</v>
      </c>
    </row>
    <row r="6" spans="1:23">
      <c r="A6">
        <v>4</v>
      </c>
      <c r="B6" s="2">
        <v>22.891999999999999</v>
      </c>
      <c r="C6" s="2">
        <v>23.788</v>
      </c>
      <c r="D6">
        <v>24.891999999999999</v>
      </c>
      <c r="E6">
        <v>24.635999999999999</v>
      </c>
      <c r="F6">
        <v>24.266999999999999</v>
      </c>
      <c r="G6">
        <v>24.667000000000002</v>
      </c>
      <c r="H6" s="2">
        <v>22.635999999999999</v>
      </c>
      <c r="I6" s="2">
        <v>21.308</v>
      </c>
      <c r="J6">
        <v>22.155999999999999</v>
      </c>
      <c r="K6">
        <v>23.388000000000002</v>
      </c>
      <c r="L6">
        <v>22.603000000000002</v>
      </c>
      <c r="M6">
        <v>23.42</v>
      </c>
      <c r="N6" t="s">
        <v>15</v>
      </c>
      <c r="O6" s="2">
        <v>22.22</v>
      </c>
      <c r="P6">
        <v>22.413</v>
      </c>
      <c r="Q6">
        <v>22.908000000000001</v>
      </c>
      <c r="R6">
        <v>28.219000000000001</v>
      </c>
      <c r="S6">
        <v>23.66</v>
      </c>
      <c r="T6" s="1">
        <v>20.157</v>
      </c>
      <c r="U6" s="1">
        <v>21.068000000000001</v>
      </c>
      <c r="V6">
        <v>22.236000000000001</v>
      </c>
      <c r="W6">
        <v>28.251000000000001</v>
      </c>
    </row>
    <row r="7" spans="1:23">
      <c r="A7">
        <v>5</v>
      </c>
      <c r="B7" s="2">
        <v>27.003</v>
      </c>
      <c r="C7" s="2">
        <v>23.98</v>
      </c>
      <c r="D7">
        <v>24.667000000000002</v>
      </c>
      <c r="E7">
        <v>24.059000000000001</v>
      </c>
      <c r="F7">
        <v>24.396000000000001</v>
      </c>
      <c r="G7">
        <v>24.635999999999999</v>
      </c>
      <c r="H7" s="2">
        <v>22.428000000000001</v>
      </c>
      <c r="I7" s="2">
        <v>21.308</v>
      </c>
      <c r="J7">
        <v>22.172000000000001</v>
      </c>
      <c r="K7">
        <v>23.419</v>
      </c>
      <c r="L7">
        <v>22.507999999999999</v>
      </c>
      <c r="M7">
        <v>23.148</v>
      </c>
      <c r="N7" t="s">
        <v>15</v>
      </c>
      <c r="O7" s="2">
        <v>22.524000000000001</v>
      </c>
      <c r="P7">
        <v>22.427</v>
      </c>
      <c r="Q7">
        <v>22.475999999999999</v>
      </c>
      <c r="R7">
        <v>27.338999999999999</v>
      </c>
      <c r="S7">
        <v>23.707999999999998</v>
      </c>
      <c r="T7" s="1">
        <v>20.123999999999999</v>
      </c>
      <c r="U7" s="1">
        <v>21.292000000000002</v>
      </c>
      <c r="V7">
        <v>22.204000000000001</v>
      </c>
      <c r="W7">
        <v>27.978999999999999</v>
      </c>
    </row>
    <row r="8" spans="1:23">
      <c r="A8">
        <v>6</v>
      </c>
      <c r="B8" s="2">
        <v>25.355</v>
      </c>
      <c r="C8" s="2">
        <v>24.010999999999999</v>
      </c>
      <c r="D8">
        <v>24.922999999999998</v>
      </c>
      <c r="E8">
        <v>24.027999999999999</v>
      </c>
      <c r="F8">
        <v>24.010999999999999</v>
      </c>
      <c r="G8">
        <v>24.635000000000002</v>
      </c>
      <c r="H8" s="2">
        <v>22.556000000000001</v>
      </c>
      <c r="I8" s="2">
        <v>21.021000000000001</v>
      </c>
      <c r="J8">
        <v>21.74</v>
      </c>
      <c r="K8">
        <v>23.132000000000001</v>
      </c>
      <c r="L8">
        <v>22.475999999999999</v>
      </c>
      <c r="M8">
        <v>23.402999999999999</v>
      </c>
      <c r="N8" t="s">
        <v>15</v>
      </c>
      <c r="O8" s="2">
        <v>22.524000000000001</v>
      </c>
      <c r="P8">
        <v>22.54</v>
      </c>
      <c r="Q8">
        <v>22.524000000000001</v>
      </c>
      <c r="R8">
        <v>26.283000000000001</v>
      </c>
      <c r="S8">
        <v>23.786999999999999</v>
      </c>
      <c r="T8" s="1">
        <v>19.867999999999999</v>
      </c>
      <c r="U8" s="1">
        <v>21.404</v>
      </c>
      <c r="V8">
        <v>22.588000000000001</v>
      </c>
      <c r="W8">
        <v>28.219000000000001</v>
      </c>
    </row>
    <row r="9" spans="1:23">
      <c r="A9">
        <v>7</v>
      </c>
      <c r="B9" s="2">
        <v>25.370999999999999</v>
      </c>
      <c r="C9" s="2">
        <v>24.027999999999999</v>
      </c>
      <c r="D9">
        <v>24.923999999999999</v>
      </c>
      <c r="E9">
        <v>24.332000000000001</v>
      </c>
      <c r="F9">
        <v>24.012</v>
      </c>
      <c r="G9">
        <v>25.18</v>
      </c>
      <c r="H9" s="2">
        <v>22.268000000000001</v>
      </c>
      <c r="I9" s="2">
        <v>21.084</v>
      </c>
      <c r="J9">
        <v>21.884</v>
      </c>
      <c r="K9">
        <v>23.164000000000001</v>
      </c>
      <c r="L9">
        <v>22.571999999999999</v>
      </c>
      <c r="M9">
        <v>23.452000000000002</v>
      </c>
      <c r="N9" t="s">
        <v>15</v>
      </c>
      <c r="O9" s="2">
        <v>22.556000000000001</v>
      </c>
      <c r="P9">
        <v>22.22</v>
      </c>
      <c r="Q9">
        <v>22.556000000000001</v>
      </c>
      <c r="R9">
        <v>28.074999999999999</v>
      </c>
      <c r="S9">
        <v>24.7</v>
      </c>
      <c r="T9" s="1">
        <v>19.805</v>
      </c>
      <c r="U9" s="1">
        <v>20.956</v>
      </c>
      <c r="V9">
        <v>22.46</v>
      </c>
      <c r="W9">
        <v>27.914000000000001</v>
      </c>
    </row>
    <row r="10" spans="1:23">
      <c r="A10">
        <v>8</v>
      </c>
      <c r="B10" s="2">
        <v>25.292000000000002</v>
      </c>
      <c r="C10" s="2">
        <v>24.364000000000001</v>
      </c>
      <c r="D10">
        <v>24.922999999999998</v>
      </c>
      <c r="E10">
        <v>24.347000000000001</v>
      </c>
      <c r="F10">
        <v>23.98</v>
      </c>
      <c r="G10">
        <v>25.498999999999999</v>
      </c>
      <c r="H10" s="2">
        <v>22.524000000000001</v>
      </c>
      <c r="I10" s="2">
        <v>20.748000000000001</v>
      </c>
      <c r="J10">
        <v>21.995999999999999</v>
      </c>
      <c r="K10">
        <v>23.131</v>
      </c>
      <c r="L10">
        <v>22.22</v>
      </c>
      <c r="M10">
        <v>23.1</v>
      </c>
      <c r="N10" t="s">
        <v>15</v>
      </c>
      <c r="O10" s="2">
        <v>22.236000000000001</v>
      </c>
      <c r="P10">
        <v>22.315999999999999</v>
      </c>
      <c r="Q10">
        <v>22.475999999999999</v>
      </c>
      <c r="R10">
        <v>27.611000000000001</v>
      </c>
      <c r="S10">
        <v>26.010999999999999</v>
      </c>
      <c r="T10" s="1">
        <v>20.091999999999999</v>
      </c>
      <c r="U10" s="1">
        <v>21.02</v>
      </c>
      <c r="V10">
        <v>22.556000000000001</v>
      </c>
      <c r="W10">
        <v>27.643000000000001</v>
      </c>
    </row>
    <row r="11" spans="1:23">
      <c r="A11">
        <v>9</v>
      </c>
      <c r="B11" s="2">
        <v>25.227</v>
      </c>
      <c r="C11" s="2">
        <v>24.315000000000001</v>
      </c>
      <c r="D11">
        <v>24.956</v>
      </c>
      <c r="E11">
        <v>24.667000000000002</v>
      </c>
      <c r="F11">
        <v>24.074999999999999</v>
      </c>
      <c r="G11">
        <v>25.242999999999999</v>
      </c>
      <c r="H11" s="2">
        <v>22.492000000000001</v>
      </c>
      <c r="I11" s="2">
        <v>20.684000000000001</v>
      </c>
      <c r="J11">
        <v>22.012</v>
      </c>
      <c r="K11">
        <v>23.452000000000002</v>
      </c>
      <c r="L11">
        <v>22.507999999999999</v>
      </c>
      <c r="M11">
        <v>23.148</v>
      </c>
      <c r="N11" t="s">
        <v>15</v>
      </c>
      <c r="O11" s="2">
        <v>22.138999999999999</v>
      </c>
      <c r="P11">
        <v>22.076000000000001</v>
      </c>
      <c r="Q11">
        <v>22.555</v>
      </c>
      <c r="R11">
        <v>27.626999999999999</v>
      </c>
      <c r="S11">
        <v>26.042999999999999</v>
      </c>
      <c r="T11" s="1">
        <v>20.155999999999999</v>
      </c>
      <c r="U11" s="1">
        <v>20.765000000000001</v>
      </c>
      <c r="V11">
        <v>23.1</v>
      </c>
      <c r="W11">
        <v>28.795999999999999</v>
      </c>
    </row>
    <row r="12" spans="1:23">
      <c r="A12">
        <v>10</v>
      </c>
      <c r="B12" s="2">
        <v>25.195</v>
      </c>
      <c r="C12" s="2">
        <v>24.347000000000001</v>
      </c>
      <c r="D12">
        <v>24.890999999999998</v>
      </c>
      <c r="E12">
        <v>24.86</v>
      </c>
      <c r="F12">
        <v>24.012</v>
      </c>
      <c r="G12">
        <v>24.956</v>
      </c>
      <c r="H12" s="2">
        <v>22.859000000000002</v>
      </c>
      <c r="I12" s="2">
        <v>21.02</v>
      </c>
      <c r="J12">
        <v>21.916</v>
      </c>
      <c r="K12">
        <v>23.675999999999998</v>
      </c>
      <c r="L12">
        <v>22.507999999999999</v>
      </c>
      <c r="M12">
        <v>22.844000000000001</v>
      </c>
      <c r="N12" t="s">
        <v>15</v>
      </c>
      <c r="O12" s="2">
        <v>22.332000000000001</v>
      </c>
      <c r="P12">
        <v>22.172000000000001</v>
      </c>
      <c r="Q12">
        <v>22.492000000000001</v>
      </c>
      <c r="R12">
        <v>28.521999999999998</v>
      </c>
      <c r="S12">
        <v>25.803000000000001</v>
      </c>
      <c r="T12" s="1">
        <v>20.349</v>
      </c>
      <c r="U12" s="1">
        <v>20.428000000000001</v>
      </c>
      <c r="V12">
        <v>22.875</v>
      </c>
      <c r="W12">
        <v>27.962</v>
      </c>
    </row>
    <row r="13" spans="1:23">
      <c r="A13">
        <v>11</v>
      </c>
      <c r="B13" s="2">
        <v>25.26</v>
      </c>
      <c r="C13" s="2">
        <v>24.3</v>
      </c>
      <c r="D13">
        <v>24.988</v>
      </c>
      <c r="E13">
        <v>24.603000000000002</v>
      </c>
      <c r="F13">
        <v>24.042999999999999</v>
      </c>
      <c r="G13">
        <v>24.635000000000002</v>
      </c>
      <c r="H13" s="2">
        <v>22.795999999999999</v>
      </c>
      <c r="I13" s="2">
        <v>20.731999999999999</v>
      </c>
      <c r="J13">
        <v>21.9</v>
      </c>
      <c r="K13">
        <v>23.547000000000001</v>
      </c>
      <c r="L13">
        <v>22.54</v>
      </c>
      <c r="M13">
        <v>23.291</v>
      </c>
      <c r="N13" t="s">
        <v>15</v>
      </c>
      <c r="O13" s="2">
        <v>21.916</v>
      </c>
      <c r="P13">
        <v>21.948</v>
      </c>
      <c r="Q13">
        <v>22.571999999999999</v>
      </c>
      <c r="R13">
        <v>28.747</v>
      </c>
      <c r="S13">
        <v>25.628</v>
      </c>
      <c r="T13" s="1">
        <v>19.899999999999999</v>
      </c>
      <c r="U13" s="1">
        <v>20.684000000000001</v>
      </c>
      <c r="V13">
        <v>22.460999999999999</v>
      </c>
      <c r="W13">
        <v>29.419</v>
      </c>
    </row>
    <row r="14" spans="1:23">
      <c r="A14">
        <v>12</v>
      </c>
      <c r="B14" s="2">
        <v>24.94</v>
      </c>
      <c r="C14" s="2">
        <v>24.044</v>
      </c>
      <c r="D14">
        <v>24.890999999999998</v>
      </c>
      <c r="E14">
        <v>24.652000000000001</v>
      </c>
      <c r="F14">
        <v>24.044</v>
      </c>
      <c r="G14">
        <v>24.891999999999999</v>
      </c>
      <c r="H14" s="2">
        <v>22.86</v>
      </c>
      <c r="I14" s="2">
        <v>21.021000000000001</v>
      </c>
      <c r="J14">
        <v>21.771999999999998</v>
      </c>
      <c r="K14">
        <v>23.611999999999998</v>
      </c>
      <c r="L14">
        <v>22.251999999999999</v>
      </c>
      <c r="M14">
        <v>24.108000000000001</v>
      </c>
      <c r="N14" t="s">
        <v>15</v>
      </c>
      <c r="O14" s="2">
        <v>21.852</v>
      </c>
      <c r="P14">
        <v>21.9</v>
      </c>
      <c r="Q14">
        <v>22.54</v>
      </c>
      <c r="R14">
        <v>29.835000000000001</v>
      </c>
      <c r="S14">
        <v>25.131</v>
      </c>
      <c r="T14" s="1">
        <v>20.059999999999999</v>
      </c>
      <c r="U14" s="1">
        <v>20.748000000000001</v>
      </c>
      <c r="V14">
        <v>22.555</v>
      </c>
      <c r="W14">
        <v>28.538</v>
      </c>
    </row>
    <row r="15" spans="1:23">
      <c r="A15">
        <v>13</v>
      </c>
      <c r="B15" s="2">
        <v>25.193999999999999</v>
      </c>
      <c r="C15" s="2">
        <v>24.315000000000001</v>
      </c>
      <c r="D15">
        <v>24.923999999999999</v>
      </c>
      <c r="E15">
        <v>24.315000000000001</v>
      </c>
      <c r="F15">
        <v>23.724</v>
      </c>
      <c r="G15">
        <v>24.667000000000002</v>
      </c>
      <c r="H15" s="2">
        <v>22.827999999999999</v>
      </c>
      <c r="I15" s="2">
        <v>21.052</v>
      </c>
      <c r="J15">
        <v>21.771999999999998</v>
      </c>
      <c r="K15">
        <v>23.803999999999998</v>
      </c>
      <c r="L15">
        <v>22.795999999999999</v>
      </c>
      <c r="M15">
        <v>24.106999999999999</v>
      </c>
      <c r="N15" t="s">
        <v>15</v>
      </c>
      <c r="O15" s="2">
        <v>21.98</v>
      </c>
      <c r="P15">
        <v>21.931999999999999</v>
      </c>
      <c r="Q15">
        <v>22.187999999999999</v>
      </c>
      <c r="R15">
        <v>28.01</v>
      </c>
      <c r="S15">
        <v>25.564</v>
      </c>
      <c r="T15" s="1">
        <v>19.869</v>
      </c>
      <c r="U15" s="1">
        <v>21.276</v>
      </c>
      <c r="V15">
        <v>22.524000000000001</v>
      </c>
      <c r="W15">
        <v>29.466999999999999</v>
      </c>
    </row>
    <row r="16" spans="1:23">
      <c r="A16">
        <v>14</v>
      </c>
      <c r="B16" s="2">
        <v>25.515999999999998</v>
      </c>
      <c r="C16" s="2">
        <v>24.652000000000001</v>
      </c>
      <c r="D16">
        <v>24.922999999999998</v>
      </c>
      <c r="E16">
        <v>24.667999999999999</v>
      </c>
      <c r="F16">
        <v>24.010999999999999</v>
      </c>
      <c r="G16">
        <v>24.891999999999999</v>
      </c>
      <c r="H16" s="2">
        <v>22.812000000000001</v>
      </c>
      <c r="I16" s="2">
        <v>20.716000000000001</v>
      </c>
      <c r="J16">
        <v>21.931999999999999</v>
      </c>
      <c r="K16">
        <v>23.835000000000001</v>
      </c>
      <c r="L16">
        <v>22.571000000000002</v>
      </c>
      <c r="M16">
        <v>23.756</v>
      </c>
      <c r="N16" t="s">
        <v>15</v>
      </c>
      <c r="O16" s="2">
        <v>21.9</v>
      </c>
      <c r="P16">
        <v>21.9</v>
      </c>
      <c r="Q16">
        <v>22.827999999999999</v>
      </c>
      <c r="R16">
        <v>40.856999999999999</v>
      </c>
      <c r="S16">
        <v>25.914999999999999</v>
      </c>
      <c r="T16" s="1">
        <v>20.155999999999999</v>
      </c>
      <c r="U16" s="1">
        <v>20.78</v>
      </c>
      <c r="V16">
        <v>22.524000000000001</v>
      </c>
      <c r="W16">
        <v>27.018999999999998</v>
      </c>
    </row>
    <row r="17" spans="1:23">
      <c r="A17">
        <v>15</v>
      </c>
      <c r="B17" s="2">
        <v>25.594999999999999</v>
      </c>
      <c r="C17" s="2">
        <v>24.635000000000002</v>
      </c>
      <c r="D17">
        <v>24.956</v>
      </c>
      <c r="E17">
        <v>24.315000000000001</v>
      </c>
      <c r="F17">
        <v>24.315999999999999</v>
      </c>
      <c r="G17">
        <v>25.018999999999998</v>
      </c>
      <c r="H17" s="2">
        <v>22.827999999999999</v>
      </c>
      <c r="I17" s="2">
        <v>20.667999999999999</v>
      </c>
      <c r="J17">
        <v>21.82</v>
      </c>
      <c r="K17">
        <v>24.94</v>
      </c>
      <c r="L17">
        <v>22.22</v>
      </c>
      <c r="M17">
        <v>23.82</v>
      </c>
      <c r="N17" t="s">
        <v>15</v>
      </c>
      <c r="O17" s="2">
        <v>21.66</v>
      </c>
      <c r="P17">
        <v>22.22</v>
      </c>
      <c r="Q17">
        <v>22.86</v>
      </c>
      <c r="R17">
        <v>27.274999999999999</v>
      </c>
      <c r="S17">
        <v>25.914999999999999</v>
      </c>
      <c r="T17" s="1">
        <v>20.364000000000001</v>
      </c>
      <c r="U17" s="1">
        <v>20.684999999999999</v>
      </c>
      <c r="V17">
        <v>22.78</v>
      </c>
      <c r="W17">
        <v>27.611000000000001</v>
      </c>
    </row>
    <row r="18" spans="1:23">
      <c r="A18">
        <v>16</v>
      </c>
      <c r="B18" s="2">
        <v>25.195</v>
      </c>
      <c r="C18" s="2">
        <v>24.364000000000001</v>
      </c>
      <c r="D18">
        <v>24.890999999999998</v>
      </c>
      <c r="E18">
        <v>24.347999999999999</v>
      </c>
      <c r="F18">
        <v>24.042999999999999</v>
      </c>
      <c r="G18">
        <v>24.859000000000002</v>
      </c>
      <c r="H18" s="2">
        <v>22.811</v>
      </c>
      <c r="I18" s="2">
        <v>21.068000000000001</v>
      </c>
      <c r="J18">
        <v>21.74</v>
      </c>
      <c r="K18">
        <v>26.667000000000002</v>
      </c>
      <c r="L18">
        <v>22.54</v>
      </c>
      <c r="M18">
        <v>24.010999999999999</v>
      </c>
      <c r="N18" t="s">
        <v>15</v>
      </c>
      <c r="O18" s="2">
        <v>21.308</v>
      </c>
      <c r="P18">
        <v>21.931999999999999</v>
      </c>
      <c r="Q18">
        <v>23.114999999999998</v>
      </c>
      <c r="R18">
        <v>28.234999999999999</v>
      </c>
      <c r="S18">
        <v>25.402999999999999</v>
      </c>
      <c r="T18" s="1">
        <v>20.157</v>
      </c>
      <c r="U18" s="1">
        <v>21.068000000000001</v>
      </c>
      <c r="V18">
        <v>22.62</v>
      </c>
      <c r="W18">
        <v>29.114999999999998</v>
      </c>
    </row>
    <row r="19" spans="1:23">
      <c r="A19">
        <v>17</v>
      </c>
      <c r="B19" s="2">
        <v>25.228000000000002</v>
      </c>
      <c r="C19" s="2">
        <v>23.963000000000001</v>
      </c>
      <c r="D19">
        <v>25.274999999999999</v>
      </c>
      <c r="E19">
        <v>24.283000000000001</v>
      </c>
      <c r="F19">
        <v>24.012</v>
      </c>
      <c r="G19">
        <v>24.635999999999999</v>
      </c>
      <c r="H19" s="2">
        <v>23.116</v>
      </c>
      <c r="I19" s="2">
        <v>21.02</v>
      </c>
      <c r="J19">
        <v>23.803999999999998</v>
      </c>
      <c r="K19">
        <v>23.292000000000002</v>
      </c>
      <c r="L19">
        <v>22.507999999999999</v>
      </c>
      <c r="M19">
        <v>23.916</v>
      </c>
      <c r="N19" t="s">
        <v>15</v>
      </c>
      <c r="O19" s="2">
        <v>21.628</v>
      </c>
      <c r="P19">
        <v>22.22</v>
      </c>
      <c r="Q19">
        <v>22.54</v>
      </c>
      <c r="R19">
        <v>27.658999999999999</v>
      </c>
      <c r="S19">
        <v>25.244</v>
      </c>
      <c r="T19" s="1">
        <v>20.155999999999999</v>
      </c>
      <c r="U19" s="1">
        <v>20.972000000000001</v>
      </c>
      <c r="V19">
        <v>22.507999999999999</v>
      </c>
      <c r="W19">
        <v>27.946000000000002</v>
      </c>
    </row>
    <row r="20" spans="1:23">
      <c r="A20">
        <v>18</v>
      </c>
      <c r="B20" s="2">
        <v>25.547000000000001</v>
      </c>
      <c r="C20" s="2">
        <v>24.044</v>
      </c>
      <c r="D20">
        <v>25.212</v>
      </c>
      <c r="E20">
        <v>24.38</v>
      </c>
      <c r="F20">
        <v>24.331</v>
      </c>
      <c r="G20">
        <v>24.667000000000002</v>
      </c>
      <c r="H20" s="2">
        <v>22.876000000000001</v>
      </c>
      <c r="I20" s="2">
        <v>20.731999999999999</v>
      </c>
      <c r="J20">
        <v>21.899000000000001</v>
      </c>
      <c r="K20">
        <v>23.530999999999999</v>
      </c>
      <c r="L20">
        <v>22.54</v>
      </c>
      <c r="M20">
        <v>23.724</v>
      </c>
      <c r="N20" t="s">
        <v>15</v>
      </c>
      <c r="O20" s="2">
        <v>21.34</v>
      </c>
      <c r="P20">
        <v>22.236000000000001</v>
      </c>
      <c r="Q20">
        <v>22.827999999999999</v>
      </c>
      <c r="R20">
        <v>27.626999999999999</v>
      </c>
      <c r="S20">
        <v>26.091000000000001</v>
      </c>
      <c r="T20" s="1">
        <v>20.123999999999999</v>
      </c>
      <c r="U20" s="1">
        <v>20.684999999999999</v>
      </c>
      <c r="V20">
        <v>22.236000000000001</v>
      </c>
      <c r="W20">
        <v>27.963000000000001</v>
      </c>
    </row>
    <row r="21" spans="1:23">
      <c r="A21">
        <v>19</v>
      </c>
      <c r="B21" s="2">
        <v>25.259</v>
      </c>
      <c r="C21" s="2">
        <v>24.331</v>
      </c>
      <c r="D21">
        <v>25.242999999999999</v>
      </c>
      <c r="E21">
        <v>24.571000000000002</v>
      </c>
      <c r="F21">
        <v>24.044</v>
      </c>
      <c r="G21">
        <v>24.283999999999999</v>
      </c>
      <c r="H21" s="2">
        <v>22.524000000000001</v>
      </c>
      <c r="I21" s="2">
        <v>20.989000000000001</v>
      </c>
      <c r="J21">
        <v>22.06</v>
      </c>
      <c r="K21">
        <v>24.332000000000001</v>
      </c>
      <c r="L21">
        <v>22.507999999999999</v>
      </c>
      <c r="M21">
        <v>23.643000000000001</v>
      </c>
      <c r="N21" t="s">
        <v>15</v>
      </c>
      <c r="O21" s="2">
        <v>21.292000000000002</v>
      </c>
      <c r="P21">
        <v>22.22</v>
      </c>
      <c r="Q21">
        <v>23.084</v>
      </c>
      <c r="R21">
        <v>27.658999999999999</v>
      </c>
      <c r="S21">
        <v>25.163</v>
      </c>
      <c r="T21" s="1">
        <v>20.093</v>
      </c>
      <c r="U21" s="1">
        <v>21.068000000000001</v>
      </c>
      <c r="V21">
        <v>22.492000000000001</v>
      </c>
      <c r="W21">
        <v>28.507000000000001</v>
      </c>
    </row>
    <row r="22" spans="1:23">
      <c r="A22">
        <v>20</v>
      </c>
      <c r="B22" s="2">
        <v>25.228000000000002</v>
      </c>
      <c r="C22" s="2">
        <v>24.076000000000001</v>
      </c>
      <c r="D22">
        <v>24.956</v>
      </c>
      <c r="E22">
        <v>25.050999999999998</v>
      </c>
      <c r="F22">
        <v>24.044</v>
      </c>
      <c r="G22">
        <v>24.667000000000002</v>
      </c>
      <c r="H22" s="2">
        <v>22.187999999999999</v>
      </c>
      <c r="I22" s="2">
        <v>21.324000000000002</v>
      </c>
      <c r="J22">
        <v>22.14</v>
      </c>
      <c r="K22">
        <v>23.626999999999999</v>
      </c>
      <c r="L22">
        <v>22.492000000000001</v>
      </c>
      <c r="M22">
        <v>24.044</v>
      </c>
      <c r="N22" t="s">
        <v>15</v>
      </c>
      <c r="O22" s="2">
        <v>21.356000000000002</v>
      </c>
      <c r="P22">
        <v>22.411999999999999</v>
      </c>
      <c r="Q22">
        <v>22.827999999999999</v>
      </c>
      <c r="R22">
        <v>45.576999999999998</v>
      </c>
      <c r="S22">
        <v>28.266999999999999</v>
      </c>
      <c r="T22" s="1">
        <v>20.123999999999999</v>
      </c>
      <c r="U22" s="1">
        <v>20.972000000000001</v>
      </c>
      <c r="V22">
        <v>22.492000000000001</v>
      </c>
      <c r="W22">
        <v>29.146999999999998</v>
      </c>
    </row>
    <row r="23" spans="1:23">
      <c r="A23">
        <v>21</v>
      </c>
      <c r="B23" s="2">
        <v>25.067</v>
      </c>
      <c r="C23" s="2">
        <v>24.283000000000001</v>
      </c>
      <c r="D23">
        <v>24.922999999999998</v>
      </c>
      <c r="E23">
        <v>24.908000000000001</v>
      </c>
      <c r="F23">
        <v>24.042999999999999</v>
      </c>
      <c r="G23">
        <v>24.891999999999999</v>
      </c>
      <c r="H23" s="2">
        <v>22.012</v>
      </c>
      <c r="I23" s="2">
        <v>21.084</v>
      </c>
      <c r="J23">
        <v>21.805</v>
      </c>
      <c r="K23">
        <v>23.26</v>
      </c>
      <c r="L23">
        <v>22.635999999999999</v>
      </c>
      <c r="M23">
        <v>23.82</v>
      </c>
      <c r="N23" t="s">
        <v>15</v>
      </c>
      <c r="O23" s="2">
        <v>20.733000000000001</v>
      </c>
      <c r="P23">
        <v>22.187999999999999</v>
      </c>
      <c r="Q23">
        <v>22.859000000000002</v>
      </c>
      <c r="R23">
        <v>28.297000000000001</v>
      </c>
      <c r="S23">
        <v>24.38</v>
      </c>
      <c r="T23" s="1">
        <v>20.123999999999999</v>
      </c>
      <c r="U23" s="1">
        <v>20.86</v>
      </c>
      <c r="V23">
        <v>22.234999999999999</v>
      </c>
      <c r="W23">
        <v>29.722000000000001</v>
      </c>
    </row>
    <row r="24" spans="1:23">
      <c r="A24">
        <v>22</v>
      </c>
      <c r="B24" s="2">
        <v>25.931000000000001</v>
      </c>
      <c r="C24" s="2">
        <v>24.635999999999999</v>
      </c>
      <c r="D24">
        <v>25.18</v>
      </c>
      <c r="E24">
        <v>24.988</v>
      </c>
      <c r="F24">
        <v>23.948</v>
      </c>
      <c r="G24">
        <v>25.210999999999999</v>
      </c>
      <c r="H24" s="2">
        <v>22.187999999999999</v>
      </c>
      <c r="I24" s="2">
        <v>21.004000000000001</v>
      </c>
      <c r="J24">
        <v>21.963999999999999</v>
      </c>
      <c r="K24">
        <v>23.564</v>
      </c>
      <c r="L24">
        <v>22.859000000000002</v>
      </c>
      <c r="M24">
        <v>23.914999999999999</v>
      </c>
      <c r="N24" t="s">
        <v>15</v>
      </c>
      <c r="O24" s="2">
        <v>21.02</v>
      </c>
      <c r="P24">
        <v>21.931999999999999</v>
      </c>
      <c r="Q24">
        <v>23.116</v>
      </c>
      <c r="R24">
        <v>28.523</v>
      </c>
      <c r="S24">
        <v>26.091000000000001</v>
      </c>
      <c r="T24" s="1">
        <v>20.155999999999999</v>
      </c>
      <c r="U24" s="1">
        <v>20.923999999999999</v>
      </c>
      <c r="V24">
        <v>23.484000000000002</v>
      </c>
      <c r="W24">
        <v>30.042999999999999</v>
      </c>
    </row>
    <row r="25" spans="1:23">
      <c r="A25">
        <v>23</v>
      </c>
      <c r="B25" s="2">
        <v>25.850999999999999</v>
      </c>
      <c r="C25" s="2">
        <v>24.298999999999999</v>
      </c>
      <c r="D25">
        <v>25.242999999999999</v>
      </c>
      <c r="E25">
        <v>25.163</v>
      </c>
      <c r="F25">
        <v>24.059000000000001</v>
      </c>
      <c r="G25">
        <v>25.643999999999998</v>
      </c>
      <c r="H25" s="2">
        <v>21.884</v>
      </c>
      <c r="I25" s="2">
        <v>20.988</v>
      </c>
      <c r="J25">
        <v>21.963000000000001</v>
      </c>
      <c r="K25">
        <v>23.692</v>
      </c>
      <c r="L25">
        <v>22.908000000000001</v>
      </c>
      <c r="M25">
        <v>23.852</v>
      </c>
      <c r="N25" t="s">
        <v>15</v>
      </c>
      <c r="O25" s="2">
        <v>21.308</v>
      </c>
      <c r="P25">
        <v>22.22</v>
      </c>
      <c r="Q25">
        <v>23.1</v>
      </c>
      <c r="R25">
        <v>35.481999999999999</v>
      </c>
      <c r="S25">
        <v>24.986999999999998</v>
      </c>
      <c r="T25" s="1">
        <v>20.125</v>
      </c>
      <c r="U25" s="1">
        <v>20.988</v>
      </c>
      <c r="V25">
        <v>23.26</v>
      </c>
      <c r="W25">
        <v>28.827000000000002</v>
      </c>
    </row>
    <row r="26" spans="1:23">
      <c r="A26">
        <v>24</v>
      </c>
      <c r="B26" s="2">
        <v>25.643999999999998</v>
      </c>
      <c r="C26" s="2">
        <v>24.076000000000001</v>
      </c>
      <c r="D26">
        <v>24.954999999999998</v>
      </c>
      <c r="E26">
        <v>24.827000000000002</v>
      </c>
      <c r="F26">
        <v>24.076000000000001</v>
      </c>
      <c r="G26">
        <v>25.498999999999999</v>
      </c>
      <c r="H26" s="2">
        <v>22.556000000000001</v>
      </c>
      <c r="I26" s="2">
        <v>20.731999999999999</v>
      </c>
      <c r="J26">
        <v>21.82</v>
      </c>
      <c r="K26">
        <v>23.786999999999999</v>
      </c>
      <c r="L26">
        <v>22.748000000000001</v>
      </c>
      <c r="M26">
        <v>23.995000000000001</v>
      </c>
      <c r="N26" t="s">
        <v>15</v>
      </c>
      <c r="O26" s="2">
        <v>21.643999999999998</v>
      </c>
      <c r="P26">
        <v>22.298999999999999</v>
      </c>
      <c r="Q26">
        <v>23.468</v>
      </c>
      <c r="R26">
        <v>27.626999999999999</v>
      </c>
      <c r="S26">
        <v>25.468</v>
      </c>
      <c r="T26" s="1">
        <v>20.091999999999999</v>
      </c>
      <c r="U26" s="1">
        <v>21.052</v>
      </c>
      <c r="V26">
        <v>23.404</v>
      </c>
      <c r="W26">
        <v>28.25</v>
      </c>
    </row>
    <row r="27" spans="1:23">
      <c r="A27">
        <v>25</v>
      </c>
      <c r="B27" s="2">
        <v>25.803000000000001</v>
      </c>
      <c r="C27" s="2">
        <v>24.027999999999999</v>
      </c>
      <c r="D27">
        <v>24.94</v>
      </c>
      <c r="E27">
        <v>24.956</v>
      </c>
      <c r="F27">
        <v>24.012</v>
      </c>
      <c r="G27">
        <v>25.402999999999999</v>
      </c>
      <c r="H27" s="2">
        <v>22.236000000000001</v>
      </c>
      <c r="I27" s="2">
        <v>20.763999999999999</v>
      </c>
      <c r="J27">
        <v>21.869</v>
      </c>
      <c r="K27">
        <v>23.771999999999998</v>
      </c>
      <c r="L27">
        <v>22.763999999999999</v>
      </c>
      <c r="M27">
        <v>23.692</v>
      </c>
      <c r="N27" t="s">
        <v>15</v>
      </c>
      <c r="O27" s="4">
        <v>37.401000000000003</v>
      </c>
      <c r="P27">
        <v>22.204000000000001</v>
      </c>
      <c r="Q27">
        <v>23.515999999999998</v>
      </c>
      <c r="R27">
        <v>47.942999999999998</v>
      </c>
      <c r="S27">
        <v>25.835000000000001</v>
      </c>
      <c r="T27" s="1">
        <v>20.155999999999999</v>
      </c>
      <c r="U27" s="1">
        <v>21.036999999999999</v>
      </c>
      <c r="V27">
        <v>23.018999999999998</v>
      </c>
      <c r="W27">
        <v>41.656999999999996</v>
      </c>
    </row>
    <row r="28" spans="1:23">
      <c r="A28">
        <v>26</v>
      </c>
      <c r="B28" s="2">
        <v>25.786999999999999</v>
      </c>
      <c r="C28" s="2">
        <v>24.010999999999999</v>
      </c>
      <c r="D28">
        <v>24.922999999999998</v>
      </c>
      <c r="E28">
        <v>25.242999999999999</v>
      </c>
      <c r="F28">
        <v>24.010999999999999</v>
      </c>
      <c r="G28">
        <v>25.484000000000002</v>
      </c>
      <c r="H28" s="2">
        <v>22.651</v>
      </c>
      <c r="I28" s="2">
        <v>20.733000000000001</v>
      </c>
      <c r="J28">
        <v>21.867999999999999</v>
      </c>
      <c r="K28">
        <v>23.643999999999998</v>
      </c>
      <c r="L28">
        <v>22.507999999999999</v>
      </c>
      <c r="M28">
        <v>25.1</v>
      </c>
      <c r="N28" t="s">
        <v>15</v>
      </c>
      <c r="O28" s="2">
        <v>20.54</v>
      </c>
      <c r="P28">
        <v>22.204999999999998</v>
      </c>
      <c r="Q28">
        <v>23.178999999999998</v>
      </c>
      <c r="R28">
        <v>34.874000000000002</v>
      </c>
      <c r="S28">
        <v>26.875</v>
      </c>
      <c r="T28" s="1">
        <v>20.125</v>
      </c>
      <c r="U28" s="1">
        <v>21.036000000000001</v>
      </c>
      <c r="V28">
        <v>23.068000000000001</v>
      </c>
      <c r="W28">
        <v>40.808999999999997</v>
      </c>
    </row>
    <row r="29" spans="1:23">
      <c r="A29">
        <v>27</v>
      </c>
      <c r="B29" s="2">
        <v>25.978999999999999</v>
      </c>
      <c r="C29" s="2">
        <v>24.044</v>
      </c>
      <c r="D29">
        <v>25.244</v>
      </c>
      <c r="E29">
        <v>24.890999999999998</v>
      </c>
      <c r="F29">
        <v>24.076000000000001</v>
      </c>
      <c r="G29">
        <v>25.227</v>
      </c>
      <c r="H29" s="2">
        <v>21.82</v>
      </c>
      <c r="I29" s="2">
        <v>21.02</v>
      </c>
      <c r="J29">
        <v>21.916</v>
      </c>
      <c r="K29">
        <v>23.611000000000001</v>
      </c>
      <c r="L29">
        <v>22.844000000000001</v>
      </c>
      <c r="M29">
        <v>24.027000000000001</v>
      </c>
      <c r="N29" t="s">
        <v>15</v>
      </c>
      <c r="O29" s="2">
        <v>21.036000000000001</v>
      </c>
      <c r="P29">
        <v>22.170999999999999</v>
      </c>
      <c r="Q29">
        <v>23.436</v>
      </c>
      <c r="R29">
        <v>34.569000000000003</v>
      </c>
      <c r="S29">
        <v>25.995999999999999</v>
      </c>
      <c r="T29" s="1">
        <v>20.332000000000001</v>
      </c>
      <c r="U29" s="1">
        <v>21.068000000000001</v>
      </c>
      <c r="V29">
        <v>23.18</v>
      </c>
      <c r="W29">
        <v>41.896000000000001</v>
      </c>
    </row>
    <row r="30" spans="1:23">
      <c r="A30">
        <v>28</v>
      </c>
      <c r="B30" s="2">
        <v>25.931999999999999</v>
      </c>
      <c r="C30" s="2">
        <v>24.315000000000001</v>
      </c>
      <c r="D30">
        <v>24.635000000000002</v>
      </c>
      <c r="E30">
        <v>24.652000000000001</v>
      </c>
      <c r="F30">
        <v>23.978999999999999</v>
      </c>
      <c r="G30">
        <v>25.355</v>
      </c>
      <c r="H30" s="2">
        <v>22.204000000000001</v>
      </c>
      <c r="I30" s="2">
        <v>21.02</v>
      </c>
      <c r="J30">
        <v>21.948</v>
      </c>
      <c r="K30">
        <v>23.611999999999998</v>
      </c>
      <c r="L30">
        <v>22.827000000000002</v>
      </c>
      <c r="M30">
        <v>24.012</v>
      </c>
      <c r="N30" t="s">
        <v>15</v>
      </c>
      <c r="O30" s="2">
        <v>20.748000000000001</v>
      </c>
      <c r="P30">
        <v>22.172000000000001</v>
      </c>
      <c r="Q30">
        <v>23.324000000000002</v>
      </c>
      <c r="R30">
        <v>34.362000000000002</v>
      </c>
      <c r="S30">
        <v>25.707000000000001</v>
      </c>
      <c r="T30" s="1">
        <v>20.155999999999999</v>
      </c>
      <c r="U30" s="1">
        <v>21.02</v>
      </c>
      <c r="V30">
        <v>23.244</v>
      </c>
      <c r="W30">
        <v>28.538</v>
      </c>
    </row>
    <row r="31" spans="1:23">
      <c r="A31">
        <v>29</v>
      </c>
      <c r="B31" s="2">
        <v>25.867000000000001</v>
      </c>
      <c r="C31" s="2">
        <v>24.3</v>
      </c>
      <c r="D31">
        <v>24.954999999999998</v>
      </c>
      <c r="E31">
        <v>24.763000000000002</v>
      </c>
      <c r="F31">
        <v>24.012</v>
      </c>
      <c r="G31">
        <v>25.292000000000002</v>
      </c>
      <c r="H31" s="2">
        <v>21.643999999999998</v>
      </c>
      <c r="I31" s="2">
        <v>21.02</v>
      </c>
      <c r="J31">
        <v>21.74</v>
      </c>
      <c r="K31">
        <v>23.484000000000002</v>
      </c>
      <c r="L31">
        <v>22.988</v>
      </c>
      <c r="M31">
        <v>23.916</v>
      </c>
      <c r="N31" t="s">
        <v>15</v>
      </c>
      <c r="O31" s="2">
        <v>20.381</v>
      </c>
      <c r="P31">
        <v>22.332000000000001</v>
      </c>
      <c r="Q31" s="3">
        <v>31.978000000000002</v>
      </c>
      <c r="R31">
        <v>27.707000000000001</v>
      </c>
      <c r="S31">
        <v>35.801000000000002</v>
      </c>
      <c r="T31" s="1">
        <v>20.155999999999999</v>
      </c>
      <c r="U31" s="1">
        <v>21.02</v>
      </c>
      <c r="V31">
        <v>23.210999999999999</v>
      </c>
      <c r="W31">
        <v>30.010999999999999</v>
      </c>
    </row>
    <row r="32" spans="1:23">
      <c r="A32">
        <v>30</v>
      </c>
      <c r="B32" s="2">
        <v>25.562999999999999</v>
      </c>
      <c r="C32" s="2">
        <v>24.331</v>
      </c>
      <c r="D32">
        <v>24.891999999999999</v>
      </c>
      <c r="E32">
        <v>24.795999999999999</v>
      </c>
      <c r="F32">
        <v>24.044</v>
      </c>
      <c r="G32">
        <v>25.466999999999999</v>
      </c>
      <c r="H32" s="2">
        <v>21.611999999999998</v>
      </c>
      <c r="I32" s="2">
        <v>21.276</v>
      </c>
      <c r="J32">
        <v>21.884</v>
      </c>
      <c r="K32">
        <v>24.042999999999999</v>
      </c>
      <c r="L32">
        <v>22.908000000000001</v>
      </c>
      <c r="M32">
        <v>23.914999999999999</v>
      </c>
      <c r="N32" t="s">
        <v>15</v>
      </c>
      <c r="O32" s="2">
        <v>20.731999999999999</v>
      </c>
      <c r="P32">
        <v>22.06</v>
      </c>
      <c r="Q32">
        <v>22.603000000000002</v>
      </c>
      <c r="R32" s="3">
        <v>50.279000000000003</v>
      </c>
      <c r="S32" t="s">
        <v>20</v>
      </c>
      <c r="T32" s="1">
        <v>20.364000000000001</v>
      </c>
      <c r="U32" s="1">
        <v>21.052</v>
      </c>
      <c r="V32">
        <v>23.276</v>
      </c>
      <c r="W32">
        <v>28.523</v>
      </c>
    </row>
    <row r="33" spans="1:23">
      <c r="A33">
        <v>31</v>
      </c>
      <c r="B33" s="2">
        <v>25.722999999999999</v>
      </c>
      <c r="C33" s="2">
        <v>24.332000000000001</v>
      </c>
      <c r="D33">
        <v>24.954999999999998</v>
      </c>
      <c r="E33">
        <v>24.827000000000002</v>
      </c>
      <c r="F33">
        <v>24.010999999999999</v>
      </c>
      <c r="G33">
        <v>25.242999999999999</v>
      </c>
      <c r="H33" s="2">
        <v>21.931999999999999</v>
      </c>
      <c r="I33" s="2">
        <v>21.052</v>
      </c>
      <c r="J33">
        <v>21.963999999999999</v>
      </c>
      <c r="K33">
        <v>23.74</v>
      </c>
      <c r="L33">
        <v>22.795999999999999</v>
      </c>
      <c r="M33">
        <v>23.74</v>
      </c>
      <c r="N33" t="s">
        <v>15</v>
      </c>
      <c r="O33" s="2">
        <v>20.763999999999999</v>
      </c>
      <c r="P33">
        <v>22.443999999999999</v>
      </c>
      <c r="Q33">
        <v>23.116</v>
      </c>
      <c r="R33" s="3">
        <v>48.375</v>
      </c>
      <c r="S33" t="s">
        <v>21</v>
      </c>
      <c r="T33" s="1">
        <v>20.172999999999998</v>
      </c>
      <c r="U33" s="1">
        <v>21.02</v>
      </c>
      <c r="V33">
        <v>22.891999999999999</v>
      </c>
      <c r="W33">
        <v>29.402000000000001</v>
      </c>
    </row>
    <row r="34" spans="1:23">
      <c r="A34">
        <v>32</v>
      </c>
      <c r="B34" s="2">
        <v>25.690999999999999</v>
      </c>
      <c r="C34" s="2">
        <v>24.042999999999999</v>
      </c>
      <c r="D34">
        <v>25.148</v>
      </c>
      <c r="E34">
        <v>24.748000000000001</v>
      </c>
      <c r="F34">
        <v>23.756</v>
      </c>
      <c r="G34">
        <v>25.228000000000002</v>
      </c>
      <c r="H34" s="2">
        <v>21.9</v>
      </c>
      <c r="I34" s="2">
        <v>20.731999999999999</v>
      </c>
      <c r="J34">
        <v>22.091999999999999</v>
      </c>
      <c r="K34">
        <v>23.867999999999999</v>
      </c>
      <c r="L34">
        <v>22.187999999999999</v>
      </c>
      <c r="M34">
        <v>23.82</v>
      </c>
      <c r="N34" t="s">
        <v>15</v>
      </c>
      <c r="O34" s="2">
        <v>20.411999999999999</v>
      </c>
      <c r="P34">
        <v>22.187999999999999</v>
      </c>
      <c r="Q34">
        <v>23.452000000000002</v>
      </c>
      <c r="R34">
        <v>34.234000000000002</v>
      </c>
      <c r="S34" t="s">
        <v>22</v>
      </c>
      <c r="T34" s="1">
        <v>20.187999999999999</v>
      </c>
      <c r="U34" s="1">
        <v>21.276</v>
      </c>
      <c r="V34">
        <v>23.036000000000001</v>
      </c>
      <c r="W34">
        <v>28.507000000000001</v>
      </c>
    </row>
    <row r="35" spans="1:23">
      <c r="A35">
        <v>33</v>
      </c>
      <c r="B35" s="2">
        <v>25.852</v>
      </c>
      <c r="C35" s="2">
        <v>24.076000000000001</v>
      </c>
      <c r="D35">
        <v>24.986999999999998</v>
      </c>
      <c r="E35">
        <v>24.731000000000002</v>
      </c>
      <c r="F35">
        <v>24.3</v>
      </c>
      <c r="G35">
        <v>25.515000000000001</v>
      </c>
      <c r="H35" s="2">
        <v>21.948</v>
      </c>
      <c r="I35" s="2">
        <v>21.021000000000001</v>
      </c>
      <c r="J35">
        <v>21.948</v>
      </c>
      <c r="K35">
        <v>23.899000000000001</v>
      </c>
      <c r="L35">
        <v>22.684000000000001</v>
      </c>
      <c r="M35">
        <v>23.754999999999999</v>
      </c>
      <c r="N35" t="s">
        <v>15</v>
      </c>
      <c r="O35" s="2">
        <v>20.125</v>
      </c>
      <c r="P35">
        <v>22.123999999999999</v>
      </c>
      <c r="Q35">
        <v>23.292000000000002</v>
      </c>
      <c r="R35">
        <v>34.185000000000002</v>
      </c>
      <c r="T35" s="1">
        <v>20.364000000000001</v>
      </c>
      <c r="U35" s="1">
        <v>21.308</v>
      </c>
      <c r="V35">
        <v>23.306999999999999</v>
      </c>
      <c r="W35">
        <v>23.1</v>
      </c>
    </row>
    <row r="36" spans="1:23">
      <c r="A36">
        <v>34</v>
      </c>
      <c r="B36" s="2">
        <v>26.010999999999999</v>
      </c>
      <c r="C36" s="2">
        <v>23.98</v>
      </c>
      <c r="D36">
        <v>25.452000000000002</v>
      </c>
      <c r="E36">
        <v>24.94</v>
      </c>
      <c r="F36">
        <v>24.363</v>
      </c>
      <c r="G36">
        <v>25.164000000000001</v>
      </c>
      <c r="H36" s="2">
        <v>21.884</v>
      </c>
      <c r="I36" s="2">
        <v>21.052</v>
      </c>
      <c r="J36">
        <v>21.867999999999999</v>
      </c>
      <c r="K36">
        <v>23.852</v>
      </c>
      <c r="L36">
        <v>22.972000000000001</v>
      </c>
      <c r="M36">
        <v>23.756</v>
      </c>
      <c r="N36" t="s">
        <v>15</v>
      </c>
      <c r="O36" s="2">
        <v>19.803999999999998</v>
      </c>
      <c r="P36">
        <v>22.204000000000001</v>
      </c>
      <c r="Q36">
        <v>23.291</v>
      </c>
      <c r="R36" s="3">
        <v>45.832000000000001</v>
      </c>
      <c r="T36" s="1">
        <v>20.445</v>
      </c>
      <c r="U36" s="1">
        <v>21.085000000000001</v>
      </c>
      <c r="V36">
        <v>23.132000000000001</v>
      </c>
      <c r="W36">
        <v>41.944000000000003</v>
      </c>
    </row>
    <row r="37" spans="1:23">
      <c r="A37">
        <v>35</v>
      </c>
      <c r="B37" s="2">
        <v>25.690999999999999</v>
      </c>
      <c r="C37" s="2">
        <v>24.027000000000001</v>
      </c>
      <c r="D37">
        <v>25.547000000000001</v>
      </c>
      <c r="E37">
        <v>25.099</v>
      </c>
      <c r="F37">
        <v>24.795999999999999</v>
      </c>
      <c r="G37">
        <v>25.643000000000001</v>
      </c>
      <c r="H37" s="2">
        <v>21.948</v>
      </c>
      <c r="I37" s="2">
        <v>21.276</v>
      </c>
      <c r="J37">
        <v>21.867999999999999</v>
      </c>
      <c r="K37">
        <v>23.722999999999999</v>
      </c>
      <c r="L37">
        <v>23.210999999999999</v>
      </c>
      <c r="M37">
        <v>24.074999999999999</v>
      </c>
      <c r="N37" t="s">
        <v>15</v>
      </c>
      <c r="O37" s="2">
        <v>19.835999999999999</v>
      </c>
      <c r="P37">
        <v>22.027999999999999</v>
      </c>
      <c r="Q37">
        <v>23.052</v>
      </c>
      <c r="R37">
        <v>34.186</v>
      </c>
      <c r="T37" s="1">
        <v>20.411999999999999</v>
      </c>
      <c r="U37" s="1">
        <v>21.052</v>
      </c>
      <c r="V37">
        <v>22.923999999999999</v>
      </c>
      <c r="W37">
        <v>28.795000000000002</v>
      </c>
    </row>
    <row r="38" spans="1:23">
      <c r="A38">
        <v>36</v>
      </c>
      <c r="B38" s="2">
        <v>26.091000000000001</v>
      </c>
      <c r="C38" s="2">
        <v>24.027999999999999</v>
      </c>
      <c r="D38">
        <v>25.611000000000001</v>
      </c>
      <c r="E38">
        <v>25.003</v>
      </c>
      <c r="F38">
        <v>24.523</v>
      </c>
      <c r="G38">
        <v>25.547000000000001</v>
      </c>
      <c r="H38" s="2">
        <v>21.66</v>
      </c>
      <c r="I38" s="2">
        <v>21.084</v>
      </c>
      <c r="J38">
        <v>22.204000000000001</v>
      </c>
      <c r="K38">
        <v>23.628</v>
      </c>
      <c r="L38">
        <v>23.052</v>
      </c>
      <c r="M38">
        <v>23.5</v>
      </c>
      <c r="N38" t="s">
        <v>15</v>
      </c>
      <c r="O38" s="2">
        <v>19.645</v>
      </c>
      <c r="P38">
        <v>22.027999999999999</v>
      </c>
      <c r="Q38">
        <v>23.5</v>
      </c>
      <c r="R38" s="3">
        <v>51.173999999999999</v>
      </c>
      <c r="T38" s="1">
        <v>20.123999999999999</v>
      </c>
      <c r="U38" s="1">
        <v>20.988</v>
      </c>
      <c r="V38">
        <v>23.084</v>
      </c>
      <c r="W38">
        <v>44.072000000000003</v>
      </c>
    </row>
    <row r="39" spans="1:23">
      <c r="A39">
        <v>37</v>
      </c>
      <c r="B39" s="2">
        <v>26.251999999999999</v>
      </c>
      <c r="C39" s="2">
        <v>24.010999999999999</v>
      </c>
      <c r="D39">
        <v>25.579000000000001</v>
      </c>
      <c r="E39">
        <v>25.164000000000001</v>
      </c>
      <c r="F39">
        <v>24.812000000000001</v>
      </c>
      <c r="G39">
        <v>25.34</v>
      </c>
      <c r="H39" s="2">
        <v>21.948</v>
      </c>
      <c r="I39" s="2">
        <v>21.02</v>
      </c>
      <c r="J39">
        <v>22.012</v>
      </c>
      <c r="K39">
        <v>24.684000000000001</v>
      </c>
      <c r="L39">
        <v>23.1</v>
      </c>
      <c r="M39">
        <v>23.5</v>
      </c>
      <c r="N39" t="s">
        <v>15</v>
      </c>
      <c r="O39" s="2">
        <v>19.372</v>
      </c>
      <c r="P39">
        <v>22.172000000000001</v>
      </c>
      <c r="Q39">
        <v>23.148</v>
      </c>
      <c r="R39">
        <v>34.25</v>
      </c>
      <c r="T39" s="1">
        <v>20.411999999999999</v>
      </c>
      <c r="U39" s="1">
        <v>21.068000000000001</v>
      </c>
      <c r="V39">
        <v>23.292000000000002</v>
      </c>
      <c r="W39">
        <v>43.911999999999999</v>
      </c>
    </row>
    <row r="40" spans="1:23">
      <c r="A40">
        <v>38</v>
      </c>
      <c r="B40" s="2">
        <v>26.411000000000001</v>
      </c>
      <c r="C40" s="2">
        <v>24.044</v>
      </c>
      <c r="D40">
        <v>25.74</v>
      </c>
      <c r="E40">
        <v>24.427</v>
      </c>
      <c r="F40">
        <v>24.667000000000002</v>
      </c>
      <c r="G40">
        <v>25.306999999999999</v>
      </c>
      <c r="H40" s="2">
        <v>21.884</v>
      </c>
      <c r="I40" s="2">
        <v>20.731999999999999</v>
      </c>
      <c r="J40">
        <v>22.06</v>
      </c>
      <c r="K40">
        <v>23.946999999999999</v>
      </c>
      <c r="L40">
        <v>23.116</v>
      </c>
      <c r="M40">
        <v>23.914999999999999</v>
      </c>
      <c r="N40" t="s">
        <v>15</v>
      </c>
      <c r="O40" s="2">
        <v>19.132999999999999</v>
      </c>
      <c r="P40">
        <v>22.123999999999999</v>
      </c>
      <c r="Q40">
        <v>22.587</v>
      </c>
      <c r="R40" s="3">
        <v>49.750999999999998</v>
      </c>
      <c r="T40" s="1">
        <v>20.125</v>
      </c>
      <c r="U40" s="1">
        <v>20.988</v>
      </c>
      <c r="V40">
        <v>23.163</v>
      </c>
      <c r="W40">
        <v>29.37</v>
      </c>
    </row>
    <row r="41" spans="1:23">
      <c r="A41">
        <v>39</v>
      </c>
      <c r="B41" s="2">
        <v>26.266999999999999</v>
      </c>
      <c r="C41" s="2">
        <v>23.978999999999999</v>
      </c>
      <c r="D41">
        <v>25.739000000000001</v>
      </c>
      <c r="E41">
        <v>24.315999999999999</v>
      </c>
      <c r="F41">
        <v>40.137</v>
      </c>
      <c r="G41">
        <v>25.515000000000001</v>
      </c>
      <c r="H41" s="2">
        <v>21.916</v>
      </c>
      <c r="I41" s="2">
        <v>21.02</v>
      </c>
      <c r="J41">
        <v>21.963999999999999</v>
      </c>
      <c r="K41">
        <v>23.98</v>
      </c>
      <c r="L41">
        <v>22.986999999999998</v>
      </c>
      <c r="M41">
        <v>23.835999999999999</v>
      </c>
      <c r="N41" t="s">
        <v>15</v>
      </c>
      <c r="O41" s="2">
        <v>18.14</v>
      </c>
      <c r="P41">
        <v>21.931999999999999</v>
      </c>
      <c r="Q41">
        <v>23.084</v>
      </c>
      <c r="R41">
        <v>23.18</v>
      </c>
      <c r="T41" s="1">
        <v>20.155999999999999</v>
      </c>
      <c r="U41" s="1">
        <v>21.244</v>
      </c>
      <c r="V41">
        <v>22.988</v>
      </c>
      <c r="W41">
        <v>45.48</v>
      </c>
    </row>
    <row r="42" spans="1:23">
      <c r="A42">
        <v>40</v>
      </c>
      <c r="B42" s="2">
        <v>26.427</v>
      </c>
      <c r="C42" s="2">
        <v>24.06</v>
      </c>
      <c r="D42">
        <v>25.466999999999999</v>
      </c>
      <c r="E42">
        <v>24.635000000000002</v>
      </c>
      <c r="F42">
        <v>23.978999999999999</v>
      </c>
      <c r="G42">
        <v>25.547999999999998</v>
      </c>
      <c r="H42" s="2">
        <v>21.98</v>
      </c>
      <c r="I42" s="2">
        <v>21.02</v>
      </c>
      <c r="J42">
        <v>22.076000000000001</v>
      </c>
      <c r="K42">
        <v>23.562999999999999</v>
      </c>
      <c r="L42">
        <v>22.956</v>
      </c>
      <c r="M42">
        <v>23.852</v>
      </c>
      <c r="O42" s="4">
        <v>35.706000000000003</v>
      </c>
      <c r="P42">
        <v>22.027999999999999</v>
      </c>
      <c r="Q42">
        <v>22.86</v>
      </c>
      <c r="R42">
        <v>35.033000000000001</v>
      </c>
      <c r="T42" s="1">
        <v>20.347999999999999</v>
      </c>
      <c r="U42" s="1">
        <v>21.081</v>
      </c>
      <c r="V42">
        <v>23.196000000000002</v>
      </c>
      <c r="W42">
        <v>42.631999999999998</v>
      </c>
    </row>
    <row r="43" spans="1:23">
      <c r="A43" t="s">
        <v>14</v>
      </c>
      <c r="O43" t="s">
        <v>16</v>
      </c>
    </row>
    <row r="44" spans="1:23">
      <c r="A44" t="s">
        <v>41</v>
      </c>
      <c r="B44">
        <f>AVERAGE(B4:B13)</f>
        <v>25.176200000000001</v>
      </c>
      <c r="C44">
        <f t="shared" ref="C44:W44" si="0">AVERAGE(C4:C13)</f>
        <v>24.144400000000001</v>
      </c>
      <c r="D44">
        <f t="shared" si="0"/>
        <v>24.902699999999999</v>
      </c>
      <c r="E44">
        <f t="shared" si="0"/>
        <v>24.419499999999999</v>
      </c>
      <c r="F44">
        <f t="shared" si="0"/>
        <v>24.120299999999997</v>
      </c>
      <c r="G44">
        <f t="shared" si="0"/>
        <v>24.932999999999996</v>
      </c>
      <c r="H44">
        <f t="shared" si="0"/>
        <v>22.678999999999998</v>
      </c>
      <c r="I44">
        <f t="shared" si="0"/>
        <v>21.0473</v>
      </c>
      <c r="J44">
        <f t="shared" si="0"/>
        <v>21.9528</v>
      </c>
      <c r="K44">
        <f t="shared" si="0"/>
        <v>23.320499999999999</v>
      </c>
      <c r="L44">
        <f t="shared" si="0"/>
        <v>22.527099999999997</v>
      </c>
      <c r="M44">
        <f t="shared" si="0"/>
        <v>23.235699999999998</v>
      </c>
      <c r="O44">
        <f t="shared" si="0"/>
        <v>22.2759</v>
      </c>
      <c r="P44">
        <f t="shared" si="0"/>
        <v>22.347899999999999</v>
      </c>
      <c r="Q44">
        <f t="shared" si="0"/>
        <v>22.867799999999999</v>
      </c>
      <c r="R44">
        <f t="shared" si="0"/>
        <v>27.591699999999996</v>
      </c>
      <c r="S44">
        <f t="shared" si="0"/>
        <v>25.059499999999996</v>
      </c>
      <c r="T44">
        <f t="shared" si="0"/>
        <v>20.066700000000001</v>
      </c>
      <c r="U44">
        <f t="shared" si="0"/>
        <v>20.932099999999998</v>
      </c>
      <c r="V44">
        <f t="shared" si="0"/>
        <v>22.464800000000004</v>
      </c>
      <c r="W44">
        <f t="shared" si="0"/>
        <v>28.140499999999996</v>
      </c>
    </row>
    <row r="45" spans="1:23">
      <c r="A45" t="s">
        <v>42</v>
      </c>
      <c r="B45">
        <f>_xlfn.STDEV.P(B4:B13)</f>
        <v>0.93417544390762075</v>
      </c>
      <c r="C45">
        <f t="shared" ref="C45:W45" si="1">_xlfn.STDEV.P(C4:C13)</f>
        <v>0.19761842019407053</v>
      </c>
      <c r="D45">
        <f t="shared" si="1"/>
        <v>8.3068706502508541E-2</v>
      </c>
      <c r="E45">
        <f t="shared" si="1"/>
        <v>0.27607870254693712</v>
      </c>
      <c r="F45">
        <f t="shared" si="1"/>
        <v>0.15012398209480055</v>
      </c>
      <c r="G45">
        <f t="shared" si="1"/>
        <v>0.28621041210969161</v>
      </c>
      <c r="H45">
        <f t="shared" si="1"/>
        <v>0.31008256964879555</v>
      </c>
      <c r="I45">
        <f t="shared" si="1"/>
        <v>0.23935331625026618</v>
      </c>
      <c r="J45">
        <f t="shared" si="1"/>
        <v>0.12920433429262362</v>
      </c>
      <c r="K45">
        <f t="shared" si="1"/>
        <v>0.19110010465721827</v>
      </c>
      <c r="L45">
        <f t="shared" si="1"/>
        <v>0.12810031225566965</v>
      </c>
      <c r="M45">
        <f t="shared" si="1"/>
        <v>0.1854599956864014</v>
      </c>
      <c r="O45">
        <f t="shared" si="1"/>
        <v>0.19981213676851595</v>
      </c>
      <c r="P45">
        <f t="shared" si="1"/>
        <v>0.23650177589185245</v>
      </c>
      <c r="Q45">
        <f t="shared" si="1"/>
        <v>0.74404526744009314</v>
      </c>
      <c r="R45">
        <f t="shared" si="1"/>
        <v>0.78849857958020408</v>
      </c>
      <c r="S45">
        <f t="shared" si="1"/>
        <v>0.9959993222889264</v>
      </c>
      <c r="T45">
        <f t="shared" si="1"/>
        <v>0.15605194647936974</v>
      </c>
      <c r="U45">
        <f t="shared" si="1"/>
        <v>0.27644328532268608</v>
      </c>
      <c r="V45">
        <f t="shared" si="1"/>
        <v>0.32290116134817504</v>
      </c>
      <c r="W45">
        <f t="shared" si="1"/>
        <v>0.66215983719944849</v>
      </c>
    </row>
    <row r="46" spans="1:23">
      <c r="A46" t="s">
        <v>43</v>
      </c>
      <c r="B46">
        <f>AVERAGE(B4:G13)</f>
        <v>24.61601666666666</v>
      </c>
      <c r="H46">
        <f>AVERAGE(H4:M13)</f>
        <v>22.460399999999996</v>
      </c>
      <c r="N46">
        <f>AVERAGE(N4:S13)</f>
        <v>24.028560000000002</v>
      </c>
      <c r="T46">
        <f>AVERAGE(T4:W13)</f>
        <v>22.901025000000001</v>
      </c>
    </row>
    <row r="47" spans="1:23">
      <c r="B47">
        <f>_xlfn.STDEV.P(B4:G13)</f>
        <v>0.59196811546080941</v>
      </c>
      <c r="H47">
        <f>_xlfn.STDEV.P(H4:M13)</f>
        <v>0.80674920101189684</v>
      </c>
      <c r="N47">
        <f>_xlfn.STDEV.P(N4:S13)</f>
        <v>2.1571188577359379</v>
      </c>
      <c r="T47">
        <f>_xlfn.STDEV.P(T4:W13)</f>
        <v>3.17001373409878</v>
      </c>
    </row>
    <row r="50" spans="2:4">
      <c r="B50" t="s">
        <v>45</v>
      </c>
      <c r="C50" t="s">
        <v>46</v>
      </c>
      <c r="D50" t="s">
        <v>47</v>
      </c>
    </row>
    <row r="51" spans="2:4">
      <c r="B51">
        <v>3.15</v>
      </c>
      <c r="C51">
        <v>24.61601666666666</v>
      </c>
      <c r="D51">
        <v>0.59196811546080941</v>
      </c>
    </row>
    <row r="52" spans="2:4">
      <c r="B52">
        <v>6.3</v>
      </c>
      <c r="C52">
        <v>22.460399999999996</v>
      </c>
      <c r="D52">
        <v>0.80674920101189684</v>
      </c>
    </row>
    <row r="53" spans="2:4">
      <c r="B53">
        <v>9.4499999999999993</v>
      </c>
      <c r="C53">
        <v>24.028560000000002</v>
      </c>
      <c r="D53">
        <v>2.1571188577359379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PCR Data 808</vt:lpstr>
      <vt:lpstr>Normalized 808</vt:lpstr>
      <vt:lpstr>808 Cycle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Spurlock</dc:creator>
  <cp:lastModifiedBy>Nick Spurlock</cp:lastModifiedBy>
  <dcterms:created xsi:type="dcterms:W3CDTF">2024-07-16T21:41:46Z</dcterms:created>
  <dcterms:modified xsi:type="dcterms:W3CDTF">2025-03-07T20:29:55Z</dcterms:modified>
</cp:coreProperties>
</file>