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5" activeTab="14"/>
  </bookViews>
  <sheets>
    <sheet name="№1" sheetId="1" r:id="rId1"/>
    <sheet name="№2" sheetId="2" r:id="rId2"/>
    <sheet name="№3" sheetId="3" r:id="rId3"/>
    <sheet name="№4" sheetId="4" r:id="rId4"/>
    <sheet name="№5" sheetId="5" r:id="rId5"/>
    <sheet name="№8" sheetId="6" r:id="rId6"/>
    <sheet name="№10" sheetId="7" r:id="rId7"/>
    <sheet name="№11" sheetId="8" r:id="rId8"/>
    <sheet name="№17" sheetId="9" r:id="rId9"/>
    <sheet name="№26" sheetId="10" r:id="rId10"/>
    <sheet name="ЛОЖЬ,ИСТИНА" sheetId="11" r:id="rId11"/>
    <sheet name="№35" sheetId="12" r:id="rId12"/>
    <sheet name="№36" sheetId="13" r:id="rId13"/>
    <sheet name="№37" sheetId="14" r:id="rId14"/>
    <sheet name="№38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5" l="1"/>
  <c r="F4" i="15"/>
  <c r="F5" i="15"/>
  <c r="E3" i="15"/>
  <c r="E4" i="15"/>
  <c r="E5" i="15"/>
  <c r="D3" i="15"/>
  <c r="D4" i="15"/>
  <c r="D5" i="15"/>
  <c r="C3" i="15"/>
  <c r="C4" i="15"/>
  <c r="C5" i="15"/>
  <c r="E2" i="15"/>
  <c r="F2" i="15" s="1"/>
  <c r="D2" i="15"/>
  <c r="C2" i="15"/>
  <c r="F3" i="14"/>
  <c r="F4" i="14"/>
  <c r="F5" i="14"/>
  <c r="F6" i="14"/>
  <c r="F7" i="14"/>
  <c r="F8" i="14"/>
  <c r="F9" i="14"/>
  <c r="F2" i="14"/>
  <c r="E3" i="14"/>
  <c r="E4" i="14"/>
  <c r="E5" i="14"/>
  <c r="E6" i="14"/>
  <c r="E7" i="14"/>
  <c r="E8" i="14"/>
  <c r="E9" i="14"/>
  <c r="E2" i="14"/>
  <c r="D3" i="14"/>
  <c r="D4" i="14"/>
  <c r="D5" i="14"/>
  <c r="D6" i="14"/>
  <c r="D7" i="14"/>
  <c r="D8" i="14"/>
  <c r="D9" i="14"/>
  <c r="D2" i="14"/>
  <c r="E1" i="13"/>
  <c r="D1" i="13"/>
  <c r="C1" i="13"/>
  <c r="B2" i="13"/>
  <c r="B1" i="13"/>
  <c r="H1" i="12"/>
  <c r="G2" i="12"/>
  <c r="G3" i="12"/>
  <c r="G4" i="12"/>
  <c r="G1" i="12"/>
  <c r="F4" i="12"/>
  <c r="F2" i="12"/>
  <c r="F3" i="12"/>
  <c r="F1" i="12"/>
  <c r="E2" i="12"/>
  <c r="E3" i="12"/>
  <c r="E4" i="12"/>
  <c r="E1" i="12"/>
  <c r="D2" i="12"/>
  <c r="D3" i="12"/>
  <c r="D4" i="12"/>
  <c r="D1" i="12"/>
  <c r="C2" i="12"/>
  <c r="C3" i="12"/>
  <c r="C4" i="12"/>
  <c r="C1" i="12"/>
  <c r="C10" i="11"/>
  <c r="C11" i="11"/>
  <c r="C12" i="11"/>
  <c r="C9" i="11"/>
  <c r="C5" i="11"/>
  <c r="C6" i="11"/>
  <c r="C7" i="11"/>
  <c r="C4" i="11"/>
  <c r="B2" i="11"/>
  <c r="B1" i="11"/>
  <c r="C3" i="10"/>
  <c r="C4" i="10"/>
  <c r="C5" i="10"/>
  <c r="C6" i="10"/>
  <c r="C2" i="10"/>
  <c r="D8" i="9"/>
  <c r="B7" i="9"/>
  <c r="C6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3" i="8"/>
  <c r="A32" i="8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28" i="8"/>
  <c r="A29" i="8" s="1"/>
  <c r="A30" i="8" s="1"/>
  <c r="A31" i="8" s="1"/>
  <c r="A5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4" i="8"/>
  <c r="B4" i="7"/>
  <c r="B5" i="7"/>
  <c r="B6" i="7"/>
  <c r="B7" i="7"/>
  <c r="B8" i="7"/>
  <c r="B9" i="7"/>
  <c r="B10" i="7"/>
  <c r="B11" i="7"/>
  <c r="B12" i="7"/>
  <c r="B13" i="7"/>
  <c r="B3" i="7"/>
  <c r="A5" i="7"/>
  <c r="A6" i="7" s="1"/>
  <c r="A7" i="7" s="1"/>
  <c r="A8" i="7" s="1"/>
  <c r="A9" i="7" s="1"/>
  <c r="A10" i="7" s="1"/>
  <c r="A11" i="7" s="1"/>
  <c r="A12" i="7" s="1"/>
  <c r="A13" i="7" s="1"/>
  <c r="A4" i="7"/>
  <c r="C4" i="5"/>
  <c r="C3" i="5"/>
  <c r="B1" i="4"/>
  <c r="D4" i="2"/>
  <c r="D3" i="2"/>
  <c r="C3" i="1"/>
  <c r="C2" i="1"/>
</calcChain>
</file>

<file path=xl/sharedStrings.xml><?xml version="1.0" encoding="utf-8"?>
<sst xmlns="http://schemas.openxmlformats.org/spreadsheetml/2006/main" count="69" uniqueCount="65">
  <si>
    <t>Наименование устройства</t>
  </si>
  <si>
    <t>Жесткий магнитный диск</t>
  </si>
  <si>
    <t>CD-диск</t>
  </si>
  <si>
    <t xml:space="preserve">Информация емкость в ГБ </t>
  </si>
  <si>
    <t>Информация емкость в МБ</t>
  </si>
  <si>
    <t>Определите скорости движения транспортного средства</t>
  </si>
  <si>
    <t>Транспортное средство</t>
  </si>
  <si>
    <t>Пройденное растояние (км)</t>
  </si>
  <si>
    <t>Время (ч)</t>
  </si>
  <si>
    <t>Скорость (км/ч)</t>
  </si>
  <si>
    <t>Велосипед</t>
  </si>
  <si>
    <t>Трактор</t>
  </si>
  <si>
    <t xml:space="preserve">Поверхность </t>
  </si>
  <si>
    <t>Площадь, млн кв. км</t>
  </si>
  <si>
    <t>Суша</t>
  </si>
  <si>
    <t>Вода</t>
  </si>
  <si>
    <t>Гб свободного места</t>
  </si>
  <si>
    <t>Гб занятого места</t>
  </si>
  <si>
    <t>Курс доллара:</t>
  </si>
  <si>
    <t>Страна</t>
  </si>
  <si>
    <t>Цены в долларах</t>
  </si>
  <si>
    <t>Цены в рублях</t>
  </si>
  <si>
    <t>рублей</t>
  </si>
  <si>
    <t>Англия</t>
  </si>
  <si>
    <t>Болгария</t>
  </si>
  <si>
    <t>Пн</t>
  </si>
  <si>
    <t>Вт</t>
  </si>
  <si>
    <t>Ср</t>
  </si>
  <si>
    <t>Чт</t>
  </si>
  <si>
    <t>Пт</t>
  </si>
  <si>
    <t>Сб</t>
  </si>
  <si>
    <t>Вс</t>
  </si>
  <si>
    <t>h</t>
  </si>
  <si>
    <t>x</t>
  </si>
  <si>
    <t>y</t>
  </si>
  <si>
    <t>Площадь (тыс. кв. м)</t>
  </si>
  <si>
    <t>Глубина (м)</t>
  </si>
  <si>
    <t>Высота над уровнем моря</t>
  </si>
  <si>
    <t>Байкал</t>
  </si>
  <si>
    <t>Таньганьика</t>
  </si>
  <si>
    <t>Виктория</t>
  </si>
  <si>
    <t>Гурон</t>
  </si>
  <si>
    <t>Самое мелкое озеро</t>
  </si>
  <si>
    <t>Название озеро</t>
  </si>
  <si>
    <t>Площадь самого обширного озера</t>
  </si>
  <si>
    <t>Средняя высота озёр над уровнем моря</t>
  </si>
  <si>
    <t>Устройство</t>
  </si>
  <si>
    <t>Цена в $</t>
  </si>
  <si>
    <t>Цена в рублях</t>
  </si>
  <si>
    <t>Системная плата</t>
  </si>
  <si>
    <t>Процессор</t>
  </si>
  <si>
    <t>Оперативная память</t>
  </si>
  <si>
    <t>Жесткий диск</t>
  </si>
  <si>
    <t>Монитор</t>
  </si>
  <si>
    <t>a</t>
  </si>
  <si>
    <t>b</t>
  </si>
  <si>
    <t>c</t>
  </si>
  <si>
    <t>не (а)</t>
  </si>
  <si>
    <t xml:space="preserve">b </t>
  </si>
  <si>
    <t>b или с</t>
  </si>
  <si>
    <t>не (а) &amp; (b)</t>
  </si>
  <si>
    <t>не(а)</t>
  </si>
  <si>
    <t>не(b)</t>
  </si>
  <si>
    <t>не(а) &amp; не(b)</t>
  </si>
  <si>
    <t>не(не(а) &amp; не(b))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</si>
</sst>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5858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258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поверхности земли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2EE-4532-9E4F-25E3AE6E71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№3!$A$2:$A$3</c:f>
              <c:strCache>
                <c:ptCount val="2"/>
                <c:pt idx="0">
                  <c:v>Суша</c:v>
                </c:pt>
                <c:pt idx="1">
                  <c:v>Вода</c:v>
                </c:pt>
              </c:strCache>
            </c:strRef>
          </c:cat>
          <c:val>
            <c:numRef>
              <c:f>№3!$B$2:$B$3</c:f>
              <c:numCache>
                <c:formatCode>General</c:formatCode>
                <c:ptCount val="2"/>
                <c:pt idx="0">
                  <c:v>148.84</c:v>
                </c:pt>
                <c:pt idx="1">
                  <c:v>361.26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E-4532-9E4F-25E3AE6E714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974212598425183"/>
          <c:y val="0.48314010086122466"/>
          <c:w val="0.19496019247594051"/>
          <c:h val="7.9086684118969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Место</a:t>
            </a:r>
            <a:r>
              <a:rPr lang="ru-RU" baseline="0"/>
              <a:t> на диске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№4!$A$1:$A$2</c:f>
              <c:strCache>
                <c:ptCount val="2"/>
                <c:pt idx="0">
                  <c:v>Гб свободного места</c:v>
                </c:pt>
                <c:pt idx="1">
                  <c:v>Гб занятого места</c:v>
                </c:pt>
              </c:strCache>
            </c:strRef>
          </c:cat>
          <c:val>
            <c:numRef>
              <c:f>№4!$B$1:$B$2</c:f>
              <c:numCache>
                <c:formatCode>General</c:formatCode>
                <c:ptCount val="2"/>
                <c:pt idx="0">
                  <c:v>3.8000000000000007</c:v>
                </c:pt>
                <c:pt idx="1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0-4FA7-99D8-C0BAB1784E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273184601924755"/>
          <c:y val="0.42876093613298338"/>
          <c:w val="0.3656014873140857"/>
          <c:h val="0.2442140565762612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Продажа</a:t>
            </a:r>
            <a:r>
              <a:rPr lang="ru-RU" baseline="0"/>
              <a:t> газет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№8!$A$1:$G$1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№8!$A$2:$G$2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30</c:v>
                </c:pt>
                <c:pt idx="4">
                  <c:v>23</c:v>
                </c:pt>
                <c:pt idx="5">
                  <c:v>30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2-4158-BEEA-87FD8CF13A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9523776"/>
        <c:axId val="299524608"/>
      </c:barChart>
      <c:catAx>
        <c:axId val="2995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524608"/>
        <c:crosses val="autoZero"/>
        <c:auto val="1"/>
        <c:lblAlgn val="ctr"/>
        <c:lblOffset val="100"/>
        <c:noMultiLvlLbl val="0"/>
      </c:catAx>
      <c:valAx>
        <c:axId val="299524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95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функции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№10!$A$3:$A$13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№10!$B$3:$B$13</c:f>
              <c:numCache>
                <c:formatCode>General</c:formatCode>
                <c:ptCount val="11"/>
                <c:pt idx="0">
                  <c:v>-3</c:v>
                </c:pt>
                <c:pt idx="1">
                  <c:v>-1.9200000000000004</c:v>
                </c:pt>
                <c:pt idx="2">
                  <c:v>-1.0800000000000003</c:v>
                </c:pt>
                <c:pt idx="3">
                  <c:v>-0.4800000000000002</c:v>
                </c:pt>
                <c:pt idx="4">
                  <c:v>-0.12000000000000008</c:v>
                </c:pt>
                <c:pt idx="5">
                  <c:v>0</c:v>
                </c:pt>
                <c:pt idx="6">
                  <c:v>-0.12000000000000002</c:v>
                </c:pt>
                <c:pt idx="7">
                  <c:v>-0.48000000000000009</c:v>
                </c:pt>
                <c:pt idx="8">
                  <c:v>-1.0800000000000003</c:v>
                </c:pt>
                <c:pt idx="9">
                  <c:v>-1.9200000000000004</c:v>
                </c:pt>
                <c:pt idx="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F-43FC-ADBD-9D75B430A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187152"/>
        <c:axId val="232165968"/>
      </c:scatterChart>
      <c:valAx>
        <c:axId val="27618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165968"/>
        <c:crosses val="autoZero"/>
        <c:crossBetween val="midCat"/>
      </c:valAx>
      <c:valAx>
        <c:axId val="232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18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№11!$A$3:$A$53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  <c:pt idx="37">
                  <c:v>2.4000000000000026</c:v>
                </c:pt>
                <c:pt idx="38">
                  <c:v>2.6000000000000028</c:v>
                </c:pt>
                <c:pt idx="39">
                  <c:v>2.8000000000000029</c:v>
                </c:pt>
                <c:pt idx="40">
                  <c:v>3.0000000000000031</c:v>
                </c:pt>
                <c:pt idx="41">
                  <c:v>3.2000000000000033</c:v>
                </c:pt>
                <c:pt idx="42">
                  <c:v>3.4000000000000035</c:v>
                </c:pt>
                <c:pt idx="43">
                  <c:v>3.6000000000000036</c:v>
                </c:pt>
                <c:pt idx="44">
                  <c:v>3.8000000000000038</c:v>
                </c:pt>
                <c:pt idx="45">
                  <c:v>4.0000000000000036</c:v>
                </c:pt>
                <c:pt idx="46">
                  <c:v>4.2000000000000037</c:v>
                </c:pt>
                <c:pt idx="47">
                  <c:v>4.4000000000000039</c:v>
                </c:pt>
                <c:pt idx="48">
                  <c:v>4.6000000000000041</c:v>
                </c:pt>
                <c:pt idx="49">
                  <c:v>4.8000000000000043</c:v>
                </c:pt>
                <c:pt idx="50">
                  <c:v>5.0000000000000044</c:v>
                </c:pt>
              </c:numCache>
            </c:numRef>
          </c:xVal>
          <c:yVal>
            <c:numRef>
              <c:f>№11!$B$3:$B$53</c:f>
              <c:numCache>
                <c:formatCode>General</c:formatCode>
                <c:ptCount val="51"/>
                <c:pt idx="0">
                  <c:v>2.25</c:v>
                </c:pt>
                <c:pt idx="1">
                  <c:v>1.96</c:v>
                </c:pt>
                <c:pt idx="2">
                  <c:v>1.6899999999999995</c:v>
                </c:pt>
                <c:pt idx="3">
                  <c:v>1.4399999999999995</c:v>
                </c:pt>
                <c:pt idx="4">
                  <c:v>1.2099999999999991</c:v>
                </c:pt>
                <c:pt idx="5">
                  <c:v>0.99999999999999911</c:v>
                </c:pt>
                <c:pt idx="6">
                  <c:v>0.80999999999999917</c:v>
                </c:pt>
                <c:pt idx="7">
                  <c:v>0.63999999999999879</c:v>
                </c:pt>
                <c:pt idx="8">
                  <c:v>0.48999999999999888</c:v>
                </c:pt>
                <c:pt idx="9">
                  <c:v>0.35999999999999899</c:v>
                </c:pt>
                <c:pt idx="10">
                  <c:v>0.24999999999999911</c:v>
                </c:pt>
                <c:pt idx="11">
                  <c:v>0.15999999999999925</c:v>
                </c:pt>
                <c:pt idx="12">
                  <c:v>8.9999999999999414E-2</c:v>
                </c:pt>
                <c:pt idx="13">
                  <c:v>3.9999999999999591E-2</c:v>
                </c:pt>
                <c:pt idx="14">
                  <c:v>9.9999999999997868E-3</c:v>
                </c:pt>
                <c:pt idx="15">
                  <c:v>0</c:v>
                </c:pt>
                <c:pt idx="16">
                  <c:v>1.0000000000000231E-2</c:v>
                </c:pt>
                <c:pt idx="17">
                  <c:v>4.000000000000048E-2</c:v>
                </c:pt>
                <c:pt idx="18">
                  <c:v>9.0000000000000746E-2</c:v>
                </c:pt>
                <c:pt idx="19">
                  <c:v>0.16000000000000092</c:v>
                </c:pt>
                <c:pt idx="20">
                  <c:v>0.25000000000000111</c:v>
                </c:pt>
                <c:pt idx="21">
                  <c:v>0.36000000000000132</c:v>
                </c:pt>
                <c:pt idx="22">
                  <c:v>0.49000000000000155</c:v>
                </c:pt>
                <c:pt idx="23">
                  <c:v>0.64000000000000168</c:v>
                </c:pt>
                <c:pt idx="24">
                  <c:v>0.81000000000000194</c:v>
                </c:pt>
                <c:pt idx="25">
                  <c:v>1.0000000000000022</c:v>
                </c:pt>
                <c:pt idx="26">
                  <c:v>1.2100000000000024</c:v>
                </c:pt>
                <c:pt idx="27">
                  <c:v>1.4400000000000026</c:v>
                </c:pt>
                <c:pt idx="28">
                  <c:v>1.6900000000000028</c:v>
                </c:pt>
                <c:pt idx="29">
                  <c:v>1.9600000000000031</c:v>
                </c:pt>
                <c:pt idx="30">
                  <c:v>2.2500000000000036</c:v>
                </c:pt>
                <c:pt idx="31">
                  <c:v>2.5600000000000036</c:v>
                </c:pt>
                <c:pt idx="32">
                  <c:v>2.8900000000000037</c:v>
                </c:pt>
                <c:pt idx="33">
                  <c:v>3.2400000000000038</c:v>
                </c:pt>
                <c:pt idx="34">
                  <c:v>3.6100000000000039</c:v>
                </c:pt>
                <c:pt idx="35">
                  <c:v>4.0000000000000044</c:v>
                </c:pt>
                <c:pt idx="36">
                  <c:v>4.4100000000000055</c:v>
                </c:pt>
                <c:pt idx="37">
                  <c:v>4.8400000000000052</c:v>
                </c:pt>
                <c:pt idx="38">
                  <c:v>5.2900000000000063</c:v>
                </c:pt>
                <c:pt idx="39">
                  <c:v>5.7600000000000069</c:v>
                </c:pt>
                <c:pt idx="40">
                  <c:v>6.2500000000000071</c:v>
                </c:pt>
                <c:pt idx="41">
                  <c:v>6.7600000000000087</c:v>
                </c:pt>
                <c:pt idx="42">
                  <c:v>7.2900000000000098</c:v>
                </c:pt>
                <c:pt idx="43">
                  <c:v>7.8400000000000105</c:v>
                </c:pt>
                <c:pt idx="44">
                  <c:v>8.4100000000000108</c:v>
                </c:pt>
                <c:pt idx="45">
                  <c:v>9.0000000000000107</c:v>
                </c:pt>
                <c:pt idx="46">
                  <c:v>9.6100000000000119</c:v>
                </c:pt>
                <c:pt idx="47">
                  <c:v>10.240000000000013</c:v>
                </c:pt>
                <c:pt idx="48">
                  <c:v>10.890000000000015</c:v>
                </c:pt>
                <c:pt idx="49">
                  <c:v>11.560000000000015</c:v>
                </c:pt>
                <c:pt idx="50">
                  <c:v>12.250000000000014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8-4FC0-8D98-D020DCB4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38512"/>
        <c:axId val="306142672"/>
      </c:scatterChart>
      <c:valAx>
        <c:axId val="30613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142672"/>
        <c:crosses val="autoZero"/>
        <c:crossBetween val="midCat"/>
      </c:valAx>
      <c:valAx>
        <c:axId val="3061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13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Озера по глубине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№17!$C$2:$C$5</c:f>
              <c:numCache>
                <c:formatCode>General</c:formatCode>
                <c:ptCount val="4"/>
                <c:pt idx="0">
                  <c:v>1520</c:v>
                </c:pt>
                <c:pt idx="1">
                  <c:v>14701</c:v>
                </c:pt>
                <c:pt idx="2">
                  <c:v>80</c:v>
                </c:pt>
                <c:pt idx="3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8-4EA9-B59F-099DCBE69C2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0048118985126"/>
          <c:y val="3.2407407407407406E-2"/>
          <c:w val="0.53888888888888886"/>
          <c:h val="0.898148148148148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№26!$A$2:$A$6</c:f>
              <c:strCache>
                <c:ptCount val="5"/>
                <c:pt idx="0">
                  <c:v>Системная плата</c:v>
                </c:pt>
                <c:pt idx="1">
                  <c:v>Процессор</c:v>
                </c:pt>
                <c:pt idx="2">
                  <c:v>Оперативная память</c:v>
                </c:pt>
                <c:pt idx="3">
                  <c:v>Жесткий диск</c:v>
                </c:pt>
                <c:pt idx="4">
                  <c:v>Монитор</c:v>
                </c:pt>
              </c:strCache>
            </c:strRef>
          </c:cat>
          <c:val>
            <c:numRef>
              <c:f>№26!$B$2:$B$6</c:f>
              <c:numCache>
                <c:formatCode>General</c:formatCode>
                <c:ptCount val="5"/>
                <c:pt idx="0">
                  <c:v>80</c:v>
                </c:pt>
                <c:pt idx="1">
                  <c:v>70</c:v>
                </c:pt>
                <c:pt idx="2">
                  <c:v>15</c:v>
                </c:pt>
                <c:pt idx="3">
                  <c:v>100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4-46B0-8FE6-AED658E7D75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№26!$A$2:$A$6</c:f>
              <c:strCache>
                <c:ptCount val="5"/>
                <c:pt idx="0">
                  <c:v>Системная плата</c:v>
                </c:pt>
                <c:pt idx="1">
                  <c:v>Процессор</c:v>
                </c:pt>
                <c:pt idx="2">
                  <c:v>Оперативная память</c:v>
                </c:pt>
                <c:pt idx="3">
                  <c:v>Жесткий диск</c:v>
                </c:pt>
                <c:pt idx="4">
                  <c:v>Монитор</c:v>
                </c:pt>
              </c:strCache>
            </c:strRef>
          </c:cat>
          <c:val>
            <c:numRef>
              <c:f>№26!$C$2:$C$6</c:f>
              <c:numCache>
                <c:formatCode>General</c:formatCode>
                <c:ptCount val="5"/>
                <c:pt idx="0">
                  <c:v>1304</c:v>
                </c:pt>
                <c:pt idx="1">
                  <c:v>1141</c:v>
                </c:pt>
                <c:pt idx="2">
                  <c:v>244.5</c:v>
                </c:pt>
                <c:pt idx="3">
                  <c:v>1630</c:v>
                </c:pt>
                <c:pt idx="4">
                  <c:v>3260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4-46B0-8FE6-AED658E7D7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</xdr:rowOff>
    </xdr:from>
    <xdr:to>
      <xdr:col>9</xdr:col>
      <xdr:colOff>314325</xdr:colOff>
      <xdr:row>14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4762</xdr:rowOff>
    </xdr:from>
    <xdr:to>
      <xdr:col>7</xdr:col>
      <xdr:colOff>238125</xdr:colOff>
      <xdr:row>14</xdr:row>
      <xdr:rowOff>80962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14287</xdr:rowOff>
    </xdr:from>
    <xdr:to>
      <xdr:col>12</xdr:col>
      <xdr:colOff>304800</xdr:colOff>
      <xdr:row>14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9</xdr:col>
      <xdr:colOff>314325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</xdr:row>
      <xdr:rowOff>176212</xdr:rowOff>
    </xdr:from>
    <xdr:to>
      <xdr:col>9</xdr:col>
      <xdr:colOff>333375</xdr:colOff>
      <xdr:row>16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1038225</xdr:colOff>
      <xdr:row>0</xdr:row>
      <xdr:rowOff>0</xdr:rowOff>
    </xdr:from>
    <xdr:to>
      <xdr:col>11</xdr:col>
      <xdr:colOff>342900</xdr:colOff>
      <xdr:row>8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52387</xdr:rowOff>
    </xdr:from>
    <xdr:to>
      <xdr:col>10</xdr:col>
      <xdr:colOff>352425</xdr:colOff>
      <xdr:row>14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5" x14ac:dyDescent="0.25"/>
  <cols>
    <col min="1" max="1" width="27.5703125" customWidth="1"/>
    <col min="2" max="2" width="27.7109375" customWidth="1"/>
    <col min="3" max="3" width="27.5703125" customWidth="1"/>
  </cols>
  <sheetData>
    <row r="1" spans="1:3" x14ac:dyDescent="0.25">
      <c r="A1" s="4" t="s">
        <v>0</v>
      </c>
      <c r="B1" s="4" t="s">
        <v>3</v>
      </c>
      <c r="C1" s="4" t="s">
        <v>4</v>
      </c>
    </row>
    <row r="2" spans="1:3" x14ac:dyDescent="0.25">
      <c r="A2" s="3" t="s">
        <v>1</v>
      </c>
      <c r="B2" s="1">
        <v>250</v>
      </c>
      <c r="C2" s="2">
        <f>B2*1024</f>
        <v>256000</v>
      </c>
    </row>
    <row r="3" spans="1:3" x14ac:dyDescent="0.25">
      <c r="A3" s="3" t="s">
        <v>2</v>
      </c>
      <c r="B3" s="1">
        <v>0.7</v>
      </c>
      <c r="C3" s="2">
        <f>B3*1024</f>
        <v>716.8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sqref="C9"/>
    </sheetView>
  </sheetViews>
  <sheetFormatPr defaultRowHeight="15" x14ac:dyDescent="0.25"/>
  <cols>
    <col min="1" max="3" width="25.7109375" customWidth="1"/>
  </cols>
  <sheetData>
    <row r="1" spans="1:3" x14ac:dyDescent="0.25">
      <c r="A1" s="10" t="s">
        <v>46</v>
      </c>
      <c r="B1" s="10" t="s">
        <v>47</v>
      </c>
      <c r="C1" s="10" t="s">
        <v>48</v>
      </c>
    </row>
    <row r="2" spans="1:3" x14ac:dyDescent="0.25">
      <c r="A2" t="s">
        <v>49</v>
      </c>
      <c r="B2">
        <v>80</v>
      </c>
      <c r="C2">
        <f>B2*16.3</f>
        <v>1304</v>
      </c>
    </row>
    <row r="3" spans="1:3" x14ac:dyDescent="0.25">
      <c r="A3" t="s">
        <v>50</v>
      </c>
      <c r="B3">
        <v>70</v>
      </c>
      <c r="C3">
        <f t="shared" ref="C3:C6" si="0">B3*16.3</f>
        <v>1141</v>
      </c>
    </row>
    <row r="4" spans="1:3" x14ac:dyDescent="0.25">
      <c r="A4" t="s">
        <v>51</v>
      </c>
      <c r="B4">
        <v>15</v>
      </c>
      <c r="C4">
        <f t="shared" si="0"/>
        <v>244.5</v>
      </c>
    </row>
    <row r="5" spans="1:3" x14ac:dyDescent="0.25">
      <c r="A5" t="s">
        <v>52</v>
      </c>
      <c r="B5">
        <v>100</v>
      </c>
      <c r="C5">
        <f t="shared" si="0"/>
        <v>1630</v>
      </c>
    </row>
    <row r="6" spans="1:3" x14ac:dyDescent="0.25">
      <c r="A6" t="s">
        <v>53</v>
      </c>
      <c r="B6">
        <v>200</v>
      </c>
      <c r="C6">
        <f t="shared" si="0"/>
        <v>3260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3" sqref="D3"/>
    </sheetView>
  </sheetViews>
  <sheetFormatPr defaultRowHeight="15" x14ac:dyDescent="0.25"/>
  <sheetData>
    <row r="1" spans="1:3" x14ac:dyDescent="0.25">
      <c r="A1">
        <v>0</v>
      </c>
      <c r="B1" t="b">
        <f>NOT(A1)</f>
        <v>1</v>
      </c>
    </row>
    <row r="2" spans="1:3" x14ac:dyDescent="0.25">
      <c r="A2">
        <v>1</v>
      </c>
      <c r="B2" t="b">
        <f>NOT(A2)</f>
        <v>0</v>
      </c>
    </row>
    <row r="4" spans="1:3" x14ac:dyDescent="0.25">
      <c r="A4">
        <v>0</v>
      </c>
      <c r="B4">
        <v>0</v>
      </c>
      <c r="C4" t="b">
        <f>AND(A4,B4)</f>
        <v>0</v>
      </c>
    </row>
    <row r="5" spans="1:3" x14ac:dyDescent="0.25">
      <c r="A5">
        <v>0</v>
      </c>
      <c r="B5">
        <v>1</v>
      </c>
      <c r="C5" t="b">
        <f t="shared" ref="C5:C7" si="0">AND(A5,B5)</f>
        <v>0</v>
      </c>
    </row>
    <row r="6" spans="1:3" x14ac:dyDescent="0.25">
      <c r="A6">
        <v>1</v>
      </c>
      <c r="B6">
        <v>0</v>
      </c>
      <c r="C6" t="b">
        <f t="shared" si="0"/>
        <v>0</v>
      </c>
    </row>
    <row r="7" spans="1:3" x14ac:dyDescent="0.25">
      <c r="A7">
        <v>1</v>
      </c>
      <c r="B7">
        <v>1</v>
      </c>
      <c r="C7" t="b">
        <f t="shared" si="0"/>
        <v>1</v>
      </c>
    </row>
    <row r="9" spans="1:3" x14ac:dyDescent="0.25">
      <c r="A9">
        <v>0</v>
      </c>
      <c r="B9">
        <v>0</v>
      </c>
      <c r="C9" t="b">
        <f>OR(A9,B9)</f>
        <v>0</v>
      </c>
    </row>
    <row r="10" spans="1:3" x14ac:dyDescent="0.25">
      <c r="A10">
        <v>0</v>
      </c>
      <c r="B10">
        <v>1</v>
      </c>
      <c r="C10" t="b">
        <f t="shared" ref="C10:C12" si="1">OR(A10,B10)</f>
        <v>1</v>
      </c>
    </row>
    <row r="11" spans="1:3" x14ac:dyDescent="0.25">
      <c r="A11">
        <v>1</v>
      </c>
      <c r="B11">
        <v>0</v>
      </c>
      <c r="C11" t="b">
        <f t="shared" si="1"/>
        <v>1</v>
      </c>
    </row>
    <row r="12" spans="1:3" x14ac:dyDescent="0.25">
      <c r="A12">
        <v>1</v>
      </c>
      <c r="B12">
        <v>1</v>
      </c>
      <c r="C12" t="b">
        <f t="shared" si="1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5" sqref="D5"/>
    </sheetView>
  </sheetViews>
  <sheetFormatPr defaultRowHeight="15" x14ac:dyDescent="0.25"/>
  <sheetData>
    <row r="1" spans="1:8" x14ac:dyDescent="0.25">
      <c r="A1">
        <v>0</v>
      </c>
      <c r="B1">
        <v>0</v>
      </c>
      <c r="C1" t="b">
        <f>AND(A1,B1)</f>
        <v>0</v>
      </c>
      <c r="D1" s="8" t="b">
        <f>NOT(C1)</f>
        <v>1</v>
      </c>
      <c r="E1" t="b">
        <f>AND(A1,B1)</f>
        <v>0</v>
      </c>
      <c r="F1" t="b">
        <f>NOT(E1)</f>
        <v>1</v>
      </c>
      <c r="G1" t="b">
        <f>OR(D1,F1)</f>
        <v>1</v>
      </c>
      <c r="H1" t="b">
        <f>OR(D4,F2)</f>
        <v>1</v>
      </c>
    </row>
    <row r="2" spans="1:8" x14ac:dyDescent="0.25">
      <c r="A2">
        <v>0</v>
      </c>
      <c r="B2">
        <v>1</v>
      </c>
      <c r="C2" t="b">
        <f t="shared" ref="C2:C4" si="0">AND(A2,B2)</f>
        <v>0</v>
      </c>
      <c r="D2" s="8" t="b">
        <f t="shared" ref="D2:D4" si="1">NOT(C2)</f>
        <v>1</v>
      </c>
      <c r="E2" t="b">
        <f t="shared" ref="E2:E4" si="2">AND(A2,B2)</f>
        <v>0</v>
      </c>
      <c r="F2" t="b">
        <f t="shared" ref="F2:F3" si="3">NOT(E2)</f>
        <v>1</v>
      </c>
      <c r="G2" t="b">
        <f t="shared" ref="G2:G4" si="4">OR(D2,F2)</f>
        <v>1</v>
      </c>
    </row>
    <row r="3" spans="1:8" x14ac:dyDescent="0.25">
      <c r="A3">
        <v>1</v>
      </c>
      <c r="B3">
        <v>0</v>
      </c>
      <c r="C3" t="b">
        <f t="shared" si="0"/>
        <v>0</v>
      </c>
      <c r="D3" s="8" t="b">
        <f t="shared" si="1"/>
        <v>1</v>
      </c>
      <c r="E3" t="b">
        <f t="shared" si="2"/>
        <v>0</v>
      </c>
      <c r="F3" t="b">
        <f t="shared" si="3"/>
        <v>1</v>
      </c>
      <c r="G3" t="b">
        <f t="shared" si="4"/>
        <v>1</v>
      </c>
    </row>
    <row r="4" spans="1:8" x14ac:dyDescent="0.25">
      <c r="A4">
        <v>1</v>
      </c>
      <c r="B4">
        <v>1</v>
      </c>
      <c r="C4" t="b">
        <f t="shared" si="0"/>
        <v>1</v>
      </c>
      <c r="D4" s="8" t="b">
        <f t="shared" si="1"/>
        <v>0</v>
      </c>
      <c r="E4" t="b">
        <f t="shared" si="2"/>
        <v>1</v>
      </c>
      <c r="F4" t="b">
        <f>NOT(E4)</f>
        <v>0</v>
      </c>
      <c r="G4" t="b">
        <f t="shared" si="4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1" sqref="D1"/>
    </sheetView>
  </sheetViews>
  <sheetFormatPr defaultRowHeight="15" x14ac:dyDescent="0.25"/>
  <sheetData>
    <row r="1" spans="1:5" x14ac:dyDescent="0.25">
      <c r="A1">
        <v>0</v>
      </c>
      <c r="B1" t="b">
        <f>NOT(A1)</f>
        <v>1</v>
      </c>
      <c r="C1" t="b">
        <f>AND(B1,B2)</f>
        <v>0</v>
      </c>
      <c r="D1" t="b">
        <f>NOT(A2)</f>
        <v>0</v>
      </c>
      <c r="E1" s="3" t="b">
        <f>AND(C1,D1)</f>
        <v>0</v>
      </c>
    </row>
    <row r="2" spans="1:5" x14ac:dyDescent="0.25">
      <c r="A2">
        <v>1</v>
      </c>
      <c r="B2" t="b">
        <f>NOT(A2)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2" sqref="F2"/>
    </sheetView>
  </sheetViews>
  <sheetFormatPr defaultRowHeight="15" x14ac:dyDescent="0.25"/>
  <cols>
    <col min="6" max="6" width="10.7109375" customWidth="1"/>
  </cols>
  <sheetData>
    <row r="1" spans="1:6" x14ac:dyDescent="0.25">
      <c r="A1" s="6" t="s">
        <v>54</v>
      </c>
      <c r="B1" s="6" t="s">
        <v>58</v>
      </c>
      <c r="C1" s="6" t="s">
        <v>56</v>
      </c>
      <c r="D1" s="6" t="s">
        <v>59</v>
      </c>
      <c r="E1" s="6" t="s">
        <v>57</v>
      </c>
      <c r="F1" s="6" t="s">
        <v>60</v>
      </c>
    </row>
    <row r="2" spans="1:6" x14ac:dyDescent="0.25">
      <c r="A2" s="6">
        <v>0</v>
      </c>
      <c r="B2">
        <v>0</v>
      </c>
      <c r="C2">
        <v>0</v>
      </c>
      <c r="D2" t="b">
        <f>OR(B2,C2)</f>
        <v>0</v>
      </c>
      <c r="E2" t="b">
        <f>NOT(A2)</f>
        <v>1</v>
      </c>
      <c r="F2" t="b">
        <f>AND(E2,D2)</f>
        <v>0</v>
      </c>
    </row>
    <row r="3" spans="1:6" x14ac:dyDescent="0.25">
      <c r="A3" s="6">
        <v>0</v>
      </c>
      <c r="B3">
        <v>0</v>
      </c>
      <c r="C3">
        <v>1</v>
      </c>
      <c r="D3" t="b">
        <f t="shared" ref="D3:D9" si="0">OR(B3,C3)</f>
        <v>1</v>
      </c>
      <c r="E3" t="b">
        <f t="shared" ref="E3:E9" si="1">NOT(A3)</f>
        <v>1</v>
      </c>
      <c r="F3" t="b">
        <f t="shared" ref="F3:F9" si="2">AND(E3,D3)</f>
        <v>1</v>
      </c>
    </row>
    <row r="4" spans="1:6" x14ac:dyDescent="0.25">
      <c r="A4" s="6">
        <v>0</v>
      </c>
      <c r="B4">
        <v>1</v>
      </c>
      <c r="C4">
        <v>0</v>
      </c>
      <c r="D4" t="b">
        <f t="shared" si="0"/>
        <v>1</v>
      </c>
      <c r="E4" t="b">
        <f t="shared" si="1"/>
        <v>1</v>
      </c>
      <c r="F4" t="b">
        <f t="shared" si="2"/>
        <v>1</v>
      </c>
    </row>
    <row r="5" spans="1:6" x14ac:dyDescent="0.25">
      <c r="A5" s="6">
        <v>0</v>
      </c>
      <c r="B5">
        <v>1</v>
      </c>
      <c r="C5">
        <v>1</v>
      </c>
      <c r="D5" t="b">
        <f t="shared" si="0"/>
        <v>1</v>
      </c>
      <c r="E5" t="b">
        <f t="shared" si="1"/>
        <v>1</v>
      </c>
      <c r="F5" t="b">
        <f t="shared" si="2"/>
        <v>1</v>
      </c>
    </row>
    <row r="6" spans="1:6" x14ac:dyDescent="0.25">
      <c r="A6" s="6">
        <v>1</v>
      </c>
      <c r="B6">
        <v>0</v>
      </c>
      <c r="C6">
        <v>0</v>
      </c>
      <c r="D6" t="b">
        <f t="shared" si="0"/>
        <v>0</v>
      </c>
      <c r="E6" t="b">
        <f t="shared" si="1"/>
        <v>0</v>
      </c>
      <c r="F6" t="b">
        <f t="shared" si="2"/>
        <v>0</v>
      </c>
    </row>
    <row r="7" spans="1:6" x14ac:dyDescent="0.25">
      <c r="A7" s="6">
        <v>1</v>
      </c>
      <c r="B7">
        <v>0</v>
      </c>
      <c r="C7">
        <v>1</v>
      </c>
      <c r="D7" t="b">
        <f t="shared" si="0"/>
        <v>1</v>
      </c>
      <c r="E7" t="b">
        <f t="shared" si="1"/>
        <v>0</v>
      </c>
      <c r="F7" t="b">
        <f t="shared" si="2"/>
        <v>0</v>
      </c>
    </row>
    <row r="8" spans="1:6" x14ac:dyDescent="0.25">
      <c r="A8" s="6">
        <v>1</v>
      </c>
      <c r="B8">
        <v>1</v>
      </c>
      <c r="C8">
        <v>0</v>
      </c>
      <c r="D8" t="b">
        <f t="shared" si="0"/>
        <v>1</v>
      </c>
      <c r="E8" t="b">
        <f t="shared" si="1"/>
        <v>0</v>
      </c>
      <c r="F8" t="b">
        <f t="shared" si="2"/>
        <v>0</v>
      </c>
    </row>
    <row r="9" spans="1:6" x14ac:dyDescent="0.25">
      <c r="A9" s="6">
        <v>1</v>
      </c>
      <c r="B9">
        <v>1</v>
      </c>
      <c r="C9">
        <v>1</v>
      </c>
      <c r="D9" t="b">
        <f t="shared" si="0"/>
        <v>1</v>
      </c>
      <c r="E9" t="b">
        <f t="shared" si="1"/>
        <v>0</v>
      </c>
      <c r="F9" t="b">
        <f t="shared" si="2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H7" sqref="H7"/>
    </sheetView>
  </sheetViews>
  <sheetFormatPr defaultRowHeight="15" x14ac:dyDescent="0.25"/>
  <cols>
    <col min="5" max="5" width="18.7109375" customWidth="1"/>
    <col min="6" max="6" width="20.28515625" customWidth="1"/>
  </cols>
  <sheetData>
    <row r="1" spans="1:6" x14ac:dyDescent="0.25">
      <c r="A1" s="6" t="s">
        <v>54</v>
      </c>
      <c r="B1" s="6" t="s">
        <v>55</v>
      </c>
      <c r="C1" s="6" t="s">
        <v>61</v>
      </c>
      <c r="D1" s="6" t="s">
        <v>62</v>
      </c>
      <c r="E1" s="6" t="s">
        <v>63</v>
      </c>
      <c r="F1" s="6" t="s">
        <v>64</v>
      </c>
    </row>
    <row r="2" spans="1:6" x14ac:dyDescent="0.25">
      <c r="A2">
        <v>0</v>
      </c>
      <c r="B2">
        <v>0</v>
      </c>
      <c r="C2" t="b">
        <f>NOT(A2)</f>
        <v>1</v>
      </c>
      <c r="D2" t="b">
        <f>NOT(B2)</f>
        <v>1</v>
      </c>
      <c r="E2" t="b">
        <f>AND(C2,D2)</f>
        <v>1</v>
      </c>
      <c r="F2" t="b">
        <f>NOT(E2)</f>
        <v>0</v>
      </c>
    </row>
    <row r="3" spans="1:6" x14ac:dyDescent="0.25">
      <c r="A3">
        <v>0</v>
      </c>
      <c r="B3">
        <v>1</v>
      </c>
      <c r="C3" t="b">
        <f t="shared" ref="C3:C5" si="0">NOT(A3)</f>
        <v>1</v>
      </c>
      <c r="D3" t="b">
        <f t="shared" ref="D3:D5" si="1">NOT(B3)</f>
        <v>0</v>
      </c>
      <c r="E3" t="b">
        <f t="shared" ref="E3:E5" si="2">AND(C3,D3)</f>
        <v>0</v>
      </c>
      <c r="F3" t="b">
        <f t="shared" ref="F3:F5" si="3">NOT(E3)</f>
        <v>1</v>
      </c>
    </row>
    <row r="4" spans="1:6" x14ac:dyDescent="0.25">
      <c r="A4">
        <v>1</v>
      </c>
      <c r="B4">
        <v>0</v>
      </c>
      <c r="C4" t="b">
        <f t="shared" si="0"/>
        <v>0</v>
      </c>
      <c r="D4" t="b">
        <f t="shared" si="1"/>
        <v>1</v>
      </c>
      <c r="E4" t="b">
        <f t="shared" si="2"/>
        <v>0</v>
      </c>
      <c r="F4" t="b">
        <f t="shared" si="3"/>
        <v>1</v>
      </c>
    </row>
    <row r="5" spans="1:6" x14ac:dyDescent="0.25">
      <c r="A5">
        <v>1</v>
      </c>
      <c r="B5">
        <v>1</v>
      </c>
      <c r="C5" t="b">
        <f t="shared" si="0"/>
        <v>0</v>
      </c>
      <c r="D5" t="b">
        <f t="shared" si="1"/>
        <v>0</v>
      </c>
      <c r="E5" t="b">
        <f t="shared" si="2"/>
        <v>0</v>
      </c>
      <c r="F5" t="b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7" sqref="B7"/>
    </sheetView>
  </sheetViews>
  <sheetFormatPr defaultRowHeight="15" x14ac:dyDescent="0.25"/>
  <cols>
    <col min="1" max="1" width="26.140625" customWidth="1"/>
    <col min="2" max="2" width="29.5703125" customWidth="1"/>
    <col min="3" max="4" width="20.85546875" customWidth="1"/>
  </cols>
  <sheetData>
    <row r="1" spans="1:4" x14ac:dyDescent="0.25">
      <c r="A1" s="5" t="s">
        <v>5</v>
      </c>
      <c r="B1" s="5"/>
      <c r="C1" s="5"/>
      <c r="D1" s="5"/>
    </row>
    <row r="2" spans="1:4" x14ac:dyDescent="0.25">
      <c r="A2" s="7" t="s">
        <v>6</v>
      </c>
      <c r="B2" s="7" t="s">
        <v>7</v>
      </c>
      <c r="C2" s="7" t="s">
        <v>8</v>
      </c>
      <c r="D2" s="7" t="s">
        <v>9</v>
      </c>
    </row>
    <row r="3" spans="1:4" x14ac:dyDescent="0.25">
      <c r="A3" s="8" t="s">
        <v>10</v>
      </c>
      <c r="B3" s="8">
        <v>3</v>
      </c>
      <c r="C3" s="8">
        <v>0.4</v>
      </c>
      <c r="D3" s="8">
        <f>B3/C3</f>
        <v>7.5</v>
      </c>
    </row>
    <row r="4" spans="1:4" x14ac:dyDescent="0.25">
      <c r="A4" s="8" t="s">
        <v>11</v>
      </c>
      <c r="B4" s="8">
        <v>10</v>
      </c>
      <c r="C4" s="8">
        <v>0.5</v>
      </c>
      <c r="D4" s="8">
        <f>B4/C4</f>
        <v>20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6" sqref="L16"/>
    </sheetView>
  </sheetViews>
  <sheetFormatPr defaultRowHeight="15" x14ac:dyDescent="0.25"/>
  <cols>
    <col min="1" max="1" width="27.28515625" customWidth="1"/>
    <col min="2" max="2" width="36.5703125" customWidth="1"/>
  </cols>
  <sheetData>
    <row r="1" spans="1:2" x14ac:dyDescent="0.25">
      <c r="A1" t="s">
        <v>12</v>
      </c>
      <c r="B1" s="6" t="s">
        <v>13</v>
      </c>
    </row>
    <row r="2" spans="1:2" x14ac:dyDescent="0.25">
      <c r="A2" t="s">
        <v>14</v>
      </c>
      <c r="B2" s="6">
        <v>148.84</v>
      </c>
    </row>
    <row r="3" spans="1:2" x14ac:dyDescent="0.25">
      <c r="A3" t="s">
        <v>15</v>
      </c>
      <c r="B3" s="6">
        <v>361.26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8" sqref="J8"/>
    </sheetView>
  </sheetViews>
  <sheetFormatPr defaultRowHeight="15" x14ac:dyDescent="0.25"/>
  <cols>
    <col min="1" max="3" width="28.5703125" customWidth="1"/>
  </cols>
  <sheetData>
    <row r="1" spans="1:3" x14ac:dyDescent="0.25">
      <c r="A1" s="6" t="s">
        <v>16</v>
      </c>
      <c r="B1" s="6">
        <f>10.3-B2</f>
        <v>3.8000000000000007</v>
      </c>
      <c r="C1" s="6"/>
    </row>
    <row r="2" spans="1:3" x14ac:dyDescent="0.25">
      <c r="A2" s="6" t="s">
        <v>17</v>
      </c>
      <c r="B2" s="6">
        <v>6.5</v>
      </c>
      <c r="C2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6" sqref="C6"/>
    </sheetView>
  </sheetViews>
  <sheetFormatPr defaultRowHeight="15" x14ac:dyDescent="0.25"/>
  <cols>
    <col min="1" max="3" width="25.7109375" customWidth="1"/>
    <col min="4" max="4" width="9.140625" customWidth="1"/>
  </cols>
  <sheetData>
    <row r="1" spans="1:3" x14ac:dyDescent="0.25">
      <c r="A1" t="s">
        <v>18</v>
      </c>
      <c r="B1" s="6">
        <v>67.5</v>
      </c>
      <c r="C1" s="9" t="s">
        <v>22</v>
      </c>
    </row>
    <row r="2" spans="1:3" x14ac:dyDescent="0.25">
      <c r="A2" s="10" t="s">
        <v>19</v>
      </c>
      <c r="B2" s="10" t="s">
        <v>20</v>
      </c>
      <c r="C2" s="10" t="s">
        <v>21</v>
      </c>
    </row>
    <row r="3" spans="1:3" x14ac:dyDescent="0.25">
      <c r="A3" t="s">
        <v>23</v>
      </c>
      <c r="B3" s="6">
        <v>1350</v>
      </c>
      <c r="C3" s="9">
        <f>B3*$B$1</f>
        <v>91125</v>
      </c>
    </row>
    <row r="4" spans="1:3" x14ac:dyDescent="0.25">
      <c r="A4" t="s">
        <v>24</v>
      </c>
      <c r="B4" s="6">
        <v>450</v>
      </c>
      <c r="C4" s="9">
        <f>B4*$B$1</f>
        <v>30375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 x14ac:dyDescent="0.25"/>
  <cols>
    <col min="8" max="8" width="27.42578125" customWidth="1"/>
  </cols>
  <sheetData>
    <row r="1" spans="1:8" x14ac:dyDescent="0.25">
      <c r="A1" s="6" t="s">
        <v>25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/>
    </row>
    <row r="2" spans="1:8" x14ac:dyDescent="0.25">
      <c r="A2" s="6">
        <v>20</v>
      </c>
      <c r="B2" s="6">
        <v>25</v>
      </c>
      <c r="C2" s="6">
        <v>32</v>
      </c>
      <c r="D2" s="6">
        <v>30</v>
      </c>
      <c r="E2" s="6">
        <v>23</v>
      </c>
      <c r="F2" s="6">
        <v>30</v>
      </c>
      <c r="G2" s="6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K7" sqref="K7"/>
    </sheetView>
  </sheetViews>
  <sheetFormatPr defaultRowHeight="15" x14ac:dyDescent="0.25"/>
  <sheetData>
    <row r="1" spans="1:2" x14ac:dyDescent="0.25">
      <c r="A1" t="s">
        <v>32</v>
      </c>
      <c r="B1">
        <v>0.2</v>
      </c>
    </row>
    <row r="2" spans="1:2" x14ac:dyDescent="0.25">
      <c r="A2" t="s">
        <v>33</v>
      </c>
      <c r="B2" t="s">
        <v>34</v>
      </c>
    </row>
    <row r="3" spans="1:2" x14ac:dyDescent="0.25">
      <c r="A3">
        <v>-1</v>
      </c>
      <c r="B3">
        <f>-3*POWER(A3,2)</f>
        <v>-3</v>
      </c>
    </row>
    <row r="4" spans="1:2" x14ac:dyDescent="0.25">
      <c r="A4">
        <f>A3+$B$1</f>
        <v>-0.8</v>
      </c>
      <c r="B4">
        <f t="shared" ref="B4:B13" si="0">-3*POWER(A4,2)</f>
        <v>-1.9200000000000004</v>
      </c>
    </row>
    <row r="5" spans="1:2" x14ac:dyDescent="0.25">
      <c r="A5">
        <f t="shared" ref="A5:A13" si="1">A4+$B$1</f>
        <v>-0.60000000000000009</v>
      </c>
      <c r="B5">
        <f t="shared" si="0"/>
        <v>-1.0800000000000003</v>
      </c>
    </row>
    <row r="6" spans="1:2" x14ac:dyDescent="0.25">
      <c r="A6">
        <f t="shared" si="1"/>
        <v>-0.40000000000000008</v>
      </c>
      <c r="B6">
        <f t="shared" si="0"/>
        <v>-0.4800000000000002</v>
      </c>
    </row>
    <row r="7" spans="1:2" x14ac:dyDescent="0.25">
      <c r="A7">
        <f t="shared" si="1"/>
        <v>-0.20000000000000007</v>
      </c>
      <c r="B7">
        <f t="shared" si="0"/>
        <v>-0.12000000000000008</v>
      </c>
    </row>
    <row r="8" spans="1:2" x14ac:dyDescent="0.25">
      <c r="A8">
        <f t="shared" si="1"/>
        <v>0</v>
      </c>
      <c r="B8">
        <f t="shared" si="0"/>
        <v>0</v>
      </c>
    </row>
    <row r="9" spans="1:2" x14ac:dyDescent="0.25">
      <c r="A9">
        <f t="shared" si="1"/>
        <v>0.2</v>
      </c>
      <c r="B9">
        <f t="shared" si="0"/>
        <v>-0.12000000000000002</v>
      </c>
    </row>
    <row r="10" spans="1:2" x14ac:dyDescent="0.25">
      <c r="A10">
        <f t="shared" si="1"/>
        <v>0.4</v>
      </c>
      <c r="B10">
        <f t="shared" si="0"/>
        <v>-0.48000000000000009</v>
      </c>
    </row>
    <row r="11" spans="1:2" x14ac:dyDescent="0.25">
      <c r="A11">
        <f t="shared" si="1"/>
        <v>0.60000000000000009</v>
      </c>
      <c r="B11">
        <f t="shared" si="0"/>
        <v>-1.0800000000000003</v>
      </c>
    </row>
    <row r="12" spans="1:2" x14ac:dyDescent="0.25">
      <c r="A12">
        <f t="shared" si="1"/>
        <v>0.8</v>
      </c>
      <c r="B12">
        <f t="shared" si="0"/>
        <v>-1.9200000000000004</v>
      </c>
    </row>
    <row r="13" spans="1:2" x14ac:dyDescent="0.25">
      <c r="A13">
        <f t="shared" si="1"/>
        <v>1</v>
      </c>
      <c r="B13">
        <f t="shared" si="0"/>
        <v>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O2" sqref="O2"/>
    </sheetView>
  </sheetViews>
  <sheetFormatPr defaultRowHeight="15" x14ac:dyDescent="0.25"/>
  <sheetData>
    <row r="1" spans="1:2" x14ac:dyDescent="0.25">
      <c r="A1" t="s">
        <v>32</v>
      </c>
      <c r="B1">
        <v>0.2</v>
      </c>
    </row>
    <row r="2" spans="1:2" x14ac:dyDescent="0.25">
      <c r="A2" t="s">
        <v>33</v>
      </c>
      <c r="B2" t="s">
        <v>34</v>
      </c>
    </row>
    <row r="3" spans="1:2" x14ac:dyDescent="0.25">
      <c r="A3">
        <v>-5</v>
      </c>
      <c r="B3">
        <f>(1/4)*POWER(A3,2)+A3+1</f>
        <v>2.25</v>
      </c>
    </row>
    <row r="4" spans="1:2" x14ac:dyDescent="0.25">
      <c r="A4">
        <f>A3+$B$1</f>
        <v>-4.8</v>
      </c>
      <c r="B4">
        <f t="shared" ref="B4:B53" si="0">(1/4)*POWER(A4,2)+A4+1</f>
        <v>1.96</v>
      </c>
    </row>
    <row r="5" spans="1:2" x14ac:dyDescent="0.25">
      <c r="A5">
        <f t="shared" ref="A5:A68" si="1">A4+$B$1</f>
        <v>-4.5999999999999996</v>
      </c>
      <c r="B5">
        <f t="shared" si="0"/>
        <v>1.6899999999999995</v>
      </c>
    </row>
    <row r="6" spans="1:2" x14ac:dyDescent="0.25">
      <c r="A6">
        <f t="shared" si="1"/>
        <v>-4.3999999999999995</v>
      </c>
      <c r="B6">
        <f t="shared" si="0"/>
        <v>1.4399999999999995</v>
      </c>
    </row>
    <row r="7" spans="1:2" x14ac:dyDescent="0.25">
      <c r="A7">
        <f t="shared" si="1"/>
        <v>-4.1999999999999993</v>
      </c>
      <c r="B7">
        <f t="shared" si="0"/>
        <v>1.2099999999999991</v>
      </c>
    </row>
    <row r="8" spans="1:2" x14ac:dyDescent="0.25">
      <c r="A8">
        <f t="shared" si="1"/>
        <v>-3.9999999999999991</v>
      </c>
      <c r="B8">
        <f t="shared" si="0"/>
        <v>0.99999999999999911</v>
      </c>
    </row>
    <row r="9" spans="1:2" x14ac:dyDescent="0.25">
      <c r="A9">
        <f t="shared" si="1"/>
        <v>-3.7999999999999989</v>
      </c>
      <c r="B9">
        <f t="shared" si="0"/>
        <v>0.80999999999999917</v>
      </c>
    </row>
    <row r="10" spans="1:2" x14ac:dyDescent="0.25">
      <c r="A10">
        <f t="shared" si="1"/>
        <v>-3.5999999999999988</v>
      </c>
      <c r="B10">
        <f t="shared" si="0"/>
        <v>0.63999999999999879</v>
      </c>
    </row>
    <row r="11" spans="1:2" x14ac:dyDescent="0.25">
      <c r="A11">
        <f t="shared" si="1"/>
        <v>-3.3999999999999986</v>
      </c>
      <c r="B11">
        <f t="shared" si="0"/>
        <v>0.48999999999999888</v>
      </c>
    </row>
    <row r="12" spans="1:2" x14ac:dyDescent="0.25">
      <c r="A12">
        <f t="shared" si="1"/>
        <v>-3.1999999999999984</v>
      </c>
      <c r="B12">
        <f t="shared" si="0"/>
        <v>0.35999999999999899</v>
      </c>
    </row>
    <row r="13" spans="1:2" x14ac:dyDescent="0.25">
      <c r="A13">
        <f t="shared" si="1"/>
        <v>-2.9999999999999982</v>
      </c>
      <c r="B13">
        <f t="shared" si="0"/>
        <v>0.24999999999999911</v>
      </c>
    </row>
    <row r="14" spans="1:2" x14ac:dyDescent="0.25">
      <c r="A14">
        <f t="shared" si="1"/>
        <v>-2.799999999999998</v>
      </c>
      <c r="B14">
        <f t="shared" si="0"/>
        <v>0.15999999999999925</v>
      </c>
    </row>
    <row r="15" spans="1:2" x14ac:dyDescent="0.25">
      <c r="A15">
        <f t="shared" si="1"/>
        <v>-2.5999999999999979</v>
      </c>
      <c r="B15">
        <f t="shared" si="0"/>
        <v>8.9999999999999414E-2</v>
      </c>
    </row>
    <row r="16" spans="1:2" x14ac:dyDescent="0.25">
      <c r="A16">
        <f t="shared" si="1"/>
        <v>-2.3999999999999977</v>
      </c>
      <c r="B16">
        <f t="shared" si="0"/>
        <v>3.9999999999999591E-2</v>
      </c>
    </row>
    <row r="17" spans="1:2" x14ac:dyDescent="0.25">
      <c r="A17">
        <f t="shared" si="1"/>
        <v>-2.1999999999999975</v>
      </c>
      <c r="B17">
        <f t="shared" si="0"/>
        <v>9.9999999999997868E-3</v>
      </c>
    </row>
    <row r="18" spans="1:2" x14ac:dyDescent="0.25">
      <c r="A18">
        <f t="shared" si="1"/>
        <v>-1.9999999999999976</v>
      </c>
      <c r="B18">
        <f t="shared" si="0"/>
        <v>0</v>
      </c>
    </row>
    <row r="19" spans="1:2" x14ac:dyDescent="0.25">
      <c r="A19">
        <f t="shared" si="1"/>
        <v>-1.7999999999999976</v>
      </c>
      <c r="B19">
        <f t="shared" si="0"/>
        <v>1.0000000000000231E-2</v>
      </c>
    </row>
    <row r="20" spans="1:2" x14ac:dyDescent="0.25">
      <c r="A20">
        <f t="shared" si="1"/>
        <v>-1.5999999999999976</v>
      </c>
      <c r="B20">
        <f t="shared" si="0"/>
        <v>4.000000000000048E-2</v>
      </c>
    </row>
    <row r="21" spans="1:2" x14ac:dyDescent="0.25">
      <c r="A21">
        <f t="shared" si="1"/>
        <v>-1.3999999999999977</v>
      </c>
      <c r="B21">
        <f t="shared" si="0"/>
        <v>9.0000000000000746E-2</v>
      </c>
    </row>
    <row r="22" spans="1:2" x14ac:dyDescent="0.25">
      <c r="A22">
        <f t="shared" si="1"/>
        <v>-1.1999999999999977</v>
      </c>
      <c r="B22">
        <f t="shared" si="0"/>
        <v>0.16000000000000092</v>
      </c>
    </row>
    <row r="23" spans="1:2" x14ac:dyDescent="0.25">
      <c r="A23">
        <f t="shared" si="1"/>
        <v>-0.99999999999999778</v>
      </c>
      <c r="B23">
        <f t="shared" si="0"/>
        <v>0.25000000000000111</v>
      </c>
    </row>
    <row r="24" spans="1:2" x14ac:dyDescent="0.25">
      <c r="A24">
        <f t="shared" si="1"/>
        <v>-0.79999999999999782</v>
      </c>
      <c r="B24">
        <f t="shared" si="0"/>
        <v>0.36000000000000132</v>
      </c>
    </row>
    <row r="25" spans="1:2" x14ac:dyDescent="0.25">
      <c r="A25">
        <f t="shared" si="1"/>
        <v>-0.59999999999999787</v>
      </c>
      <c r="B25">
        <f t="shared" si="0"/>
        <v>0.49000000000000155</v>
      </c>
    </row>
    <row r="26" spans="1:2" x14ac:dyDescent="0.25">
      <c r="A26">
        <f t="shared" si="1"/>
        <v>-0.39999999999999786</v>
      </c>
      <c r="B26">
        <f t="shared" si="0"/>
        <v>0.64000000000000168</v>
      </c>
    </row>
    <row r="27" spans="1:2" x14ac:dyDescent="0.25">
      <c r="A27">
        <f t="shared" si="1"/>
        <v>-0.19999999999999785</v>
      </c>
      <c r="B27">
        <f t="shared" si="0"/>
        <v>0.81000000000000194</v>
      </c>
    </row>
    <row r="28" spans="1:2" x14ac:dyDescent="0.25">
      <c r="A28">
        <f>A27+$B$1</f>
        <v>2.1649348980190553E-15</v>
      </c>
      <c r="B28">
        <f t="shared" si="0"/>
        <v>1.0000000000000022</v>
      </c>
    </row>
    <row r="29" spans="1:2" x14ac:dyDescent="0.25">
      <c r="A29">
        <f t="shared" si="1"/>
        <v>0.20000000000000218</v>
      </c>
      <c r="B29">
        <f t="shared" si="0"/>
        <v>1.2100000000000024</v>
      </c>
    </row>
    <row r="30" spans="1:2" x14ac:dyDescent="0.25">
      <c r="A30">
        <f t="shared" si="1"/>
        <v>0.40000000000000219</v>
      </c>
      <c r="B30">
        <f t="shared" si="0"/>
        <v>1.4400000000000026</v>
      </c>
    </row>
    <row r="31" spans="1:2" x14ac:dyDescent="0.25">
      <c r="A31">
        <f t="shared" si="1"/>
        <v>0.6000000000000022</v>
      </c>
      <c r="B31">
        <f t="shared" si="0"/>
        <v>1.6900000000000028</v>
      </c>
    </row>
    <row r="32" spans="1:2" x14ac:dyDescent="0.25">
      <c r="A32">
        <f t="shared" si="1"/>
        <v>0.80000000000000226</v>
      </c>
      <c r="B32">
        <f t="shared" si="0"/>
        <v>1.9600000000000031</v>
      </c>
    </row>
    <row r="33" spans="1:2" x14ac:dyDescent="0.25">
      <c r="A33">
        <f t="shared" si="1"/>
        <v>1.0000000000000022</v>
      </c>
      <c r="B33">
        <f t="shared" si="0"/>
        <v>2.2500000000000036</v>
      </c>
    </row>
    <row r="34" spans="1:2" x14ac:dyDescent="0.25">
      <c r="A34">
        <f t="shared" si="1"/>
        <v>1.2000000000000022</v>
      </c>
      <c r="B34">
        <f t="shared" si="0"/>
        <v>2.5600000000000036</v>
      </c>
    </row>
    <row r="35" spans="1:2" x14ac:dyDescent="0.25">
      <c r="A35">
        <f t="shared" si="1"/>
        <v>1.4000000000000021</v>
      </c>
      <c r="B35">
        <f t="shared" si="0"/>
        <v>2.8900000000000037</v>
      </c>
    </row>
    <row r="36" spans="1:2" x14ac:dyDescent="0.25">
      <c r="A36">
        <f t="shared" si="1"/>
        <v>1.6000000000000021</v>
      </c>
      <c r="B36">
        <f t="shared" si="0"/>
        <v>3.2400000000000038</v>
      </c>
    </row>
    <row r="37" spans="1:2" x14ac:dyDescent="0.25">
      <c r="A37">
        <f t="shared" si="1"/>
        <v>1.800000000000002</v>
      </c>
      <c r="B37">
        <f t="shared" si="0"/>
        <v>3.6100000000000039</v>
      </c>
    </row>
    <row r="38" spans="1:2" x14ac:dyDescent="0.25">
      <c r="A38">
        <f t="shared" si="1"/>
        <v>2.0000000000000022</v>
      </c>
      <c r="B38">
        <f t="shared" si="0"/>
        <v>4.0000000000000044</v>
      </c>
    </row>
    <row r="39" spans="1:2" x14ac:dyDescent="0.25">
      <c r="A39">
        <f t="shared" si="1"/>
        <v>2.2000000000000024</v>
      </c>
      <c r="B39">
        <f t="shared" si="0"/>
        <v>4.4100000000000055</v>
      </c>
    </row>
    <row r="40" spans="1:2" x14ac:dyDescent="0.25">
      <c r="A40">
        <f t="shared" si="1"/>
        <v>2.4000000000000026</v>
      </c>
      <c r="B40">
        <f t="shared" si="0"/>
        <v>4.8400000000000052</v>
      </c>
    </row>
    <row r="41" spans="1:2" x14ac:dyDescent="0.25">
      <c r="A41">
        <f t="shared" si="1"/>
        <v>2.6000000000000028</v>
      </c>
      <c r="B41">
        <f t="shared" si="0"/>
        <v>5.2900000000000063</v>
      </c>
    </row>
    <row r="42" spans="1:2" x14ac:dyDescent="0.25">
      <c r="A42">
        <f t="shared" si="1"/>
        <v>2.8000000000000029</v>
      </c>
      <c r="B42">
        <f t="shared" si="0"/>
        <v>5.7600000000000069</v>
      </c>
    </row>
    <row r="43" spans="1:2" x14ac:dyDescent="0.25">
      <c r="A43">
        <f t="shared" si="1"/>
        <v>3.0000000000000031</v>
      </c>
      <c r="B43">
        <f t="shared" si="0"/>
        <v>6.2500000000000071</v>
      </c>
    </row>
    <row r="44" spans="1:2" x14ac:dyDescent="0.25">
      <c r="A44">
        <f t="shared" si="1"/>
        <v>3.2000000000000033</v>
      </c>
      <c r="B44">
        <f t="shared" si="0"/>
        <v>6.7600000000000087</v>
      </c>
    </row>
    <row r="45" spans="1:2" x14ac:dyDescent="0.25">
      <c r="A45">
        <f t="shared" si="1"/>
        <v>3.4000000000000035</v>
      </c>
      <c r="B45">
        <f t="shared" si="0"/>
        <v>7.2900000000000098</v>
      </c>
    </row>
    <row r="46" spans="1:2" x14ac:dyDescent="0.25">
      <c r="A46">
        <f t="shared" si="1"/>
        <v>3.6000000000000036</v>
      </c>
      <c r="B46">
        <f t="shared" si="0"/>
        <v>7.8400000000000105</v>
      </c>
    </row>
    <row r="47" spans="1:2" x14ac:dyDescent="0.25">
      <c r="A47">
        <f t="shared" si="1"/>
        <v>3.8000000000000038</v>
      </c>
      <c r="B47">
        <f t="shared" si="0"/>
        <v>8.4100000000000108</v>
      </c>
    </row>
    <row r="48" spans="1:2" x14ac:dyDescent="0.25">
      <c r="A48">
        <f t="shared" si="1"/>
        <v>4.0000000000000036</v>
      </c>
      <c r="B48">
        <f t="shared" si="0"/>
        <v>9.0000000000000107</v>
      </c>
    </row>
    <row r="49" spans="1:2" x14ac:dyDescent="0.25">
      <c r="A49">
        <f t="shared" si="1"/>
        <v>4.2000000000000037</v>
      </c>
      <c r="B49">
        <f t="shared" si="0"/>
        <v>9.6100000000000119</v>
      </c>
    </row>
    <row r="50" spans="1:2" x14ac:dyDescent="0.25">
      <c r="A50">
        <f t="shared" si="1"/>
        <v>4.4000000000000039</v>
      </c>
      <c r="B50">
        <f t="shared" si="0"/>
        <v>10.240000000000013</v>
      </c>
    </row>
    <row r="51" spans="1:2" x14ac:dyDescent="0.25">
      <c r="A51">
        <f t="shared" si="1"/>
        <v>4.6000000000000041</v>
      </c>
      <c r="B51">
        <f t="shared" si="0"/>
        <v>10.890000000000015</v>
      </c>
    </row>
    <row r="52" spans="1:2" x14ac:dyDescent="0.25">
      <c r="A52">
        <f t="shared" si="1"/>
        <v>4.8000000000000043</v>
      </c>
      <c r="B52">
        <f t="shared" si="0"/>
        <v>11.560000000000015</v>
      </c>
    </row>
    <row r="53" spans="1:2" x14ac:dyDescent="0.25">
      <c r="A53">
        <f t="shared" si="1"/>
        <v>5.0000000000000044</v>
      </c>
      <c r="B53">
        <f t="shared" si="0"/>
        <v>12.250000000000014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M15" sqref="M15"/>
    </sheetView>
  </sheetViews>
  <sheetFormatPr defaultRowHeight="15" x14ac:dyDescent="0.25"/>
  <cols>
    <col min="1" max="1" width="18" customWidth="1"/>
    <col min="2" max="2" width="13.28515625" customWidth="1"/>
    <col min="3" max="4" width="15.7109375" customWidth="1"/>
    <col min="5" max="5" width="8.42578125" customWidth="1"/>
  </cols>
  <sheetData>
    <row r="1" spans="1:4" ht="42" customHeight="1" x14ac:dyDescent="0.25">
      <c r="A1" s="11" t="s">
        <v>43</v>
      </c>
      <c r="B1" s="11" t="s">
        <v>35</v>
      </c>
      <c r="C1" s="11" t="s">
        <v>36</v>
      </c>
      <c r="D1" s="11" t="s">
        <v>37</v>
      </c>
    </row>
    <row r="2" spans="1:4" x14ac:dyDescent="0.25">
      <c r="A2" t="s">
        <v>38</v>
      </c>
      <c r="B2">
        <v>31.5</v>
      </c>
      <c r="C2">
        <v>1520</v>
      </c>
      <c r="D2">
        <v>456</v>
      </c>
    </row>
    <row r="3" spans="1:4" x14ac:dyDescent="0.25">
      <c r="A3" t="s">
        <v>39</v>
      </c>
      <c r="B3">
        <v>34</v>
      </c>
      <c r="C3">
        <v>14701</v>
      </c>
      <c r="D3">
        <v>773</v>
      </c>
    </row>
    <row r="4" spans="1:4" x14ac:dyDescent="0.25">
      <c r="A4" t="s">
        <v>40</v>
      </c>
      <c r="B4">
        <v>68</v>
      </c>
      <c r="C4">
        <v>80</v>
      </c>
      <c r="D4">
        <v>1134</v>
      </c>
    </row>
    <row r="5" spans="1:4" x14ac:dyDescent="0.25">
      <c r="A5" t="s">
        <v>41</v>
      </c>
      <c r="B5">
        <v>59.6</v>
      </c>
      <c r="C5">
        <v>288</v>
      </c>
      <c r="D5">
        <v>177</v>
      </c>
    </row>
    <row r="6" spans="1:4" ht="30" customHeight="1" x14ac:dyDescent="0.25">
      <c r="A6" s="11" t="s">
        <v>42</v>
      </c>
      <c r="B6" s="11"/>
      <c r="C6" s="11">
        <f>MIN(C2:C5)</f>
        <v>80</v>
      </c>
      <c r="D6" s="11"/>
    </row>
    <row r="7" spans="1:4" ht="30.75" customHeight="1" x14ac:dyDescent="0.25">
      <c r="A7" s="11" t="s">
        <v>44</v>
      </c>
      <c r="B7" s="6">
        <f>MAX(B2:B5)</f>
        <v>68</v>
      </c>
    </row>
    <row r="8" spans="1:4" ht="45.75" customHeight="1" x14ac:dyDescent="0.25">
      <c r="A8" s="11" t="s">
        <v>45</v>
      </c>
      <c r="D8" s="6">
        <f>AVERAGE(D2:D5)</f>
        <v>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№1</vt:lpstr>
      <vt:lpstr>№2</vt:lpstr>
      <vt:lpstr>№3</vt:lpstr>
      <vt:lpstr>№4</vt:lpstr>
      <vt:lpstr>№5</vt:lpstr>
      <vt:lpstr>№8</vt:lpstr>
      <vt:lpstr>№10</vt:lpstr>
      <vt:lpstr>№11</vt:lpstr>
      <vt:lpstr>№17</vt:lpstr>
      <vt:lpstr>№26</vt:lpstr>
      <vt:lpstr>ЛОЖЬ,ИСТИНА</vt:lpstr>
      <vt:lpstr>№35</vt:lpstr>
      <vt:lpstr>№36</vt:lpstr>
      <vt:lpstr>№37</vt:lpstr>
      <vt:lpstr>№38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2024-04-26T07:54:53Z</dcterms:modified>
</cp:coreProperties>
</file>