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entu\RP\Repositoriji\racunalniski-praktikum\10-razpredelnice\"/>
    </mc:Choice>
  </mc:AlternateContent>
  <xr:revisionPtr revIDLastSave="0" documentId="13_ncr:1_{BB06CA3F-91AE-4528-A37A-27F0F7BECD8C}" xr6:coauthVersionLast="47" xr6:coauthVersionMax="47" xr10:uidLastSave="{00000000-0000-0000-0000-000000000000}"/>
  <bookViews>
    <workbookView xWindow="-108" yWindow="-108" windowWidth="24792" windowHeight="14856" firstSheet="1" activeTab="1" xr2:uid="{00000000-000D-0000-FFFF-FFFF00000000}"/>
  </bookViews>
  <sheets>
    <sheet name="Podrobnosti1" sheetId="2" r:id="rId1"/>
    <sheet name="Rezultati" sheetId="1" r:id="rId2"/>
  </sheet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J5" i="1"/>
  <c r="J3" i="1"/>
  <c r="J4" i="1"/>
  <c r="F10" i="1"/>
  <c r="F9" i="1"/>
  <c r="F8" i="1"/>
  <c r="F4" i="1"/>
  <c r="F5" i="1"/>
  <c r="F6" i="1"/>
  <c r="F7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</calcChain>
</file>

<file path=xl/sharedStrings.xml><?xml version="1.0" encoding="utf-8"?>
<sst xmlns="http://schemas.openxmlformats.org/spreadsheetml/2006/main" count="146" uniqueCount="72">
  <si>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</si>
  <si>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</si>
  <si>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</si>
  <si>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</si>
  <si>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</si>
  <si>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</si>
  <si>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</si>
  <si>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</si>
  <si>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</si>
  <si>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</si>
  <si>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</si>
  <si>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</si>
  <si>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</si>
  <si>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</si>
  <si>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</si>
  <si>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</si>
  <si>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</si>
  <si>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</si>
  <si>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</si>
  <si>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</si>
  <si>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</si>
  <si>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</si>
  <si>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</si>
  <si>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</si>
  <si>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</si>
  <si>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</si>
  <si>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</si>
  <si>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</si>
  <si>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</si>
  <si>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</si>
  <si>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</si>
  <si>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</si>
  <si>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</si>
  <si>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</si>
  <si>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</si>
  <si>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</si>
  <si>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</si>
  <si>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</si>
  <si>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</si>
  <si>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</si>
  <si>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</si>
  <si>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</si>
  <si>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</si>
  <si>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</si>
  <si>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</si>
  <si>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</si>
  <si>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</si>
  <si>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</si>
  <si>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</si>
  <si>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</si>
  <si>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</si>
  <si>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</si>
  <si>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</si>
  <si>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</si>
  <si>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</si>
  <si>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</si>
  <si>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</si>
  <si>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</si>
  <si>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</si>
  <si>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</si>
  <si>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</si>
  <si>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</si>
  <si>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</si>
  <si>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</si>
  <si>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ne</t>
  </si>
  <si>
    <t>da</t>
  </si>
  <si>
    <t>2021</t>
  </si>
  <si>
    <t>2022</t>
  </si>
  <si>
    <t>Podrobnosti za Vsota od Točke - Skupina: A</t>
  </si>
  <si>
    <t>Povprečje</t>
  </si>
  <si>
    <t>Maksimum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</si>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</sst>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13">
    <dxf>
      <font>
        <b val="0"/>
        <i val="0"/>
        <color rgb="FFFF0000"/>
      </font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</font>
    </dxf>
    <dxf>
      <font>
        <b val="0"/>
        <i val="0"/>
      </font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b="1"/>
              <a:t>Velikosti skupin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2726851851851851"/>
          <c:w val="0.96944444444444444"/>
          <c:h val="0.7223837124526100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4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5A5-4F60-89E9-4F412D8DC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5-4F60-89E9-4F412D8DC6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29477252843395"/>
          <c:y val="0.40335593467483233"/>
          <c:w val="7.632655293088364E-2"/>
          <c:h val="0.254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Število točk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9.2688065963912283E-2"/>
          <c:y val="0.2565006915629322"/>
          <c:w val="0.72943103689764988"/>
          <c:h val="0.61764683460210623"/>
        </c:manualLayout>
      </c:layout>
      <c:barChart>
        <c:barDir val="col"/>
        <c:grouping val="clustered"/>
        <c:varyColors val="0"/>
        <c:ser>
          <c:idx val="0"/>
          <c:order val="0"/>
          <c:tx>
            <c:v>2022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2-455E-AEF3-AAE3CFA6B8CF}"/>
            </c:ext>
          </c:extLst>
        </c:ser>
        <c:ser>
          <c:idx val="1"/>
          <c:order val="1"/>
          <c:tx>
            <c:v>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2-455E-AEF3-AAE3CFA6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483519"/>
        <c:axId val="135489759"/>
      </c:barChart>
      <c:catAx>
        <c:axId val="13548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35489759"/>
        <c:crosses val="autoZero"/>
        <c:auto val="1"/>
        <c:lblAlgn val="ctr"/>
        <c:lblOffset val="100"/>
        <c:noMultiLvlLbl val="0"/>
      </c:catAx>
      <c:valAx>
        <c:axId val="13548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3548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12</xdr:col>
      <xdr:colOff>15240</xdr:colOff>
      <xdr:row>21</xdr:row>
      <xdr:rowOff>15240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A6F58D6C-1A7F-BE1E-1079-ED7C1B9A8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22</xdr:row>
      <xdr:rowOff>0</xdr:rowOff>
    </xdr:from>
    <xdr:to>
      <xdr:col>12</xdr:col>
      <xdr:colOff>7620</xdr:colOff>
      <xdr:row>32</xdr:row>
      <xdr:rowOff>7620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0C3C8F35-0A44-34EA-9304-F4A1ECD3E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o Lobnik" refreshedDate="45637.919326967596" createdVersion="8" refreshedVersion="8" minRefreshableVersion="3" recordCount="28" xr:uid="{3F23BD45-2B1B-4004-A042-E7FFD0BA15DE}">
  <cacheSource type="worksheet">
    <worksheetSource name="Rezultati"/>
  </cacheSource>
  <cacheFields count="5">
    <cacheField name="Priimek" numFmtId="0">
      <sharedItems/>
    </cacheField>
    <cacheField name="Ime" numFmtId="0">
      <sharedItems/>
    </cacheField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 count="25">
        <n v="38"/>
        <n v="39"/>
        <n v="36"/>
        <n v="93"/>
        <n v="77"/>
        <n v="100"/>
        <n v="94"/>
        <n v="26"/>
        <n v="44"/>
        <n v="34"/>
        <n v="86"/>
        <n v="90"/>
        <n v="67"/>
        <n v="42"/>
        <n v="64"/>
        <n v="30"/>
        <n v="57"/>
        <n v="43"/>
        <n v="85"/>
        <n v="76"/>
        <n v="79"/>
        <n v="70"/>
        <n v="66"/>
        <n v="58"/>
        <n v="46"/>
      </sharedItems>
    </cacheField>
    <cacheField name="Opravil" numFmtId="0">
      <sharedItems/>
    </cacheField>
  </cacheFields>
  <extLst>
    <ext xmlns:x14="http://schemas.microsoft.com/office/spreadsheetml/2009/9/main" uri="{725AE2AE-9491-48be-B2B4-4EB974FC3084}">
      <x14:pivotCacheDefinition pivotCacheId="16737879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Bezek"/>
    <s v="Tomaž"/>
    <x v="0"/>
    <x v="0"/>
    <s v="ne"/>
  </r>
  <r>
    <s v="Cvelbar"/>
    <s v="Janja"/>
    <x v="0"/>
    <x v="1"/>
    <s v="ne"/>
  </r>
  <r>
    <s v="Furlan"/>
    <s v="Aleš"/>
    <x v="0"/>
    <x v="2"/>
    <s v="ne"/>
  </r>
  <r>
    <s v="Furlan"/>
    <s v="Luka"/>
    <x v="1"/>
    <x v="3"/>
    <s v="da"/>
  </r>
  <r>
    <s v="Iskra"/>
    <s v="Sabina"/>
    <x v="1"/>
    <x v="4"/>
    <s v="da"/>
  </r>
  <r>
    <s v="Jerman"/>
    <s v="Katja"/>
    <x v="0"/>
    <x v="5"/>
    <s v="da"/>
  </r>
  <r>
    <s v="Karakaš"/>
    <s v="Alenka"/>
    <x v="1"/>
    <x v="6"/>
    <s v="da"/>
  </r>
  <r>
    <s v="Karničar"/>
    <s v="Jaka"/>
    <x v="2"/>
    <x v="7"/>
    <s v="ne"/>
  </r>
  <r>
    <s v="Kočar"/>
    <s v="Petra"/>
    <x v="0"/>
    <x v="8"/>
    <s v="ne"/>
  </r>
  <r>
    <s v="Kofol"/>
    <s v="Andraž"/>
    <x v="2"/>
    <x v="9"/>
    <s v="ne"/>
  </r>
  <r>
    <s v="Korošec"/>
    <s v="Kristina"/>
    <x v="0"/>
    <x v="10"/>
    <s v="da"/>
  </r>
  <r>
    <s v="Kržišnik"/>
    <s v="Grega"/>
    <x v="0"/>
    <x v="11"/>
    <s v="da"/>
  </r>
  <r>
    <s v="Kumar"/>
    <s v="Barbara"/>
    <x v="0"/>
    <x v="12"/>
    <s v="da"/>
  </r>
  <r>
    <s v="Logar"/>
    <s v="Mateja"/>
    <x v="1"/>
    <x v="13"/>
    <s v="ne"/>
  </r>
  <r>
    <s v="Obrenović"/>
    <s v="Tatjana"/>
    <x v="2"/>
    <x v="8"/>
    <s v="ne"/>
  </r>
  <r>
    <s v="Pance"/>
    <s v="Martin"/>
    <x v="0"/>
    <x v="14"/>
    <s v="da"/>
  </r>
  <r>
    <s v="Pleterski"/>
    <s v="Vesna"/>
    <x v="2"/>
    <x v="15"/>
    <s v="ne"/>
  </r>
  <r>
    <s v="Puncer"/>
    <s v="Primož"/>
    <x v="1"/>
    <x v="16"/>
    <s v="da"/>
  </r>
  <r>
    <s v="Ribnikar"/>
    <s v="Matjaž"/>
    <x v="1"/>
    <x v="17"/>
    <s v="ne"/>
  </r>
  <r>
    <s v="Smrekar"/>
    <s v="Andreja"/>
    <x v="1"/>
    <x v="0"/>
    <s v="ne"/>
  </r>
  <r>
    <s v="Štemberger"/>
    <s v="Igor"/>
    <x v="0"/>
    <x v="18"/>
    <s v="da"/>
  </r>
  <r>
    <s v="Šubašič"/>
    <s v="Matej"/>
    <x v="2"/>
    <x v="19"/>
    <s v="da"/>
  </r>
  <r>
    <s v="Tekavčič"/>
    <s v="Aleksander"/>
    <x v="1"/>
    <x v="9"/>
    <s v="ne"/>
  </r>
  <r>
    <s v="Tratnik"/>
    <s v="Mojca"/>
    <x v="0"/>
    <x v="20"/>
    <s v="da"/>
  </r>
  <r>
    <s v="Trček"/>
    <s v="Valerija"/>
    <x v="0"/>
    <x v="21"/>
    <s v="da"/>
  </r>
  <r>
    <s v="Vesel"/>
    <s v="Polona"/>
    <x v="2"/>
    <x v="22"/>
    <s v="da"/>
  </r>
  <r>
    <s v="Virant"/>
    <s v="Primož"/>
    <x v="2"/>
    <x v="23"/>
    <s v="da"/>
  </r>
  <r>
    <s v="Žveglič"/>
    <s v="Katarina"/>
    <x v="1"/>
    <x v="24"/>
    <s v="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CCCA8-E58E-40E5-9004-B1C9F290F3D3}" name="Vrtilna tabela2" cacheId="10" applyNumberFormats="0" applyBorderFormats="0" applyFontFormats="0" applyPatternFormats="0" applyAlignmentFormats="0" applyWidthHeightFormats="1" dataCaption="Vrednosti" updatedVersion="8" minRefreshableVersion="3" useAutoFormatting="1" rowGrandTotals="0" colGrandTotals="0" itemPrintTitles="1" createdVersion="8" indent="0" outline="1" outlineData="1" multipleFieldFilters="0" chartFormat="4" rowHeaderCaption="Skupina">
  <location ref="H7:L10" firstHeaderRow="0" firstDataRow="1" firstDataCol="1"/>
  <pivotFields count="5"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dataField="1" showAll="0">
      <items count="26">
        <item x="7"/>
        <item x="15"/>
        <item x="9"/>
        <item x="2"/>
        <item x="0"/>
        <item x="1"/>
        <item x="13"/>
        <item x="17"/>
        <item x="8"/>
        <item x="24"/>
        <item x="16"/>
        <item x="23"/>
        <item x="14"/>
        <item x="22"/>
        <item x="12"/>
        <item x="21"/>
        <item x="19"/>
        <item x="4"/>
        <item x="20"/>
        <item x="18"/>
        <item x="10"/>
        <item x="11"/>
        <item x="3"/>
        <item x="6"/>
        <item x="5"/>
        <item t="default"/>
      </items>
    </pivotField>
    <pivotField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2" subtotal="count" baseField="2" baseItem="0"/>
    <dataField name="Povprečje" fld="3" subtotal="average" baseField="2" baseItem="0" numFmtId="2"/>
    <dataField name="Maksimum" fld="3" subtotal="max" baseField="2" baseItem="0"/>
    <dataField name="Minimum" fld="3" subtotal="min" baseField="2" baseItem="0"/>
  </dataFields>
  <chartFormats count="2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69214C-53D4-464D-9D1E-9056AA773EC4}" name="Tabela1" displayName="Tabela1" ref="A3:E12" totalsRowShown="0">
  <autoFilter ref="A3:E12" xr:uid="{4869214C-53D4-464D-9D1E-9056AA773EC4}"/>
  <sortState xmlns:xlrd2="http://schemas.microsoft.com/office/spreadsheetml/2017/richdata2" ref="A4:E12">
    <sortCondition ref="D3:D12"/>
  </sortState>
  <tableColumns count="5">
    <tableColumn id="1" xr3:uid="{801FA4C3-1B9B-4F6A-9E59-613C4B8F5892}" name="Priimek"/>
    <tableColumn id="2" xr3:uid="{E52B2369-BDFC-435D-AC9B-5F09548B4D42}" name="Ime"/>
    <tableColumn id="3" xr3:uid="{0956A076-C4AE-4952-A97A-0C2C9F7DAA69}" name="Skupina"/>
    <tableColumn id="4" xr3:uid="{CE2F9B81-2DB4-4272-9AB6-D4987E9D5015}" name="Točke"/>
    <tableColumn id="5" xr3:uid="{151186C2-E72C-4021-AFEC-76736F6884D8}" name="Opravi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>
      <calculatedColumnFormula>IF(E3&gt;=50,"da","ne")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12">
      <calculatedColumnFormula>COUNTIF(D:D,H3)</calculatedColumnFormula>
    </tableColumn>
    <tableColumn id="3" xr3:uid="{49F9352C-9597-4E44-8122-AF1CE6CE856F}" name="2022">
      <calculatedColumnFormula>AVERAGEIF(D:D,H3,E:E)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12A2-BD8C-4D85-9A31-AD630776DEDE}">
  <dimension ref="A1:E12"/>
  <sheetViews>
    <sheetView workbookViewId="0">
      <selection activeCell="F4" sqref="F4"/>
    </sheetView>
  </sheetViews>
  <sheetFormatPr defaultRowHeight="14.4" x14ac:dyDescent="0.3"/>
  <cols>
    <col min="1" max="1" width="9.5546875" bestFit="1" customWidth="1"/>
    <col min="2" max="2" width="9.88671875" bestFit="1" customWidth="1"/>
    <col min="3" max="3" width="10" bestFit="1" customWidth="1"/>
    <col min="4" max="4" width="9" bestFit="1" customWidth="1"/>
    <col min="5" max="5" width="9.21875" bestFit="1" customWidth="1"/>
  </cols>
  <sheetData>
    <row r="1" spans="1:5" x14ac:dyDescent="0.3">
      <c r="A1" s="5" t="s">
        <v>68</v>
      </c>
    </row>
    <row r="3" spans="1:5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3">
      <c r="A4" t="s">
        <v>56</v>
      </c>
      <c r="B4" t="s">
        <v>57</v>
      </c>
      <c r="C4" t="s">
        <v>9</v>
      </c>
      <c r="D4">
        <v>34</v>
      </c>
      <c r="E4" t="s">
        <v>64</v>
      </c>
    </row>
    <row r="5" spans="1:5" x14ac:dyDescent="0.3">
      <c r="A5" t="s">
        <v>60</v>
      </c>
      <c r="B5" t="s">
        <v>61</v>
      </c>
      <c r="C5" t="s">
        <v>9</v>
      </c>
      <c r="D5">
        <v>38</v>
      </c>
      <c r="E5" t="s">
        <v>64</v>
      </c>
    </row>
    <row r="6" spans="1:5" x14ac:dyDescent="0.3">
      <c r="A6" t="s">
        <v>20</v>
      </c>
      <c r="B6" t="s">
        <v>21</v>
      </c>
      <c r="C6" t="s">
        <v>9</v>
      </c>
      <c r="D6">
        <v>42</v>
      </c>
      <c r="E6" t="s">
        <v>64</v>
      </c>
    </row>
    <row r="7" spans="1:5" x14ac:dyDescent="0.3">
      <c r="A7" t="s">
        <v>50</v>
      </c>
      <c r="B7" t="s">
        <v>51</v>
      </c>
      <c r="C7" t="s">
        <v>9</v>
      </c>
      <c r="D7">
        <v>43</v>
      </c>
      <c r="E7" t="s">
        <v>64</v>
      </c>
    </row>
    <row r="8" spans="1:5" x14ac:dyDescent="0.3">
      <c r="A8" t="s">
        <v>32</v>
      </c>
      <c r="B8" t="s">
        <v>33</v>
      </c>
      <c r="C8" t="s">
        <v>9</v>
      </c>
      <c r="D8">
        <v>46</v>
      </c>
      <c r="E8" t="s">
        <v>64</v>
      </c>
    </row>
    <row r="9" spans="1:5" x14ac:dyDescent="0.3">
      <c r="A9" t="s">
        <v>49</v>
      </c>
      <c r="B9" t="s">
        <v>29</v>
      </c>
      <c r="C9" t="s">
        <v>9</v>
      </c>
      <c r="D9">
        <v>57</v>
      </c>
      <c r="E9" t="s">
        <v>65</v>
      </c>
    </row>
    <row r="10" spans="1:5" x14ac:dyDescent="0.3">
      <c r="A10" t="s">
        <v>37</v>
      </c>
      <c r="B10" t="s">
        <v>38</v>
      </c>
      <c r="C10" t="s">
        <v>9</v>
      </c>
      <c r="D10">
        <v>77</v>
      </c>
      <c r="E10" t="s">
        <v>65</v>
      </c>
    </row>
    <row r="11" spans="1:5" x14ac:dyDescent="0.3">
      <c r="A11" t="s">
        <v>7</v>
      </c>
      <c r="B11" t="s">
        <v>8</v>
      </c>
      <c r="C11" t="s">
        <v>9</v>
      </c>
      <c r="D11">
        <v>93</v>
      </c>
      <c r="E11" t="s">
        <v>65</v>
      </c>
    </row>
    <row r="12" spans="1:5" x14ac:dyDescent="0.3">
      <c r="A12" t="s">
        <v>10</v>
      </c>
      <c r="B12" t="s">
        <v>11</v>
      </c>
      <c r="C12" t="s">
        <v>9</v>
      </c>
      <c r="D12">
        <v>94</v>
      </c>
      <c r="E12" t="s">
        <v>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abSelected="1" zoomScale="111" zoomScaleNormal="70" workbookViewId="0">
      <selection activeCell="G7" sqref="G7"/>
    </sheetView>
  </sheetViews>
  <sheetFormatPr defaultColWidth="8.77734375" defaultRowHeight="14.4" x14ac:dyDescent="0.3"/>
  <cols>
    <col min="1" max="1" width="4.44140625" customWidth="1"/>
    <col min="2" max="2" width="10" bestFit="1" customWidth="1"/>
    <col min="3" max="3" width="9.33203125" bestFit="1" customWidth="1"/>
    <col min="4" max="4" width="9.6640625" bestFit="1" customWidth="1"/>
    <col min="5" max="5" width="8.109375" bestFit="1" customWidth="1"/>
    <col min="6" max="6" width="9.109375" bestFit="1" customWidth="1"/>
    <col min="7" max="7" width="9.109375" customWidth="1"/>
    <col min="8" max="8" width="10" bestFit="1" customWidth="1"/>
    <col min="9" max="9" width="8.77734375" bestFit="1" customWidth="1"/>
    <col min="10" max="10" width="9.44140625" bestFit="1" customWidth="1"/>
    <col min="11" max="11" width="10.44140625" bestFit="1" customWidth="1"/>
    <col min="12" max="12" width="9.21875" bestFit="1" customWidth="1"/>
    <col min="13" max="32" width="3" bestFit="1" customWidth="1"/>
    <col min="33" max="33" width="4" bestFit="1" customWidth="1"/>
  </cols>
  <sheetData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67</v>
      </c>
      <c r="K2" t="s">
        <v>66</v>
      </c>
    </row>
    <row r="3" spans="2:12" x14ac:dyDescent="0.3">
      <c r="B3" t="s">
        <v>62</v>
      </c>
      <c r="C3" t="s">
        <v>63</v>
      </c>
      <c r="D3" t="s">
        <v>12</v>
      </c>
      <c r="E3">
        <v>38</v>
      </c>
      <c r="F3" t="str">
        <f>IF(E3&gt;=50,"da","ne")</f>
        <v>ne</v>
      </c>
      <c r="H3" t="s">
        <v>9</v>
      </c>
      <c r="I3">
        <f>COUNTIF(D:D,H3)</f>
        <v>9</v>
      </c>
      <c r="J3" s="1">
        <f t="shared" ref="J3:J4" si="0">AVERAGEIF(D:D,H3,E:E)</f>
        <v>58.222222222222221</v>
      </c>
      <c r="K3">
        <v>66.84</v>
      </c>
    </row>
    <row r="4" spans="2:12" x14ac:dyDescent="0.3">
      <c r="B4" t="s">
        <v>34</v>
      </c>
      <c r="C4" t="s">
        <v>35</v>
      </c>
      <c r="D4" t="s">
        <v>12</v>
      </c>
      <c r="E4">
        <v>39</v>
      </c>
      <c r="F4" t="str">
        <f t="shared" ref="F4:F30" si="1">IF(E4&gt;=50,"da","ne")</f>
        <v>ne</v>
      </c>
      <c r="H4" t="s">
        <v>12</v>
      </c>
      <c r="I4">
        <f t="shared" ref="I4:I5" si="2">COUNTIF(D:D,H4)</f>
        <v>12</v>
      </c>
      <c r="J4" s="1">
        <f t="shared" si="0"/>
        <v>66.5</v>
      </c>
      <c r="K4">
        <v>52.35</v>
      </c>
    </row>
    <row r="5" spans="2:12" x14ac:dyDescent="0.3">
      <c r="B5" t="s">
        <v>7</v>
      </c>
      <c r="C5" t="s">
        <v>36</v>
      </c>
      <c r="D5" t="s">
        <v>12</v>
      </c>
      <c r="E5">
        <v>36</v>
      </c>
      <c r="F5" t="str">
        <f t="shared" si="1"/>
        <v>ne</v>
      </c>
      <c r="H5" t="s">
        <v>15</v>
      </c>
      <c r="I5">
        <f t="shared" si="2"/>
        <v>7</v>
      </c>
      <c r="J5" s="1">
        <f>AVERAGEIF(D:D,H5,E:E)</f>
        <v>47.714285714285715</v>
      </c>
      <c r="K5">
        <v>49.66</v>
      </c>
    </row>
    <row r="6" spans="2:12" x14ac:dyDescent="0.3">
      <c r="B6" t="s">
        <v>7</v>
      </c>
      <c r="C6" t="s">
        <v>8</v>
      </c>
      <c r="D6" t="s">
        <v>9</v>
      </c>
      <c r="E6">
        <v>93</v>
      </c>
      <c r="F6" t="str">
        <f t="shared" si="1"/>
        <v>da</v>
      </c>
    </row>
    <row r="7" spans="2:12" x14ac:dyDescent="0.3">
      <c r="B7" t="s">
        <v>37</v>
      </c>
      <c r="C7" t="s">
        <v>38</v>
      </c>
      <c r="D7" t="s">
        <v>9</v>
      </c>
      <c r="E7">
        <v>77</v>
      </c>
      <c r="F7" t="str">
        <f t="shared" si="1"/>
        <v>da</v>
      </c>
      <c r="H7" s="3" t="s">
        <v>2</v>
      </c>
      <c r="I7" t="s">
        <v>6</v>
      </c>
      <c r="J7" t="s">
        <v>69</v>
      </c>
      <c r="K7" t="s">
        <v>70</v>
      </c>
      <c r="L7" t="s">
        <v>71</v>
      </c>
    </row>
    <row r="8" spans="2:12" x14ac:dyDescent="0.3">
      <c r="B8" t="s">
        <v>39</v>
      </c>
      <c r="C8" t="s">
        <v>40</v>
      </c>
      <c r="D8" t="s">
        <v>12</v>
      </c>
      <c r="E8">
        <v>100</v>
      </c>
      <c r="F8" t="str">
        <f>IF(E8&gt;=50,"da","ne")</f>
        <v>da</v>
      </c>
      <c r="H8" s="4" t="s">
        <v>9</v>
      </c>
      <c r="I8" s="2">
        <v>9</v>
      </c>
      <c r="J8" s="1">
        <v>58.222222222222221</v>
      </c>
      <c r="K8" s="2">
        <v>94</v>
      </c>
      <c r="L8" s="2">
        <v>34</v>
      </c>
    </row>
    <row r="9" spans="2:12" x14ac:dyDescent="0.3">
      <c r="B9" t="s">
        <v>10</v>
      </c>
      <c r="C9" t="s">
        <v>11</v>
      </c>
      <c r="D9" t="s">
        <v>9</v>
      </c>
      <c r="E9">
        <v>94</v>
      </c>
      <c r="F9" t="str">
        <f>IF(E9&gt;=50,"da","ne")</f>
        <v>da</v>
      </c>
      <c r="H9" s="4" t="s">
        <v>12</v>
      </c>
      <c r="I9" s="2">
        <v>12</v>
      </c>
      <c r="J9" s="1">
        <v>66.5</v>
      </c>
      <c r="K9" s="2">
        <v>100</v>
      </c>
      <c r="L9" s="2">
        <v>36</v>
      </c>
    </row>
    <row r="10" spans="2:12" x14ac:dyDescent="0.3">
      <c r="B10" t="s">
        <v>41</v>
      </c>
      <c r="C10" t="s">
        <v>42</v>
      </c>
      <c r="D10" t="s">
        <v>15</v>
      </c>
      <c r="E10">
        <v>26</v>
      </c>
      <c r="F10" t="str">
        <f>IF(E10&gt;=50,"da","ne")</f>
        <v>ne</v>
      </c>
      <c r="H10" s="4" t="s">
        <v>15</v>
      </c>
      <c r="I10" s="2">
        <v>7</v>
      </c>
      <c r="J10" s="1">
        <v>47.714285714285715</v>
      </c>
      <c r="K10" s="2">
        <v>76</v>
      </c>
      <c r="L10" s="2">
        <v>26</v>
      </c>
    </row>
    <row r="11" spans="2:12" x14ac:dyDescent="0.3">
      <c r="B11" t="s">
        <v>13</v>
      </c>
      <c r="C11" t="s">
        <v>14</v>
      </c>
      <c r="D11" t="s">
        <v>12</v>
      </c>
      <c r="E11">
        <v>44</v>
      </c>
      <c r="F11" t="str">
        <f t="shared" si="1"/>
        <v>ne</v>
      </c>
    </row>
    <row r="12" spans="2:12" x14ac:dyDescent="0.3">
      <c r="B12" t="s">
        <v>16</v>
      </c>
      <c r="C12" t="s">
        <v>17</v>
      </c>
      <c r="D12" t="s">
        <v>15</v>
      </c>
      <c r="E12">
        <v>34</v>
      </c>
      <c r="F12" t="str">
        <f t="shared" si="1"/>
        <v>ne</v>
      </c>
    </row>
    <row r="13" spans="2:12" x14ac:dyDescent="0.3">
      <c r="B13" t="s">
        <v>43</v>
      </c>
      <c r="C13" t="s">
        <v>44</v>
      </c>
      <c r="D13" t="s">
        <v>12</v>
      </c>
      <c r="E13">
        <v>86</v>
      </c>
      <c r="F13" t="str">
        <f t="shared" si="1"/>
        <v>da</v>
      </c>
    </row>
    <row r="14" spans="2:12" x14ac:dyDescent="0.3">
      <c r="B14" t="s">
        <v>45</v>
      </c>
      <c r="C14" t="s">
        <v>46</v>
      </c>
      <c r="D14" t="s">
        <v>12</v>
      </c>
      <c r="E14">
        <v>90</v>
      </c>
      <c r="F14" t="str">
        <f t="shared" si="1"/>
        <v>da</v>
      </c>
    </row>
    <row r="15" spans="2:12" x14ac:dyDescent="0.3">
      <c r="B15" t="s">
        <v>18</v>
      </c>
      <c r="C15" t="s">
        <v>19</v>
      </c>
      <c r="D15" t="s">
        <v>12</v>
      </c>
      <c r="E15">
        <v>67</v>
      </c>
      <c r="F15" t="str">
        <f t="shared" si="1"/>
        <v>da</v>
      </c>
    </row>
    <row r="16" spans="2:12" x14ac:dyDescent="0.3">
      <c r="B16" t="s">
        <v>20</v>
      </c>
      <c r="C16" t="s">
        <v>21</v>
      </c>
      <c r="D16" t="s">
        <v>9</v>
      </c>
      <c r="E16">
        <v>42</v>
      </c>
      <c r="F16" t="str">
        <f t="shared" si="1"/>
        <v>ne</v>
      </c>
    </row>
    <row r="17" spans="2:6" x14ac:dyDescent="0.3">
      <c r="B17" t="s">
        <v>47</v>
      </c>
      <c r="C17" t="s">
        <v>48</v>
      </c>
      <c r="D17" t="s">
        <v>15</v>
      </c>
      <c r="E17">
        <v>44</v>
      </c>
      <c r="F17" t="str">
        <f t="shared" si="1"/>
        <v>ne</v>
      </c>
    </row>
    <row r="18" spans="2:6" x14ac:dyDescent="0.3">
      <c r="B18" t="s">
        <v>22</v>
      </c>
      <c r="C18" t="s">
        <v>23</v>
      </c>
      <c r="D18" t="s">
        <v>12</v>
      </c>
      <c r="E18">
        <v>64</v>
      </c>
      <c r="F18" t="str">
        <f t="shared" si="1"/>
        <v>da</v>
      </c>
    </row>
    <row r="19" spans="2:6" x14ac:dyDescent="0.3">
      <c r="B19" t="s">
        <v>24</v>
      </c>
      <c r="C19" t="s">
        <v>25</v>
      </c>
      <c r="D19" t="s">
        <v>15</v>
      </c>
      <c r="E19">
        <v>30</v>
      </c>
      <c r="F19" t="str">
        <f t="shared" si="1"/>
        <v>ne</v>
      </c>
    </row>
    <row r="20" spans="2:6" x14ac:dyDescent="0.3">
      <c r="B20" t="s">
        <v>49</v>
      </c>
      <c r="C20" t="s">
        <v>29</v>
      </c>
      <c r="D20" t="s">
        <v>9</v>
      </c>
      <c r="E20">
        <v>57</v>
      </c>
      <c r="F20" t="str">
        <f t="shared" si="1"/>
        <v>da</v>
      </c>
    </row>
    <row r="21" spans="2:6" x14ac:dyDescent="0.3">
      <c r="B21" t="s">
        <v>50</v>
      </c>
      <c r="C21" t="s">
        <v>51</v>
      </c>
      <c r="D21" t="s">
        <v>9</v>
      </c>
      <c r="E21">
        <v>43</v>
      </c>
      <c r="F21" t="str">
        <f t="shared" si="1"/>
        <v>ne</v>
      </c>
    </row>
    <row r="22" spans="2:6" x14ac:dyDescent="0.3">
      <c r="B22" t="s">
        <v>60</v>
      </c>
      <c r="C22" t="s">
        <v>61</v>
      </c>
      <c r="D22" t="s">
        <v>9</v>
      </c>
      <c r="E22">
        <v>38</v>
      </c>
      <c r="F22" t="str">
        <f t="shared" si="1"/>
        <v>ne</v>
      </c>
    </row>
    <row r="23" spans="2:6" x14ac:dyDescent="0.3">
      <c r="B23" t="s">
        <v>52</v>
      </c>
      <c r="C23" t="s">
        <v>53</v>
      </c>
      <c r="D23" t="s">
        <v>12</v>
      </c>
      <c r="E23">
        <v>85</v>
      </c>
      <c r="F23" t="str">
        <f t="shared" si="1"/>
        <v>da</v>
      </c>
    </row>
    <row r="24" spans="2:6" x14ac:dyDescent="0.3">
      <c r="B24" t="s">
        <v>54</v>
      </c>
      <c r="C24" t="s">
        <v>55</v>
      </c>
      <c r="D24" t="s">
        <v>15</v>
      </c>
      <c r="E24">
        <v>76</v>
      </c>
      <c r="F24" t="str">
        <f t="shared" si="1"/>
        <v>da</v>
      </c>
    </row>
    <row r="25" spans="2:6" x14ac:dyDescent="0.3">
      <c r="B25" t="s">
        <v>56</v>
      </c>
      <c r="C25" t="s">
        <v>57</v>
      </c>
      <c r="D25" t="s">
        <v>9</v>
      </c>
      <c r="E25">
        <v>34</v>
      </c>
      <c r="F25" t="str">
        <f t="shared" si="1"/>
        <v>ne</v>
      </c>
    </row>
    <row r="26" spans="2:6" x14ac:dyDescent="0.3">
      <c r="B26" t="s">
        <v>58</v>
      </c>
      <c r="C26" t="s">
        <v>59</v>
      </c>
      <c r="D26" t="s">
        <v>12</v>
      </c>
      <c r="E26">
        <v>79</v>
      </c>
      <c r="F26" t="str">
        <f t="shared" si="1"/>
        <v>da</v>
      </c>
    </row>
    <row r="27" spans="2:6" x14ac:dyDescent="0.3">
      <c r="B27" t="s">
        <v>26</v>
      </c>
      <c r="C27" t="s">
        <v>27</v>
      </c>
      <c r="D27" t="s">
        <v>12</v>
      </c>
      <c r="E27">
        <v>70</v>
      </c>
      <c r="F27" t="str">
        <f t="shared" si="1"/>
        <v>da</v>
      </c>
    </row>
    <row r="28" spans="2:6" x14ac:dyDescent="0.3">
      <c r="B28" t="s">
        <v>30</v>
      </c>
      <c r="C28" t="s">
        <v>31</v>
      </c>
      <c r="D28" t="s">
        <v>15</v>
      </c>
      <c r="E28">
        <v>66</v>
      </c>
      <c r="F28" t="str">
        <f t="shared" si="1"/>
        <v>da</v>
      </c>
    </row>
    <row r="29" spans="2:6" x14ac:dyDescent="0.3">
      <c r="B29" t="s">
        <v>28</v>
      </c>
      <c r="C29" t="s">
        <v>29</v>
      </c>
      <c r="D29" t="s">
        <v>15</v>
      </c>
      <c r="E29">
        <v>58</v>
      </c>
      <c r="F29" t="str">
        <f t="shared" si="1"/>
        <v>da</v>
      </c>
    </row>
    <row r="30" spans="2:6" x14ac:dyDescent="0.3">
      <c r="B30" t="s">
        <v>32</v>
      </c>
      <c r="C30" t="s">
        <v>33</v>
      </c>
      <c r="D30" t="s">
        <v>9</v>
      </c>
      <c r="E30">
        <v>46</v>
      </c>
      <c r="F30" t="str">
        <f t="shared" si="1"/>
        <v>ne</v>
      </c>
    </row>
  </sheetData>
  <conditionalFormatting sqref="B3:C30 E3:E30">
    <cfRule type="expression" dxfId="2" priority="1">
      <formula>$E3&lt;50</formula>
    </cfRule>
  </conditionalFormatting>
  <pageMargins left="0.7" right="0.7" top="0.75" bottom="0.75" header="0.3" footer="0.3"/>
  <pageSetup orientation="portrait" r:id="rId2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Podrobnosti1</vt:lpstr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Lobnik, Ivo</cp:lastModifiedBy>
  <dcterms:created xsi:type="dcterms:W3CDTF">2007-11-10T02:36:44Z</dcterms:created>
  <dcterms:modified xsi:type="dcterms:W3CDTF">2024-12-11T22:04:35Z</dcterms:modified>
</cp:coreProperties>
</file>