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4170"/>
  </bookViews>
  <sheets>
    <sheet name="stf" sheetId="1" r:id="rId1"/>
  </sheets>
  <calcPr calcId="145621"/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0" i="1"/>
  <c r="O13" i="1"/>
  <c r="O12" i="1"/>
  <c r="N13" i="1"/>
  <c r="N14" i="1"/>
  <c r="N15" i="1"/>
  <c r="N16" i="1"/>
  <c r="N17" i="1"/>
  <c r="N12" i="1"/>
  <c r="O17" i="1"/>
  <c r="O16" i="1"/>
  <c r="O15" i="1"/>
  <c r="O14" i="1"/>
  <c r="O35" i="1"/>
  <c r="O34" i="1"/>
  <c r="O33" i="1"/>
  <c r="O32" i="1"/>
  <c r="O31" i="1"/>
  <c r="O30" i="1"/>
  <c r="O22" i="1"/>
  <c r="O23" i="1"/>
  <c r="O24" i="1"/>
  <c r="O25" i="1"/>
  <c r="O26" i="1"/>
  <c r="O21" i="1"/>
  <c r="N22" i="1"/>
  <c r="N23" i="1"/>
  <c r="N24" i="1"/>
  <c r="N25" i="1"/>
  <c r="N26" i="1"/>
  <c r="N21" i="1"/>
  <c r="N4" i="1" l="1"/>
  <c r="N5" i="1"/>
  <c r="N6" i="1"/>
  <c r="N7" i="1"/>
  <c r="N8" i="1"/>
  <c r="N3" i="1"/>
  <c r="O4" i="1"/>
  <c r="O5" i="1"/>
  <c r="O6" i="1"/>
  <c r="O7" i="1"/>
  <c r="O8" i="1"/>
  <c r="O3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C38" i="1"/>
  <c r="D38" i="1"/>
  <c r="E38" i="1"/>
  <c r="F38" i="1"/>
  <c r="G38" i="1"/>
  <c r="H38" i="1"/>
  <c r="I38" i="1"/>
  <c r="J38" i="1"/>
  <c r="K38" i="1"/>
  <c r="L38" i="1"/>
  <c r="B38" i="1"/>
</calcChain>
</file>

<file path=xl/sharedStrings.xml><?xml version="1.0" encoding="utf-8"?>
<sst xmlns="http://schemas.openxmlformats.org/spreadsheetml/2006/main" count="93" uniqueCount="21">
  <si>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</si>
  <si>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</si>
  <si>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</si>
  <si>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</si>
  <si>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</si>
  <si>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</si>
  <si>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</si>
  <si>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</si>
  <si>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</si>
  <si>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</si>
  <si>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</t>
  </si>
  <si>
    <t>NA</t>
  </si>
  <si>
    <t>mp</t>
  </si>
  <si>
    <t>nf</t>
  </si>
  <si>
    <t>tacro</t>
  </si>
  <si>
    <t>fmsy</t>
  </si>
  <si>
    <t>deterministic</t>
  </si>
  <si>
    <t>Fbar 2-6 A</t>
  </si>
  <si>
    <t>diff deter - 50%</t>
  </si>
  <si>
    <t>TAC change</t>
  </si>
  <si>
    <t>SSB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</si>
</sst>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9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9" fontId="0" fillId="35" borderId="0" xfId="0" applyNumberFormat="1" applyFill="1"/>
    <xf numFmtId="164" fontId="0" fillId="35" borderId="0" xfId="0" applyNumberFormat="1" applyFill="1"/>
    <xf numFmtId="0" fontId="0" fillId="35" borderId="0" xfId="0" applyFill="1"/>
    <xf numFmtId="9" fontId="0" fillId="36" borderId="0" xfId="0" applyNumberFormat="1" applyFill="1"/>
    <xf numFmtId="164" fontId="0" fillId="36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D4" zoomScale="85" zoomScaleNormal="85" workbookViewId="0">
      <selection activeCell="N34" sqref="N34"/>
    </sheetView>
  </sheetViews>
  <sheetFormatPr defaultRowHeight="15" x14ac:dyDescent="0.25"/>
  <cols>
    <col min="1" max="1" width="14.7109375" bestFit="1" customWidth="1"/>
  </cols>
  <sheetData>
    <row r="1" spans="1:15" x14ac:dyDescent="0.25">
      <c r="A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20</v>
      </c>
      <c r="O1" t="s">
        <v>19</v>
      </c>
    </row>
    <row r="2" spans="1:15" x14ac:dyDescent="0.25">
      <c r="A2" t="s">
        <v>10</v>
      </c>
      <c r="B2" s="2">
        <v>0.18128203340669299</v>
      </c>
      <c r="C2" s="2">
        <v>2.5666211821360099E-2</v>
      </c>
      <c r="D2" s="2">
        <v>1.0384974276464599E-3</v>
      </c>
      <c r="E2" s="2">
        <v>5.5346725038019897E-3</v>
      </c>
      <c r="F2" s="2">
        <v>0.18399421408840699</v>
      </c>
      <c r="G2" s="2">
        <v>3.3289646757166197E-2</v>
      </c>
      <c r="H2">
        <v>423546.99993550399</v>
      </c>
      <c r="I2">
        <v>9661.6144999999997</v>
      </c>
      <c r="J2">
        <v>7570.0000001674398</v>
      </c>
      <c r="K2">
        <v>1618.00000035681</v>
      </c>
      <c r="L2">
        <v>2271364.2354344102</v>
      </c>
      <c r="M2" t="s">
        <v>11</v>
      </c>
    </row>
    <row r="3" spans="1:15" x14ac:dyDescent="0.25">
      <c r="A3" t="s">
        <v>12</v>
      </c>
      <c r="B3" s="2">
        <v>0.24560345561009</v>
      </c>
      <c r="C3" s="2">
        <v>3.9788597195949703E-2</v>
      </c>
      <c r="D3" s="2">
        <v>1.6933358238364401E-3</v>
      </c>
      <c r="E3" s="2">
        <v>7.0951531396683601E-3</v>
      </c>
      <c r="F3" s="2">
        <v>0.250000004795632</v>
      </c>
      <c r="G3" s="2">
        <v>4.9999999999999697E-2</v>
      </c>
      <c r="H3">
        <v>514736.83557109698</v>
      </c>
      <c r="I3">
        <v>14421.114703363901</v>
      </c>
      <c r="J3">
        <v>9633.9999999997999</v>
      </c>
      <c r="K3">
        <v>2059.00000000002</v>
      </c>
      <c r="L3">
        <v>2013148.32606866</v>
      </c>
      <c r="M3">
        <v>1742021.40780203</v>
      </c>
      <c r="N3">
        <f>(L3-L$2)/L$2</f>
        <v>-0.11368318006308883</v>
      </c>
      <c r="O3">
        <f>(H3-405000)/405000</f>
        <v>0.27095514955826416</v>
      </c>
    </row>
    <row r="4" spans="1:15" x14ac:dyDescent="0.25">
      <c r="A4" s="1">
        <v>-0.15</v>
      </c>
      <c r="B4" s="2">
        <v>0.15805970513753101</v>
      </c>
      <c r="C4" s="2">
        <v>3.9779836318782603E-2</v>
      </c>
      <c r="D4" s="2">
        <v>1.6565938577555201E-3</v>
      </c>
      <c r="E4" s="2">
        <v>7.0853055916663401E-3</v>
      </c>
      <c r="F4" s="2">
        <v>0.16236278743511801</v>
      </c>
      <c r="G4" s="2">
        <v>4.9437461247367698E-2</v>
      </c>
      <c r="H4">
        <v>344249.99999999901</v>
      </c>
      <c r="I4">
        <v>14421.114703363901</v>
      </c>
      <c r="J4">
        <v>9634.00000000002</v>
      </c>
      <c r="K4">
        <v>2059.00000000001</v>
      </c>
      <c r="L4">
        <v>2128859.6630434198</v>
      </c>
      <c r="M4">
        <v>1965073.91330642</v>
      </c>
      <c r="N4" s="4">
        <f t="shared" ref="N4:N8" si="0">(L4-L$2)/L$2</f>
        <v>-6.2739639097881453E-2</v>
      </c>
      <c r="O4" s="4">
        <f t="shared" ref="O4:O8" si="1">(H4-405000)/405000</f>
        <v>-0.15000000000000244</v>
      </c>
    </row>
    <row r="5" spans="1:15" x14ac:dyDescent="0.25">
      <c r="A5" s="1">
        <v>0.15</v>
      </c>
      <c r="B5" s="2">
        <v>0.21973391781347901</v>
      </c>
      <c r="C5" s="2">
        <v>3.97860088498121E-2</v>
      </c>
      <c r="D5" s="2">
        <v>1.68245734882566E-3</v>
      </c>
      <c r="E5" s="2">
        <v>7.0922789923403397E-3</v>
      </c>
      <c r="F5" s="2">
        <v>0.22410279409790501</v>
      </c>
      <c r="G5" s="2">
        <v>4.9833782787771501E-2</v>
      </c>
      <c r="H5">
        <v>465749.99999996601</v>
      </c>
      <c r="I5">
        <v>14421.114703364299</v>
      </c>
      <c r="J5">
        <v>9633.9999999992306</v>
      </c>
      <c r="K5">
        <v>2059.00000000002</v>
      </c>
      <c r="L5">
        <v>2046643.8988711899</v>
      </c>
      <c r="M5">
        <v>1804761.6988706</v>
      </c>
      <c r="N5" s="4">
        <f t="shared" si="0"/>
        <v>-9.8936283779356649E-2</v>
      </c>
      <c r="O5" s="4">
        <f t="shared" si="1"/>
        <v>0.14999999999991606</v>
      </c>
    </row>
    <row r="6" spans="1:15" x14ac:dyDescent="0.25">
      <c r="A6" t="s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>
        <v>0</v>
      </c>
      <c r="I6">
        <v>0</v>
      </c>
      <c r="J6">
        <v>0</v>
      </c>
      <c r="K6">
        <v>0</v>
      </c>
      <c r="L6">
        <v>2362224.20315836</v>
      </c>
      <c r="M6">
        <v>2483573.9497907101</v>
      </c>
      <c r="N6" s="4">
        <f t="shared" si="0"/>
        <v>4.0002376680273989E-2</v>
      </c>
      <c r="O6" s="4">
        <f t="shared" si="1"/>
        <v>-1</v>
      </c>
    </row>
    <row r="7" spans="1:15" x14ac:dyDescent="0.25">
      <c r="A7" t="s">
        <v>14</v>
      </c>
      <c r="B7" s="2">
        <v>0.18846768802587799</v>
      </c>
      <c r="C7" s="2">
        <v>3.9782874513880399E-2</v>
      </c>
      <c r="D7" s="2">
        <v>1.66933281263063E-3</v>
      </c>
      <c r="E7" s="2">
        <v>7.0887644454652697E-3</v>
      </c>
      <c r="F7" s="2">
        <v>0.19280317720095499</v>
      </c>
      <c r="G7" s="2">
        <v>4.9632867165391802E-2</v>
      </c>
      <c r="H7">
        <v>404999.99907578598</v>
      </c>
      <c r="I7">
        <v>14421.112773134601</v>
      </c>
      <c r="J7">
        <v>9633.9995445529003</v>
      </c>
      <c r="K7">
        <v>2058.9997513069602</v>
      </c>
      <c r="L7">
        <v>2087902.67664759</v>
      </c>
      <c r="M7">
        <v>1884082.1502082399</v>
      </c>
      <c r="N7" s="4">
        <f t="shared" si="0"/>
        <v>-8.0771527492037046E-2</v>
      </c>
      <c r="O7" s="4">
        <f t="shared" si="1"/>
        <v>-2.2820099314421782E-9</v>
      </c>
    </row>
    <row r="8" spans="1:15" x14ac:dyDescent="0.25">
      <c r="A8" t="s">
        <v>15</v>
      </c>
      <c r="B8" s="2">
        <v>0.29554990256170599</v>
      </c>
      <c r="C8" s="2">
        <v>3.97935932759928E-2</v>
      </c>
      <c r="D8" s="2">
        <v>1.71438707224068E-3</v>
      </c>
      <c r="E8" s="2">
        <v>7.1006190470924704E-3</v>
      </c>
      <c r="F8" s="2">
        <v>0.30000000108590003</v>
      </c>
      <c r="G8" s="2">
        <v>5.03208800547418E-2</v>
      </c>
      <c r="H8">
        <v>606154.71025972802</v>
      </c>
      <c r="I8">
        <v>14421.114703363901</v>
      </c>
      <c r="J8">
        <v>9633.9999999999909</v>
      </c>
      <c r="K8">
        <v>2059.00000000002</v>
      </c>
      <c r="L8">
        <v>1950082.6419631499</v>
      </c>
      <c r="M8">
        <v>1627864.0529229599</v>
      </c>
      <c r="N8" s="4">
        <f t="shared" si="0"/>
        <v>-0.14144873308257119</v>
      </c>
      <c r="O8" s="4">
        <f t="shared" si="1"/>
        <v>0.49667829693760002</v>
      </c>
    </row>
    <row r="10" spans="1:15" x14ac:dyDescent="0.25">
      <c r="A10" s="5">
        <v>0.05</v>
      </c>
      <c r="B10" s="4" t="s">
        <v>17</v>
      </c>
      <c r="C10" s="4" t="s">
        <v>0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4" t="s">
        <v>6</v>
      </c>
      <c r="J10" s="4" t="s">
        <v>7</v>
      </c>
      <c r="K10" s="4" t="s">
        <v>8</v>
      </c>
      <c r="L10" s="4" t="s">
        <v>9</v>
      </c>
      <c r="M10" s="4" t="s">
        <v>9</v>
      </c>
    </row>
    <row r="11" spans="1:15" x14ac:dyDescent="0.25">
      <c r="A11" s="4" t="s">
        <v>10</v>
      </c>
      <c r="B11" s="2">
        <v>0.142291647250503</v>
      </c>
      <c r="C11" s="2">
        <v>1.8887190022837199E-2</v>
      </c>
      <c r="D11" s="2">
        <v>7.3912536347505895E-4</v>
      </c>
      <c r="E11" s="2">
        <v>3.7998649096841401E-3</v>
      </c>
      <c r="F11" s="2">
        <v>0.144484799414862</v>
      </c>
      <c r="G11" s="2">
        <v>2.51286576000322E-2</v>
      </c>
      <c r="H11" s="4">
        <v>423546.99927798798</v>
      </c>
      <c r="I11" s="4">
        <v>9661.6144562445206</v>
      </c>
      <c r="J11" s="4">
        <v>7569.9999980892999</v>
      </c>
      <c r="K11" s="4">
        <v>1617.9999978507799</v>
      </c>
      <c r="L11" s="4">
        <v>1737561.90335398</v>
      </c>
      <c r="M11" s="4" t="s">
        <v>11</v>
      </c>
    </row>
    <row r="12" spans="1:15" s="6" customFormat="1" x14ac:dyDescent="0.25">
      <c r="A12" s="6" t="s">
        <v>12</v>
      </c>
      <c r="B12" s="7">
        <v>0.244065105301289</v>
      </c>
      <c r="C12" s="7">
        <v>3.7489225655583901E-2</v>
      </c>
      <c r="D12" s="7">
        <v>1.1748384630946599E-3</v>
      </c>
      <c r="E12" s="7">
        <v>6.3078749952626403E-3</v>
      </c>
      <c r="F12" s="7">
        <v>0.249999961072911</v>
      </c>
      <c r="G12" s="7">
        <v>4.9999483248553703E-2</v>
      </c>
      <c r="H12" s="6">
        <v>401190.42734789703</v>
      </c>
      <c r="I12" s="6">
        <v>11030.932198988099</v>
      </c>
      <c r="J12" s="6">
        <v>9633.9999828984</v>
      </c>
      <c r="K12" s="6">
        <v>2058.9999876568099</v>
      </c>
      <c r="L12" s="6">
        <v>1562580.9759261999</v>
      </c>
      <c r="M12" s="6">
        <v>1372080.5672323699</v>
      </c>
      <c r="N12" s="4">
        <f>(L12-L$11)/L$11</f>
        <v>-0.10070485954487034</v>
      </c>
      <c r="O12" s="4">
        <f>(H12-H$25)/H$25</f>
        <v>-9.4063522274147448E-3</v>
      </c>
    </row>
    <row r="13" spans="1:15" s="15" customFormat="1" x14ac:dyDescent="0.25">
      <c r="A13" s="13">
        <v>-0.15</v>
      </c>
      <c r="B13" s="14">
        <v>0.124918985710952</v>
      </c>
      <c r="C13" s="14">
        <v>3.46615981396362E-2</v>
      </c>
      <c r="D13" s="14">
        <v>1.29938262729182E-3</v>
      </c>
      <c r="E13" s="14">
        <v>6.2916227690387903E-3</v>
      </c>
      <c r="F13" s="14">
        <v>0.12837365727538499</v>
      </c>
      <c r="G13" s="14">
        <v>4.4768570994733699E-2</v>
      </c>
      <c r="H13" s="15">
        <v>344249.99913047801</v>
      </c>
      <c r="I13" s="15">
        <v>11030.9321984736</v>
      </c>
      <c r="J13" s="15">
        <v>9633.9999130085398</v>
      </c>
      <c r="K13" s="15">
        <v>2058.9999774898702</v>
      </c>
      <c r="L13" s="15">
        <v>1596007.6250076899</v>
      </c>
      <c r="M13" s="15">
        <v>1452798.6030907501</v>
      </c>
      <c r="N13" s="4">
        <f t="shared" ref="N13:N17" si="2">(L13-L$11)/L$11</f>
        <v>-8.1467185757843105E-2</v>
      </c>
      <c r="O13" s="4">
        <f>(H13-H$25)/H$25</f>
        <v>-0.15000000214696788</v>
      </c>
    </row>
    <row r="14" spans="1:15" s="12" customFormat="1" x14ac:dyDescent="0.25">
      <c r="A14" s="10">
        <v>0.15</v>
      </c>
      <c r="B14" s="11">
        <v>0.17270286367194199</v>
      </c>
      <c r="C14" s="11">
        <v>3.4670444412388798E-2</v>
      </c>
      <c r="D14" s="11">
        <v>1.3144625780188201E-3</v>
      </c>
      <c r="E14" s="11">
        <v>6.2956756514662201E-3</v>
      </c>
      <c r="F14" s="11">
        <v>0.17614564662002599</v>
      </c>
      <c r="G14" s="11">
        <v>4.5347067643411502E-2</v>
      </c>
      <c r="H14" s="12">
        <v>465749.999988247</v>
      </c>
      <c r="I14" s="12">
        <v>11030.9321554957</v>
      </c>
      <c r="J14" s="12">
        <v>9633.9999988474992</v>
      </c>
      <c r="K14" s="12">
        <v>2058.9999981265901</v>
      </c>
      <c r="L14" s="12">
        <v>1513916.21251858</v>
      </c>
      <c r="M14" s="12">
        <v>1301506.6093021201</v>
      </c>
      <c r="N14" s="4">
        <f t="shared" si="2"/>
        <v>-0.12871235862371369</v>
      </c>
      <c r="O14" s="4">
        <f t="shared" ref="O13:O17" si="3">(H14-H$25)/H$25</f>
        <v>0.14999999997098024</v>
      </c>
    </row>
    <row r="15" spans="1:15" x14ac:dyDescent="0.25">
      <c r="A15" s="4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4">
        <v>0</v>
      </c>
      <c r="I15" s="4">
        <v>0</v>
      </c>
      <c r="J15" s="4">
        <v>0</v>
      </c>
      <c r="K15" s="4">
        <v>0</v>
      </c>
      <c r="L15" s="4">
        <v>1827332.32851821</v>
      </c>
      <c r="M15" s="4">
        <v>1945127.3392265299</v>
      </c>
      <c r="N15" s="4">
        <f t="shared" si="2"/>
        <v>5.1664591051949246E-2</v>
      </c>
      <c r="O15" s="4">
        <f t="shared" si="3"/>
        <v>-1</v>
      </c>
    </row>
    <row r="16" spans="1:15" s="8" customFormat="1" x14ac:dyDescent="0.25">
      <c r="A16" s="8" t="s">
        <v>14</v>
      </c>
      <c r="B16" s="9">
        <v>0.14854721522061701</v>
      </c>
      <c r="C16" s="9">
        <v>3.4665945336022699E-2</v>
      </c>
      <c r="D16" s="9">
        <v>1.30778568111371E-3</v>
      </c>
      <c r="E16" s="9">
        <v>6.2936335558546703E-3</v>
      </c>
      <c r="F16" s="9">
        <v>0.15201081242688899</v>
      </c>
      <c r="G16" s="9">
        <v>4.50535057935278E-2</v>
      </c>
      <c r="H16" s="8">
        <v>404999.99794504</v>
      </c>
      <c r="I16" s="8">
        <v>11030.932195613999</v>
      </c>
      <c r="J16" s="8">
        <v>9633.9993776862793</v>
      </c>
      <c r="K16" s="8">
        <v>2058.9999239275598</v>
      </c>
      <c r="L16" s="8">
        <v>1555170.9172976499</v>
      </c>
      <c r="M16" s="8">
        <v>1374971.6448377899</v>
      </c>
      <c r="N16" s="4">
        <f t="shared" si="2"/>
        <v>-0.1049694895498483</v>
      </c>
      <c r="O16" s="4">
        <f t="shared" si="3"/>
        <v>-5.073975311753191E-9</v>
      </c>
    </row>
    <row r="17" spans="1:15" x14ac:dyDescent="0.25">
      <c r="A17" s="4" t="s">
        <v>15</v>
      </c>
      <c r="B17" s="2">
        <v>0.29407936718662703</v>
      </c>
      <c r="C17" s="2">
        <v>3.4672215491200697E-2</v>
      </c>
      <c r="D17" s="2">
        <v>1.3388992352480901E-3</v>
      </c>
      <c r="E17" s="2">
        <v>6.2999158020916601E-3</v>
      </c>
      <c r="F17" s="2">
        <v>0.29999999999809801</v>
      </c>
      <c r="G17" s="2">
        <v>4.6062498721285303E-2</v>
      </c>
      <c r="H17" s="4">
        <v>475333.724876124</v>
      </c>
      <c r="I17" s="4">
        <v>11030.932188433801</v>
      </c>
      <c r="J17" s="4">
        <v>9633.9999870337106</v>
      </c>
      <c r="K17" s="4">
        <v>2058.9999995180501</v>
      </c>
      <c r="L17" s="4">
        <v>1498121.6622161199</v>
      </c>
      <c r="M17" s="4">
        <v>1270248.19125423</v>
      </c>
      <c r="N17" s="4">
        <f t="shared" si="2"/>
        <v>-0.13780242342771992</v>
      </c>
      <c r="O17" s="4">
        <f t="shared" si="3"/>
        <v>0.17366351821265186</v>
      </c>
    </row>
    <row r="19" spans="1:15" x14ac:dyDescent="0.25">
      <c r="A19" s="5">
        <v>0.5</v>
      </c>
      <c r="B19" s="4" t="s">
        <v>17</v>
      </c>
      <c r="C19" s="4" t="s">
        <v>0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9</v>
      </c>
    </row>
    <row r="20" spans="1:15" x14ac:dyDescent="0.25">
      <c r="A20" s="4" t="s">
        <v>10</v>
      </c>
      <c r="B20" s="2">
        <v>0.18029200000000001</v>
      </c>
      <c r="C20" s="2">
        <v>2.7056E-2</v>
      </c>
      <c r="D20" s="2">
        <v>1.0870000000000001E-3</v>
      </c>
      <c r="E20" s="2">
        <v>5.8399999999999997E-3</v>
      </c>
      <c r="F20" s="2">
        <v>0.18314900000000001</v>
      </c>
      <c r="G20" s="2">
        <v>3.4890999999999998E-2</v>
      </c>
      <c r="H20">
        <v>423547</v>
      </c>
      <c r="I20">
        <v>9661.6149999999998</v>
      </c>
      <c r="J20">
        <v>7570</v>
      </c>
      <c r="K20">
        <v>1618</v>
      </c>
      <c r="L20">
        <v>2202767</v>
      </c>
      <c r="M20" t="s">
        <v>11</v>
      </c>
    </row>
    <row r="21" spans="1:15" x14ac:dyDescent="0.25">
      <c r="A21" s="4" t="s">
        <v>12</v>
      </c>
      <c r="B21" s="2">
        <v>0.24556600000000001</v>
      </c>
      <c r="C21" s="2">
        <v>3.9605000000000001E-2</v>
      </c>
      <c r="D21" s="2">
        <v>1.748E-3</v>
      </c>
      <c r="E21" s="2">
        <v>7.228E-3</v>
      </c>
      <c r="F21" s="2">
        <v>0.25</v>
      </c>
      <c r="G21" s="2">
        <v>0.05</v>
      </c>
      <c r="H21">
        <v>521636.2</v>
      </c>
      <c r="I21">
        <v>13696.66</v>
      </c>
      <c r="J21">
        <v>9634</v>
      </c>
      <c r="K21">
        <v>2059</v>
      </c>
      <c r="L21">
        <v>1961992</v>
      </c>
      <c r="M21">
        <v>1678351</v>
      </c>
      <c r="N21">
        <f>(L21-L$20)/L$20</f>
        <v>-0.1093057050518734</v>
      </c>
      <c r="O21">
        <f>(H21-H$25)/H$25</f>
        <v>0.28799061728395065</v>
      </c>
    </row>
    <row r="22" spans="1:15" s="15" customFormat="1" x14ac:dyDescent="0.25">
      <c r="A22" s="13">
        <v>-0.15</v>
      </c>
      <c r="B22" s="14">
        <v>0.15808900000000001</v>
      </c>
      <c r="C22" s="14">
        <v>3.9255999999999999E-2</v>
      </c>
      <c r="D22" s="14">
        <v>1.707E-3</v>
      </c>
      <c r="E22" s="14">
        <v>7.1669999999999998E-3</v>
      </c>
      <c r="F22" s="14">
        <v>0.162381</v>
      </c>
      <c r="G22" s="14">
        <v>4.9140999999999997E-2</v>
      </c>
      <c r="H22" s="15">
        <v>344250</v>
      </c>
      <c r="I22" s="15">
        <v>13696.66</v>
      </c>
      <c r="J22" s="15">
        <v>9634</v>
      </c>
      <c r="K22" s="15">
        <v>2059</v>
      </c>
      <c r="L22" s="15">
        <v>2087037</v>
      </c>
      <c r="M22" s="15">
        <v>1899655</v>
      </c>
      <c r="N22" s="4">
        <f t="shared" ref="N22:N26" si="4">(L22-L$20)/L$20</f>
        <v>-5.2538466392496347E-2</v>
      </c>
      <c r="O22" s="4">
        <f t="shared" ref="O22:O26" si="5">(H22-H$25)/H$25</f>
        <v>-0.15</v>
      </c>
    </row>
    <row r="23" spans="1:15" s="12" customFormat="1" x14ac:dyDescent="0.25">
      <c r="A23" s="10">
        <v>0.15</v>
      </c>
      <c r="B23" s="11">
        <v>0.22014500000000001</v>
      </c>
      <c r="C23" s="11">
        <v>3.9260000000000003E-2</v>
      </c>
      <c r="D23" s="11">
        <v>1.74E-3</v>
      </c>
      <c r="E23" s="11">
        <v>7.1720000000000004E-3</v>
      </c>
      <c r="F23" s="11">
        <v>0.224441</v>
      </c>
      <c r="G23" s="11">
        <v>4.9643E-2</v>
      </c>
      <c r="H23" s="12">
        <v>465750</v>
      </c>
      <c r="I23" s="12">
        <v>13696.66</v>
      </c>
      <c r="J23" s="12">
        <v>9634</v>
      </c>
      <c r="K23" s="12">
        <v>2059</v>
      </c>
      <c r="L23" s="12">
        <v>2005643</v>
      </c>
      <c r="M23" s="12">
        <v>1741494</v>
      </c>
      <c r="N23" s="4">
        <f t="shared" si="4"/>
        <v>-8.9489265092495024E-2</v>
      </c>
      <c r="O23" s="4">
        <f t="shared" si="5"/>
        <v>0.15</v>
      </c>
    </row>
    <row r="24" spans="1:15" x14ac:dyDescent="0.25">
      <c r="A24" s="4" t="s">
        <v>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>
        <v>0</v>
      </c>
      <c r="I24">
        <v>0</v>
      </c>
      <c r="J24">
        <v>0</v>
      </c>
      <c r="K24">
        <v>0</v>
      </c>
      <c r="L24">
        <v>2305153</v>
      </c>
      <c r="M24">
        <v>2425226</v>
      </c>
      <c r="N24" s="4">
        <f t="shared" si="4"/>
        <v>4.6480630951889146E-2</v>
      </c>
      <c r="O24" s="4">
        <f t="shared" si="5"/>
        <v>-1</v>
      </c>
    </row>
    <row r="25" spans="1:15" s="8" customFormat="1" x14ac:dyDescent="0.25">
      <c r="A25" s="8" t="s">
        <v>14</v>
      </c>
      <c r="B25" s="9">
        <v>0.18865899999999999</v>
      </c>
      <c r="C25" s="9">
        <v>3.9258000000000001E-2</v>
      </c>
      <c r="D25" s="9">
        <v>1.7229999999999999E-3</v>
      </c>
      <c r="E25" s="9">
        <v>7.1700000000000002E-3</v>
      </c>
      <c r="F25" s="9">
        <v>0.192967</v>
      </c>
      <c r="G25" s="9">
        <v>4.9377999999999998E-2</v>
      </c>
      <c r="H25" s="8">
        <v>405000</v>
      </c>
      <c r="I25" s="8">
        <v>13696.66</v>
      </c>
      <c r="J25" s="8">
        <v>9634</v>
      </c>
      <c r="K25" s="8">
        <v>2059</v>
      </c>
      <c r="L25" s="8">
        <v>2046484</v>
      </c>
      <c r="M25" s="8">
        <v>1817880</v>
      </c>
      <c r="N25" s="4">
        <f t="shared" si="4"/>
        <v>-7.0948493417597056E-2</v>
      </c>
      <c r="O25" s="4">
        <f t="shared" si="5"/>
        <v>0</v>
      </c>
    </row>
    <row r="26" spans="1:15" x14ac:dyDescent="0.25">
      <c r="A26" s="4" t="s">
        <v>15</v>
      </c>
      <c r="B26" s="2">
        <v>0.29543399999999997</v>
      </c>
      <c r="C26" s="2">
        <v>3.9265000000000001E-2</v>
      </c>
      <c r="D26" s="2">
        <v>1.771E-3</v>
      </c>
      <c r="E26" s="2">
        <v>7.1789999999999996E-3</v>
      </c>
      <c r="F26" s="2">
        <v>0.3</v>
      </c>
      <c r="G26" s="2">
        <v>5.0155999999999999E-2</v>
      </c>
      <c r="H26">
        <v>604641.80000000005</v>
      </c>
      <c r="I26">
        <v>13696.66</v>
      </c>
      <c r="J26">
        <v>9634</v>
      </c>
      <c r="K26">
        <v>2059</v>
      </c>
      <c r="L26">
        <v>1896526</v>
      </c>
      <c r="M26">
        <v>1570963</v>
      </c>
      <c r="N26" s="4">
        <f t="shared" si="4"/>
        <v>-0.13902559825891708</v>
      </c>
      <c r="O26" s="4">
        <f t="shared" si="5"/>
        <v>0.49294271604938283</v>
      </c>
    </row>
    <row r="28" spans="1:15" x14ac:dyDescent="0.25">
      <c r="A28" s="5">
        <v>0.95</v>
      </c>
      <c r="B28" s="4" t="s">
        <v>17</v>
      </c>
      <c r="C28" s="4" t="s">
        <v>0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4" t="s">
        <v>6</v>
      </c>
      <c r="J28" s="4" t="s">
        <v>7</v>
      </c>
      <c r="K28" s="4" t="s">
        <v>8</v>
      </c>
      <c r="L28" s="4" t="s">
        <v>9</v>
      </c>
      <c r="M28" s="4" t="s">
        <v>9</v>
      </c>
    </row>
    <row r="29" spans="1:15" x14ac:dyDescent="0.25">
      <c r="A29" s="4" t="s">
        <v>10</v>
      </c>
      <c r="B29" s="2">
        <v>0.229488</v>
      </c>
      <c r="C29" s="2">
        <v>3.7644999999999998E-2</v>
      </c>
      <c r="D29" s="2">
        <v>1.6310000000000001E-3</v>
      </c>
      <c r="E29" s="2">
        <v>8.2360000000000003E-3</v>
      </c>
      <c r="F29" s="2">
        <v>0.23248199999999999</v>
      </c>
      <c r="G29" s="2">
        <v>4.8086999999999998E-2</v>
      </c>
      <c r="H29">
        <v>423547</v>
      </c>
      <c r="I29">
        <v>9661.6149999999998</v>
      </c>
      <c r="J29">
        <v>7570</v>
      </c>
      <c r="K29">
        <v>1618</v>
      </c>
      <c r="L29">
        <v>2685522</v>
      </c>
      <c r="M29" t="s">
        <v>11</v>
      </c>
    </row>
    <row r="30" spans="1:15" s="6" customFormat="1" x14ac:dyDescent="0.25">
      <c r="A30" s="6" t="s">
        <v>12</v>
      </c>
      <c r="B30" s="7">
        <v>0.246696</v>
      </c>
      <c r="C30" s="7">
        <v>4.0931000000000002E-2</v>
      </c>
      <c r="D30" s="7">
        <v>2.7239999999999999E-3</v>
      </c>
      <c r="E30" s="7">
        <v>8.3549999999999996E-3</v>
      </c>
      <c r="F30" s="7">
        <v>0.250031</v>
      </c>
      <c r="G30" s="7">
        <v>0.05</v>
      </c>
      <c r="H30" s="6">
        <v>633092.30000000005</v>
      </c>
      <c r="I30" s="6">
        <v>18735.900000000001</v>
      </c>
      <c r="J30" s="6">
        <v>9634</v>
      </c>
      <c r="K30" s="6">
        <v>2059</v>
      </c>
      <c r="L30" s="6">
        <v>2358058</v>
      </c>
      <c r="M30" s="6">
        <v>2118040</v>
      </c>
      <c r="N30" s="4">
        <f>(L30-L$29)/L$29</f>
        <v>-0.12193681526347577</v>
      </c>
      <c r="O30" s="4">
        <f>(H30-H$25)/H$25</f>
        <v>0.56319086419753095</v>
      </c>
    </row>
    <row r="31" spans="1:15" s="15" customFormat="1" x14ac:dyDescent="0.25">
      <c r="A31" s="13">
        <v>-0.15</v>
      </c>
      <c r="B31" s="14">
        <v>0.20524800000000001</v>
      </c>
      <c r="C31" s="14">
        <v>4.4198000000000001E-2</v>
      </c>
      <c r="D31" s="14">
        <v>2.6510000000000001E-3</v>
      </c>
      <c r="E31" s="14">
        <v>8.1849999999999996E-3</v>
      </c>
      <c r="F31" s="14">
        <v>0.21031</v>
      </c>
      <c r="G31" s="14">
        <v>5.4441000000000003E-2</v>
      </c>
      <c r="H31" s="15">
        <v>344250</v>
      </c>
      <c r="I31" s="15">
        <v>18735.900000000001</v>
      </c>
      <c r="J31" s="15">
        <v>9634</v>
      </c>
      <c r="K31" s="15">
        <v>2059</v>
      </c>
      <c r="L31" s="15">
        <v>2538607</v>
      </c>
      <c r="M31" s="15">
        <v>2433605</v>
      </c>
      <c r="N31" s="4">
        <f t="shared" ref="N31:N35" si="6">(L31-L$29)/L$29</f>
        <v>-5.4706310356049961E-2</v>
      </c>
      <c r="O31" s="4">
        <f t="shared" ref="O31:O35" si="7">(H31-H$25)/H$25</f>
        <v>-0.15</v>
      </c>
    </row>
    <row r="32" spans="1:15" s="12" customFormat="1" x14ac:dyDescent="0.25">
      <c r="A32" s="10">
        <v>0.15</v>
      </c>
      <c r="B32" s="11">
        <v>0.288024</v>
      </c>
      <c r="C32" s="11">
        <v>4.4200999999999997E-2</v>
      </c>
      <c r="D32" s="11">
        <v>2.6840000000000002E-3</v>
      </c>
      <c r="E32" s="11">
        <v>8.1939999999999999E-3</v>
      </c>
      <c r="F32" s="11">
        <v>0.29319600000000001</v>
      </c>
      <c r="G32" s="11">
        <v>5.4824999999999999E-2</v>
      </c>
      <c r="H32" s="12">
        <v>465750</v>
      </c>
      <c r="I32" s="12">
        <v>18735.900000000001</v>
      </c>
      <c r="J32" s="12">
        <v>9634</v>
      </c>
      <c r="K32" s="12">
        <v>2059</v>
      </c>
      <c r="L32" s="12">
        <v>2465101</v>
      </c>
      <c r="M32" s="12">
        <v>2269812</v>
      </c>
      <c r="N32" s="4">
        <f t="shared" si="6"/>
        <v>-8.2077525337718324E-2</v>
      </c>
      <c r="O32" s="4">
        <f t="shared" si="7"/>
        <v>0.15</v>
      </c>
    </row>
    <row r="33" spans="1:15" x14ac:dyDescent="0.25">
      <c r="A33" s="4" t="s">
        <v>13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>
        <v>0</v>
      </c>
      <c r="I33">
        <v>0</v>
      </c>
      <c r="J33">
        <v>0</v>
      </c>
      <c r="K33">
        <v>0</v>
      </c>
      <c r="L33">
        <v>2747892</v>
      </c>
      <c r="M33">
        <v>2953219</v>
      </c>
      <c r="N33" s="4">
        <f t="shared" si="6"/>
        <v>2.3224535118312194E-2</v>
      </c>
      <c r="O33" s="4">
        <f t="shared" si="7"/>
        <v>-1</v>
      </c>
    </row>
    <row r="34" spans="1:15" s="8" customFormat="1" x14ac:dyDescent="0.25">
      <c r="A34" s="8" t="s">
        <v>14</v>
      </c>
      <c r="B34" s="9">
        <v>0.24585499999999999</v>
      </c>
      <c r="C34" s="9">
        <v>4.4199000000000002E-2</v>
      </c>
      <c r="D34" s="9">
        <v>2.6670000000000001E-3</v>
      </c>
      <c r="E34" s="9">
        <v>8.1899999999999994E-3</v>
      </c>
      <c r="F34" s="9">
        <v>0.250971</v>
      </c>
      <c r="G34" s="9">
        <v>5.4637999999999999E-2</v>
      </c>
      <c r="H34" s="8">
        <v>405000</v>
      </c>
      <c r="I34" s="8">
        <v>18735.900000000001</v>
      </c>
      <c r="J34" s="8">
        <v>9634</v>
      </c>
      <c r="K34" s="8">
        <v>2059</v>
      </c>
      <c r="L34" s="8">
        <v>2501948</v>
      </c>
      <c r="M34" s="8">
        <v>2351032</v>
      </c>
      <c r="N34" s="4">
        <f t="shared" si="6"/>
        <v>-6.8356915340853655E-2</v>
      </c>
      <c r="O34" s="4">
        <f t="shared" si="7"/>
        <v>0</v>
      </c>
    </row>
    <row r="35" spans="1:15" x14ac:dyDescent="0.25">
      <c r="A35" s="4" t="s">
        <v>15</v>
      </c>
      <c r="B35" s="2">
        <v>0.29679699999999998</v>
      </c>
      <c r="C35" s="2">
        <v>4.4207000000000003E-2</v>
      </c>
      <c r="D35" s="2">
        <v>2.7070000000000002E-3</v>
      </c>
      <c r="E35" s="2">
        <v>8.201E-3</v>
      </c>
      <c r="F35" s="2">
        <v>0.3</v>
      </c>
      <c r="G35" s="2">
        <v>5.5157999999999999E-2</v>
      </c>
      <c r="H35">
        <v>754857.2</v>
      </c>
      <c r="I35">
        <v>18735.900000000001</v>
      </c>
      <c r="J35">
        <v>9634</v>
      </c>
      <c r="K35">
        <v>2059</v>
      </c>
      <c r="L35">
        <v>2274700</v>
      </c>
      <c r="M35">
        <v>2005362</v>
      </c>
      <c r="N35" s="4">
        <f t="shared" si="6"/>
        <v>-0.1529765907708073</v>
      </c>
      <c r="O35" s="4">
        <f t="shared" si="7"/>
        <v>0.8638449382716048</v>
      </c>
    </row>
    <row r="37" spans="1:15" x14ac:dyDescent="0.25">
      <c r="A37" t="s">
        <v>18</v>
      </c>
      <c r="B37" s="4" t="s">
        <v>17</v>
      </c>
      <c r="C37" s="4" t="s">
        <v>0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4" t="s">
        <v>6</v>
      </c>
      <c r="J37" s="4" t="s">
        <v>7</v>
      </c>
      <c r="K37" s="4" t="s">
        <v>8</v>
      </c>
      <c r="L37" s="4" t="s">
        <v>9</v>
      </c>
      <c r="M37" s="4" t="s">
        <v>9</v>
      </c>
    </row>
    <row r="38" spans="1:15" x14ac:dyDescent="0.25">
      <c r="A38" s="4" t="s">
        <v>10</v>
      </c>
      <c r="B38" s="3">
        <f>(B2-B20)/B20*100</f>
        <v>0.54912775203169639</v>
      </c>
      <c r="C38" s="3">
        <f t="shared" ref="C38:L38" si="8">(C2-C20)/C20*100</f>
        <v>-5.1367097081604856</v>
      </c>
      <c r="D38" s="3">
        <f t="shared" si="8"/>
        <v>-4.4620581741987282</v>
      </c>
      <c r="E38" s="3">
        <f t="shared" si="8"/>
        <v>-5.2282105513357875</v>
      </c>
      <c r="F38" s="3">
        <f t="shared" si="8"/>
        <v>0.46148987349479764</v>
      </c>
      <c r="G38" s="3">
        <f t="shared" si="8"/>
        <v>-4.5895882687048282</v>
      </c>
      <c r="H38" s="3">
        <f t="shared" si="8"/>
        <v>-1.5227592013385064E-8</v>
      </c>
      <c r="I38" s="3">
        <f t="shared" si="8"/>
        <v>-5.1751182395682647E-6</v>
      </c>
      <c r="J38" s="3">
        <f t="shared" si="8"/>
        <v>2.2118863089273401E-9</v>
      </c>
      <c r="K38" s="3">
        <f t="shared" si="8"/>
        <v>2.2052534335091127E-8</v>
      </c>
      <c r="L38" s="3">
        <f t="shared" si="8"/>
        <v>3.1141394180324187</v>
      </c>
      <c r="M38" s="3"/>
    </row>
    <row r="39" spans="1:15" x14ac:dyDescent="0.25">
      <c r="A39" s="4" t="s">
        <v>12</v>
      </c>
      <c r="B39" s="3">
        <f t="shared" ref="B39:M39" si="9">(B3-B21)/B21*100</f>
        <v>1.5252767113524711E-2</v>
      </c>
      <c r="C39" s="3">
        <f t="shared" si="9"/>
        <v>0.46357075104078149</v>
      </c>
      <c r="D39" s="3">
        <f t="shared" si="9"/>
        <v>-3.1272411992883256</v>
      </c>
      <c r="E39" s="3">
        <f t="shared" si="9"/>
        <v>-1.8379477079640283</v>
      </c>
      <c r="F39" s="3">
        <f t="shared" si="9"/>
        <v>1.9182528010475153E-6</v>
      </c>
      <c r="G39" s="3">
        <f t="shared" si="9"/>
        <v>-6.106226635438361E-13</v>
      </c>
      <c r="H39" s="3">
        <f t="shared" si="9"/>
        <v>-1.3226391168601863</v>
      </c>
      <c r="I39" s="3">
        <f t="shared" si="9"/>
        <v>5.2892800388116594</v>
      </c>
      <c r="J39" s="3">
        <f t="shared" si="9"/>
        <v>-2.076902993461119E-12</v>
      </c>
      <c r="K39" s="3">
        <f t="shared" si="9"/>
        <v>9.717767576009918E-13</v>
      </c>
      <c r="L39" s="3">
        <f t="shared" si="9"/>
        <v>2.6073667002036713</v>
      </c>
      <c r="M39" s="3">
        <f t="shared" si="9"/>
        <v>3.7936288536801888</v>
      </c>
    </row>
    <row r="40" spans="1:15" x14ac:dyDescent="0.25">
      <c r="A40" s="5">
        <v>-0.15</v>
      </c>
      <c r="B40" s="3">
        <f t="shared" ref="B40:M40" si="10">(B4-B22)/B22*100</f>
        <v>-1.8530614064861027E-2</v>
      </c>
      <c r="C40" s="3">
        <f t="shared" si="10"/>
        <v>1.3344108385536078</v>
      </c>
      <c r="D40" s="3">
        <f t="shared" si="10"/>
        <v>-2.9529081572630278</v>
      </c>
      <c r="E40" s="3">
        <f t="shared" si="10"/>
        <v>-1.1398689595878282</v>
      </c>
      <c r="F40" s="3">
        <f t="shared" si="10"/>
        <v>-1.1215945758427381E-2</v>
      </c>
      <c r="G40" s="3">
        <f t="shared" si="10"/>
        <v>0.60328696479050203</v>
      </c>
      <c r="H40" s="3">
        <f t="shared" si="10"/>
        <v>-2.8744523907885139E-13</v>
      </c>
      <c r="I40" s="3">
        <f t="shared" si="10"/>
        <v>5.2892800388116594</v>
      </c>
      <c r="J40" s="3">
        <f t="shared" si="10"/>
        <v>2.076902993461119E-13</v>
      </c>
      <c r="K40" s="3">
        <f t="shared" si="10"/>
        <v>4.858883788004959E-13</v>
      </c>
      <c r="L40" s="3">
        <f t="shared" si="10"/>
        <v>2.0039253277934139</v>
      </c>
      <c r="M40" s="3">
        <f t="shared" si="10"/>
        <v>3.4437260084815389</v>
      </c>
    </row>
    <row r="41" spans="1:15" x14ac:dyDescent="0.25">
      <c r="A41" s="5">
        <v>0.15</v>
      </c>
      <c r="B41" s="3">
        <f t="shared" ref="B41:M41" si="11">(B5-B23)/B23*100</f>
        <v>-0.18673246565718055</v>
      </c>
      <c r="C41" s="3">
        <f t="shared" si="11"/>
        <v>1.3398085833216939</v>
      </c>
      <c r="D41" s="3">
        <f t="shared" si="11"/>
        <v>-3.307048918065516</v>
      </c>
      <c r="E41" s="3">
        <f t="shared" si="11"/>
        <v>-1.111558946732581</v>
      </c>
      <c r="F41" s="3">
        <f t="shared" si="11"/>
        <v>-0.15068811050342412</v>
      </c>
      <c r="G41" s="3">
        <f t="shared" si="11"/>
        <v>0.38430954569929554</v>
      </c>
      <c r="H41" s="3">
        <f t="shared" si="11"/>
        <v>-7.2986095487847492E-12</v>
      </c>
      <c r="I41" s="3">
        <f t="shared" si="11"/>
        <v>5.2892800388145682</v>
      </c>
      <c r="J41" s="3">
        <f t="shared" si="11"/>
        <v>-7.9866360566732131E-12</v>
      </c>
      <c r="K41" s="3">
        <f t="shared" si="11"/>
        <v>9.717767576009918E-13</v>
      </c>
      <c r="L41" s="3">
        <f t="shared" si="11"/>
        <v>2.0442770159589676</v>
      </c>
      <c r="M41" s="3">
        <f t="shared" si="11"/>
        <v>3.6329553171357452</v>
      </c>
    </row>
    <row r="42" spans="1:15" x14ac:dyDescent="0.25">
      <c r="A42" s="4" t="s">
        <v>13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f t="shared" ref="L42:M42" si="12">(L6-L24)/L24*100</f>
        <v>2.475809768738126</v>
      </c>
      <c r="M42" s="3">
        <f t="shared" si="12"/>
        <v>2.4058768045002865</v>
      </c>
    </row>
    <row r="43" spans="1:15" x14ac:dyDescent="0.25">
      <c r="A43" s="4" t="s">
        <v>14</v>
      </c>
      <c r="B43" s="3">
        <f t="shared" ref="B43:M43" si="13">(B7-B25)/B25*100</f>
        <v>-0.10140622717283822</v>
      </c>
      <c r="C43" s="3">
        <f t="shared" si="13"/>
        <v>1.3369874009893477</v>
      </c>
      <c r="D43" s="3">
        <f t="shared" si="13"/>
        <v>-3.1147526041421871</v>
      </c>
      <c r="E43" s="3">
        <f t="shared" si="13"/>
        <v>-1.1329923923951248</v>
      </c>
      <c r="F43" s="3">
        <f t="shared" si="13"/>
        <v>-8.4896795330292096E-2</v>
      </c>
      <c r="G43" s="3">
        <f t="shared" si="13"/>
        <v>0.51615530274981436</v>
      </c>
      <c r="H43" s="3">
        <f t="shared" si="13"/>
        <v>-2.2820099314421781E-7</v>
      </c>
      <c r="I43" s="3">
        <f t="shared" si="13"/>
        <v>5.2892659461109552</v>
      </c>
      <c r="J43" s="3">
        <f t="shared" si="13"/>
        <v>-4.7274974023157939E-6</v>
      </c>
      <c r="K43" s="3">
        <f t="shared" si="13"/>
        <v>-1.2078340932179669E-5</v>
      </c>
      <c r="L43" s="3">
        <f t="shared" si="13"/>
        <v>2.0238944769463139</v>
      </c>
      <c r="M43" s="3">
        <f t="shared" si="13"/>
        <v>3.6417227874359095</v>
      </c>
    </row>
    <row r="44" spans="1:15" x14ac:dyDescent="0.25">
      <c r="A44" s="4" t="s">
        <v>15</v>
      </c>
      <c r="B44" s="3">
        <f t="shared" ref="B44:M44" si="14">(B8-B26)/B26*100</f>
        <v>3.9231287430023659E-2</v>
      </c>
      <c r="C44" s="3">
        <f t="shared" si="14"/>
        <v>1.3462199821540783</v>
      </c>
      <c r="D44" s="3">
        <f t="shared" si="14"/>
        <v>-3.1966644697526845</v>
      </c>
      <c r="E44" s="3">
        <f t="shared" si="14"/>
        <v>-1.0918087882369303</v>
      </c>
      <c r="F44" s="3">
        <f t="shared" si="14"/>
        <v>3.6196667885235456E-7</v>
      </c>
      <c r="G44" s="3">
        <f t="shared" si="14"/>
        <v>0.32873445797472001</v>
      </c>
      <c r="H44" s="3">
        <f t="shared" si="14"/>
        <v>0.25021595591438944</v>
      </c>
      <c r="I44" s="3">
        <f t="shared" si="14"/>
        <v>5.2892800388116594</v>
      </c>
      <c r="J44" s="3">
        <f t="shared" si="14"/>
        <v>-9.4404681520959959E-14</v>
      </c>
      <c r="K44" s="3">
        <f t="shared" si="14"/>
        <v>9.717767576009918E-13</v>
      </c>
      <c r="L44" s="3">
        <f t="shared" si="14"/>
        <v>2.8239339699613866</v>
      </c>
      <c r="M44" s="3">
        <f t="shared" si="14"/>
        <v>3.6220492094950618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Hintzen, Niels</dc:creator>
  <cp:lastModifiedBy>Hintzen, Niels</cp:lastModifiedBy>
  <dcterms:modified xsi:type="dcterms:W3CDTF">2012-03-20T20:14:55Z</dcterms:modified>
</cp:coreProperties>
</file>