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2654\Desktop\AUTOMATIZACION\RegistroJira\resources\"/>
    </mc:Choice>
  </mc:AlternateContent>
  <bookViews>
    <workbookView xWindow="0" yWindow="0" windowWidth="19200" windowHeight="6930"/>
  </bookViews>
  <sheets>
    <sheet name="FUNCIONAL POSITIVO" sheetId="1" r:id="rId1"/>
    <sheet name="FUNCIONAL NEGATIVO" sheetId="2" r:id="rId2"/>
    <sheet name="EXCEPCIÓN" sheetId="3" r:id="rId3"/>
    <sheet name="NO AFECTACIÓN" sheetId="4" r:id="rId4"/>
    <sheet name="Reporte EG" sheetId="5" r:id="rId5"/>
    <sheet name="Datos" sheetId="6" state="hidden" r:id="rId6"/>
    <sheet name="Automatización" sheetId="7" state="hidden" r:id="rId7"/>
  </sheets>
  <definedNames>
    <definedName name="estatus" localSheetId="5">#REF!</definedName>
    <definedName name="Estatus" localSheetId="2">Datos!$A$2:$A$5</definedName>
    <definedName name="Estatus" localSheetId="1">Datos!$A$2:$A$5</definedName>
    <definedName name="Estatus" localSheetId="0">Datos!$A$2:$A$5</definedName>
    <definedName name="Estatus" localSheetId="3">Datos!$A$2:$A$5</definedName>
    <definedName name="estatus">#REF!</definedName>
    <definedName name="Gastos" localSheetId="5">#REF!</definedName>
    <definedName name="Gastos" localSheetId="2">#REF!</definedName>
    <definedName name="Gastos" localSheetId="1">#REF!</definedName>
    <definedName name="Gastos" localSheetId="0">#REF!</definedName>
    <definedName name="Gastos" localSheetId="3">#REF!</definedName>
    <definedName name="Gastos">#REF!</definedName>
    <definedName name="Objetivos" localSheetId="5">#REF!</definedName>
    <definedName name="Objetivos" localSheetId="2">#REF!</definedName>
    <definedName name="Objetivos" localSheetId="1">#REF!</definedName>
    <definedName name="Objetivos" localSheetId="0">#REF!</definedName>
    <definedName name="Objetivos" localSheetId="3">#REF!</definedName>
    <definedName name="Objetivos">#REF!</definedName>
    <definedName name="Sev" localSheetId="2">Datos!$C$2:$C$6</definedName>
    <definedName name="Sev" localSheetId="1">Datos!$C$2:$C$6</definedName>
    <definedName name="Sev" localSheetId="0">Datos!$C$2:$C$6</definedName>
    <definedName name="Sev" localSheetId="3">Datos!$C$2:$C$6</definedName>
    <definedName name="Sev">#REF!</definedName>
    <definedName name="severidad" localSheetId="5">#REF!</definedName>
    <definedName name="Severidad" localSheetId="2">Datos!$B$2:$B$4</definedName>
    <definedName name="Severidad" localSheetId="1">Datos!$B$2:$B$4</definedName>
    <definedName name="Severidad" localSheetId="0">Datos!$B$2:$B$4</definedName>
    <definedName name="Severidad" localSheetId="3">Datos!$B$2:$B$4</definedName>
    <definedName name="severidad">#REF!</definedName>
    <definedName name="Valores" localSheetId="5">#REF!</definedName>
    <definedName name="Valores" localSheetId="2">#REF!</definedName>
    <definedName name="Valores" localSheetId="1">#REF!</definedName>
    <definedName name="Valores" localSheetId="0">#REF!</definedName>
    <definedName name="Valores" localSheetId="3">#REF!</definedName>
    <definedName name="Valores">#REF!</definedName>
  </definedNames>
  <calcPr calcId="162913"/>
  <extLst>
    <ext uri="GoogleSheetsCustomDataVersion2">
      <go:sheetsCustomData xmlns:go="http://customooxmlschemas.google.com/" r:id="rId11" roundtripDataChecksum="7PIsQqB4FKY1BH1CO8U7XVlfiIpeQNLAE5g9wkZU7wI="/>
    </ext>
  </extLst>
</workbook>
</file>

<file path=xl/calcChain.xml><?xml version="1.0" encoding="utf-8"?>
<calcChain xmlns="http://schemas.openxmlformats.org/spreadsheetml/2006/main">
  <c r="F288" i="7" l="1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B99" i="5"/>
  <c r="B98" i="5"/>
  <c r="B97" i="5"/>
  <c r="B96" i="5"/>
  <c r="B95" i="5"/>
  <c r="B94" i="5"/>
  <c r="B93" i="5"/>
  <c r="B92" i="5"/>
  <c r="B91" i="5"/>
  <c r="B90" i="5"/>
  <c r="I32" i="5"/>
  <c r="I31" i="5"/>
  <c r="I30" i="5"/>
  <c r="I29" i="5"/>
  <c r="I25" i="5"/>
  <c r="I24" i="5"/>
  <c r="I23" i="5"/>
  <c r="I22" i="5"/>
  <c r="I21" i="5"/>
  <c r="I20" i="5"/>
  <c r="I19" i="5"/>
  <c r="I26" i="5" s="1"/>
  <c r="AG18" i="5"/>
  <c r="AE18" i="5"/>
  <c r="AD18" i="5"/>
  <c r="AH15" i="5"/>
  <c r="AH14" i="5"/>
  <c r="AH12" i="5"/>
  <c r="AH11" i="5"/>
  <c r="H11" i="5"/>
  <c r="F11" i="5"/>
  <c r="AH10" i="5"/>
  <c r="H10" i="5"/>
  <c r="F10" i="5"/>
  <c r="E10" i="5"/>
  <c r="D10" i="5"/>
  <c r="C10" i="5"/>
  <c r="I10" i="5" s="1"/>
  <c r="AH9" i="5"/>
  <c r="AH18" i="5" s="1"/>
  <c r="E10" i="4"/>
  <c r="Q9" i="4"/>
  <c r="R9" i="4" s="1"/>
  <c r="O9" i="4"/>
  <c r="P9" i="4" s="1"/>
  <c r="M9" i="4"/>
  <c r="H12" i="5" s="1"/>
  <c r="E9" i="4"/>
  <c r="R8" i="4"/>
  <c r="Q8" i="4"/>
  <c r="P8" i="4"/>
  <c r="O8" i="4"/>
  <c r="G12" i="5" s="1"/>
  <c r="M8" i="4"/>
  <c r="N8" i="4" s="1"/>
  <c r="Q7" i="4"/>
  <c r="R7" i="4" s="1"/>
  <c r="O7" i="4"/>
  <c r="M7" i="4"/>
  <c r="N7" i="4" s="1"/>
  <c r="E7" i="4"/>
  <c r="Q6" i="4"/>
  <c r="R6" i="4" s="1"/>
  <c r="P6" i="4"/>
  <c r="O6" i="4"/>
  <c r="N6" i="4"/>
  <c r="M6" i="4"/>
  <c r="E12" i="5" s="1"/>
  <c r="E6" i="4"/>
  <c r="Q5" i="4"/>
  <c r="O5" i="4"/>
  <c r="P5" i="4" s="1"/>
  <c r="N5" i="4"/>
  <c r="M5" i="4"/>
  <c r="D12" i="5" s="1"/>
  <c r="R4" i="4"/>
  <c r="Q4" i="4"/>
  <c r="O4" i="4"/>
  <c r="P4" i="4" s="1"/>
  <c r="P10" i="4" s="1"/>
  <c r="M4" i="4"/>
  <c r="C12" i="5" s="1"/>
  <c r="K3" i="4"/>
  <c r="P7" i="4" s="1"/>
  <c r="E11" i="3"/>
  <c r="E10" i="3"/>
  <c r="R9" i="3"/>
  <c r="Q9" i="3"/>
  <c r="O9" i="3"/>
  <c r="M9" i="3"/>
  <c r="N9" i="3" s="1"/>
  <c r="Q8" i="3"/>
  <c r="R8" i="3" s="1"/>
  <c r="O8" i="3"/>
  <c r="G11" i="5" s="1"/>
  <c r="M8" i="3"/>
  <c r="R7" i="3"/>
  <c r="Q7" i="3"/>
  <c r="O7" i="3"/>
  <c r="M7" i="3"/>
  <c r="N7" i="3" s="1"/>
  <c r="E7" i="3"/>
  <c r="R6" i="3"/>
  <c r="Q6" i="3"/>
  <c r="P6" i="3"/>
  <c r="O6" i="3"/>
  <c r="M6" i="3"/>
  <c r="E11" i="5" s="1"/>
  <c r="E6" i="3"/>
  <c r="Q5" i="3"/>
  <c r="O5" i="3"/>
  <c r="P5" i="3" s="1"/>
  <c r="M5" i="3"/>
  <c r="M10" i="3" s="1"/>
  <c r="Q4" i="3"/>
  <c r="Q10" i="3" s="1"/>
  <c r="O4" i="3"/>
  <c r="N4" i="3"/>
  <c r="M4" i="3"/>
  <c r="C11" i="5" s="1"/>
  <c r="K3" i="3"/>
  <c r="P9" i="3" s="1"/>
  <c r="E11" i="2"/>
  <c r="M10" i="2"/>
  <c r="E10" i="2"/>
  <c r="Q9" i="2"/>
  <c r="R9" i="2" s="1"/>
  <c r="O9" i="2"/>
  <c r="P9" i="2" s="1"/>
  <c r="M9" i="2"/>
  <c r="Q8" i="2"/>
  <c r="R8" i="2" s="1"/>
  <c r="P8" i="2"/>
  <c r="O8" i="2"/>
  <c r="G10" i="5" s="1"/>
  <c r="N8" i="2"/>
  <c r="M8" i="2"/>
  <c r="Q7" i="2"/>
  <c r="R7" i="2" s="1"/>
  <c r="O7" i="2"/>
  <c r="P7" i="2" s="1"/>
  <c r="M7" i="2"/>
  <c r="E7" i="2"/>
  <c r="Q6" i="2"/>
  <c r="R6" i="2" s="1"/>
  <c r="O6" i="2"/>
  <c r="P6" i="2" s="1"/>
  <c r="N6" i="2"/>
  <c r="M6" i="2"/>
  <c r="E6" i="2"/>
  <c r="Q5" i="2"/>
  <c r="R5" i="2" s="1"/>
  <c r="O5" i="2"/>
  <c r="M5" i="2"/>
  <c r="N5" i="2" s="1"/>
  <c r="R4" i="2"/>
  <c r="Q4" i="2"/>
  <c r="Q10" i="2" s="1"/>
  <c r="P4" i="2"/>
  <c r="O4" i="2"/>
  <c r="M4" i="2"/>
  <c r="N4" i="2" s="1"/>
  <c r="K3" i="2"/>
  <c r="N9" i="2" s="1"/>
  <c r="O10" i="1"/>
  <c r="Q9" i="1"/>
  <c r="R9" i="1" s="1"/>
  <c r="O9" i="1"/>
  <c r="M9" i="1"/>
  <c r="H9" i="5" s="1"/>
  <c r="Q8" i="1"/>
  <c r="O8" i="1"/>
  <c r="P8" i="1" s="1"/>
  <c r="M8" i="1"/>
  <c r="N8" i="1" s="1"/>
  <c r="Q7" i="1"/>
  <c r="R7" i="1" s="1"/>
  <c r="O7" i="1"/>
  <c r="M7" i="1"/>
  <c r="F9" i="5" s="1"/>
  <c r="Q6" i="1"/>
  <c r="O6" i="1"/>
  <c r="P6" i="1" s="1"/>
  <c r="M6" i="1"/>
  <c r="E9" i="5" s="1"/>
  <c r="Q5" i="1"/>
  <c r="R5" i="1" s="1"/>
  <c r="O5" i="1"/>
  <c r="D9" i="5" s="1"/>
  <c r="M5" i="1"/>
  <c r="Q4" i="1"/>
  <c r="Q10" i="1" s="1"/>
  <c r="O4" i="1"/>
  <c r="P4" i="1" s="1"/>
  <c r="M4" i="1"/>
  <c r="N4" i="1" s="1"/>
  <c r="K3" i="1"/>
  <c r="R8" i="1" s="1"/>
  <c r="N10" i="2" l="1"/>
  <c r="R10" i="4"/>
  <c r="R10" i="2"/>
  <c r="I12" i="5"/>
  <c r="N5" i="3"/>
  <c r="N4" i="4"/>
  <c r="N10" i="4" s="1"/>
  <c r="F12" i="5"/>
  <c r="N5" i="1"/>
  <c r="N7" i="1"/>
  <c r="N9" i="1"/>
  <c r="G9" i="5"/>
  <c r="O10" i="2"/>
  <c r="Q10" i="4"/>
  <c r="N6" i="3"/>
  <c r="D11" i="5"/>
  <c r="I11" i="5" s="1"/>
  <c r="P5" i="1"/>
  <c r="P10" i="1" s="1"/>
  <c r="P7" i="1"/>
  <c r="P9" i="1"/>
  <c r="P4" i="3"/>
  <c r="N8" i="3"/>
  <c r="M10" i="4"/>
  <c r="N9" i="4" s="1"/>
  <c r="R4" i="3"/>
  <c r="P8" i="3"/>
  <c r="O10" i="3"/>
  <c r="O10" i="4"/>
  <c r="M10" i="1"/>
  <c r="C9" i="5"/>
  <c r="N6" i="1"/>
  <c r="N10" i="1" s="1"/>
  <c r="P5" i="2"/>
  <c r="P10" i="2" s="1"/>
  <c r="N7" i="2"/>
  <c r="R5" i="4"/>
  <c r="R4" i="1"/>
  <c r="R6" i="1"/>
  <c r="R5" i="3"/>
  <c r="P7" i="3"/>
  <c r="I9" i="5" l="1"/>
  <c r="I13" i="5" s="1"/>
  <c r="D13" i="5"/>
  <c r="G13" i="5"/>
  <c r="R10" i="3"/>
  <c r="R10" i="1"/>
  <c r="P10" i="3"/>
  <c r="N10" i="3"/>
  <c r="E13" i="5" l="1"/>
  <c r="F13" i="5"/>
  <c r="H13" i="5"/>
  <c r="C13" i="5"/>
</calcChain>
</file>

<file path=xl/sharedStrings.xml><?xml version="1.0" encoding="utf-8"?>
<sst xmlns="http://schemas.openxmlformats.org/spreadsheetml/2006/main" count="405" uniqueCount="176">
  <si>
    <t>Matriz de Ejecución de Pruebas</t>
  </si>
  <si>
    <t>TOTALES POR CICLO DE PRUEBA</t>
  </si>
  <si>
    <t>Exitoso</t>
  </si>
  <si>
    <t>Fallado</t>
  </si>
  <si>
    <t>ID del Proyecto:</t>
  </si>
  <si>
    <t>EGDTI23005</t>
  </si>
  <si>
    <t>En progreso</t>
  </si>
  <si>
    <t>Nombre del Proyecto:</t>
  </si>
  <si>
    <t>MCOM Release Octubre 2023</t>
  </si>
  <si>
    <t>No Ejecutado</t>
  </si>
  <si>
    <t>Bloqueado</t>
  </si>
  <si>
    <t>Fuera de alcance</t>
  </si>
  <si>
    <t>TOTAL</t>
  </si>
  <si>
    <t>Elaboró Matriz:</t>
  </si>
  <si>
    <t>Saúl Juárez Gutiérrez</t>
  </si>
  <si>
    <t>Revisó Matriz:</t>
  </si>
  <si>
    <t>Evelyn Rosario Castañon Hernández</t>
  </si>
  <si>
    <t>ID Caso de Prueba</t>
  </si>
  <si>
    <t>ID Prueba</t>
  </si>
  <si>
    <t>Origen de la Prueba</t>
  </si>
  <si>
    <t>Nombre de la Prueba</t>
  </si>
  <si>
    <t>Precondiciones</t>
  </si>
  <si>
    <t>Módulo / Flujo</t>
  </si>
  <si>
    <t>Script de Ejecución</t>
  </si>
  <si>
    <t>Resultado Esperado</t>
  </si>
  <si>
    <t>Resultado Actual</t>
  </si>
  <si>
    <t>Orden de Ejecución</t>
  </si>
  <si>
    <t>Tester Asignado</t>
  </si>
  <si>
    <t>Estatus de las Pruebas</t>
  </si>
  <si>
    <t>Ciclo 1</t>
  </si>
  <si>
    <t>ID Defecto</t>
  </si>
  <si>
    <t>Ciclo 2</t>
  </si>
  <si>
    <t>Ciclo 3</t>
  </si>
  <si>
    <t>Pruebas Funcionales Positivas</t>
  </si>
  <si>
    <t>(Siempre Diseño)</t>
  </si>
  <si>
    <t>(poner si es HP o TTP)
HP. Nombre de la prueba
TTP. Nombre de la Prueba</t>
  </si>
  <si>
    <t>Comentarios</t>
  </si>
  <si>
    <t>002</t>
  </si>
  <si>
    <t>Diseño</t>
  </si>
  <si>
    <t>HP. Ejecución Mcom Release CC BanCoppel</t>
  </si>
  <si>
    <t>Tipo de controversia: Contracargo
 Emisor: BanCoppel
 Codigo de razón: Valido</t>
  </si>
  <si>
    <t xml:space="preserve">GUI-CBK </t>
  </si>
  <si>
    <t>1. Identificar primeras presentaciones Bancoppel
2. Generar aclaracion de cc Linsce emisor Bancoppel.
3. Ejecutar trasnformador
4. Validar resultado de sincronizacion y documentar.</t>
  </si>
  <si>
    <t>Fecha y hora de vencimiento</t>
  </si>
  <si>
    <t>Out of Reach</t>
  </si>
  <si>
    <t>Unexecuted</t>
  </si>
  <si>
    <t>TTP. Ejecución Mcom Release CC Bbbva</t>
  </si>
  <si>
    <t>Tipo de controversia: Contracargo
 Emisor: Bbva
 Codigo de razón: Valido</t>
  </si>
  <si>
    <t>1. Identificar primeras presentaciones BBVA
2. Generar aclaracion de cc Linsce emisor BBVA.
3. Ejecutar trasnformador
4. Validar resultado de sincronizacion y documentar.</t>
  </si>
  <si>
    <t>003</t>
  </si>
  <si>
    <t>TTP. Ejecución Mcom Release CC tarjeta Flex</t>
  </si>
  <si>
    <t>Tipo de controversia: Contracargo
 Emisor: BanCoppel
 1ra presentación: Tarjeta Flex
 Codigo de razon: Valido</t>
  </si>
  <si>
    <t>Visualizacion PDS 0027</t>
  </si>
  <si>
    <t>Estatus</t>
  </si>
  <si>
    <t>Pruebas Funcionales Negativas</t>
  </si>
  <si>
    <t>(Siempre TTF)
TTF. Nombre de la prueba</t>
  </si>
  <si>
    <t>TTF. Ejecución Mcom Release Miscelaneos BBVA</t>
  </si>
  <si>
    <t>Tipo de controversia: Miscelaneos
 Emisor: BBVA
 1ra presentación: Tarjeta Flex
 Codigo de razon: Valido</t>
  </si>
  <si>
    <t xml:space="preserve">               </t>
  </si>
  <si>
    <t>Pruebas de Excepción</t>
  </si>
  <si>
    <t>(Siempre MA o LA)</t>
  </si>
  <si>
    <t>(Siempre TTF)
TTF. Nombre de la Prueba</t>
  </si>
  <si>
    <t>MA</t>
  </si>
  <si>
    <t>TTF. Ejecución Mcom Release SP BanCoppel</t>
  </si>
  <si>
    <t>Tipo de controversia: SP
 Emisor: BanCoppel
 Imagen: -
 Motivo de fraude: Valido</t>
  </si>
  <si>
    <t xml:space="preserve">Solicitud de Pagare </t>
  </si>
  <si>
    <t>1. Identificar primeras presentaciones Bancoppel
2. Generar aclaracion de cc Linsce emisor Bancoppel.
3. Ejecutar trasnformador
4. Validar resultado de sincronizacion y documentar.</t>
  </si>
  <si>
    <t>Registro de SP</t>
  </si>
  <si>
    <t>Se realiza el SP por el portal Bancoppel y se envia por el transformador sin exito</t>
  </si>
  <si>
    <t>Saul Juarez Gutierrez</t>
  </si>
  <si>
    <t>Passed</t>
  </si>
  <si>
    <t>Pruebas de No Afectación</t>
  </si>
  <si>
    <t>(Siempre MA)</t>
  </si>
  <si>
    <t>(poner si es HP, TTP o TTF)
HP. Nombre de la prueba
TTP. Nombre de la Prueba
TTF. Nombre de la Prueba</t>
  </si>
  <si>
    <t>TTP. Ejecución Mcom Release Motivo 4837</t>
  </si>
  <si>
    <t>Tipo de controversia: Contracargo - Fraude
 Emisor: Bbva
 Imagen: -
 Motivo de fraude: 4837</t>
  </si>
  <si>
    <t>Contracargos</t>
  </si>
  <si>
    <t>1. Identificar primeras presentaciones BBVA
2. Generar aclaracion de cc Linsce emisor BBVA.
3. Ejecutar trasnformador
4. Validar resultado de sincronizacion y documentar.</t>
  </si>
  <si>
    <t>Registro de CC fraude con mensaje de advertencia</t>
  </si>
  <si>
    <t xml:space="preserve">Emisor: BBVA
Adquirente: MCOM
Referencia: 55207570180200491173618
Codigo de razon: 4837
Estatus: 43
Fecha remesa: 2023-10-03 00:00:00.000
Fecha sta: 2023-10-03 11:51:36.737
****************************************************
Emisor: BBVA
Adquirente: MCOM
Referencia: 15188980180000671898739
Codigo de razon: 4870
Estatus: 30
Fecha remesa: 2023-10-10 00:00:00.000
Fecha sta: 2023-10-10 18:05:59.200
</t>
  </si>
  <si>
    <t>TTP. Ejecución Mcom Release Motivo 4870</t>
  </si>
  <si>
    <t>Tipo de controversia: Contracargo - Fraude
 Emisor: Bbva
 Imagen: -
 Motivo de fraude: 4870</t>
  </si>
  <si>
    <t>CBKID: 300002038564</t>
  </si>
  <si>
    <t>TTP. Ejecución Mcom Release Motivo 4871</t>
  </si>
  <si>
    <t>Tipo de controversia: Contracargo - Fraude
 Emisor: Bbva
 Imagen: -
 Motivo de fraude: 4871</t>
  </si>
  <si>
    <t>Emisor: BBVA
Adquirente: MCOM
Referencia: 15188980180000670688735
Codigo de razon: 4871
Estatus: 43
Fecha remesa: 2023-09-28 00:00:00.000
Fecha sta: 2023-09-29 17:01:44.967</t>
  </si>
  <si>
    <t>TTP. Ejecución Mcom Release Motivo 4837 BanCoppel</t>
  </si>
  <si>
    <t>Tipo de controversia: Contracargo - Fraude
 Emisor: BanCoppel
 Imagen: -
 Motivo de fraude: 4837</t>
  </si>
  <si>
    <t xml:space="preserve">Generacion de cc-fraude exitoso
Emisor: Bancoppel
Adquirente MCOM 
Codigo de razon: 4837
Referencia: 42691263074200660192169
Fecha de remesa: 22-09-2023
------------------------------------------------------------
Generacion de cc-fraude exitoso
Emisor: Bancoppel
Adquirente MCOM 
Codigo de razon: 4837
Referencia: 42691263074201330437943
Fecha de remesa: 10-10-2023
</t>
  </si>
  <si>
    <t>Evelyn Rosario Castañon Hernandez</t>
  </si>
  <si>
    <t>TTP. Ejecución Mcom Release Motivo 4870 BanCoppel</t>
  </si>
  <si>
    <t>Tipo de controversia: Contracargo - Fraude
 Emisor: BanCoppel
 Imagen: -
 Motivo de fraude: 4870</t>
  </si>
  <si>
    <t>Generacion de cc-fraude exitoso
Emisor: Bancoppel
Adquirente MCOM 
Codigo de razon: 4870
Referencia: 42691263074200660192185
Fecha de remesa: 22-09-2023</t>
  </si>
  <si>
    <t>TTP. Ejecución Mcom Release Motivo 4871 BanCoppel</t>
  </si>
  <si>
    <t>Tipo de controversia: Contracargo - Fraude
 Emisor: BanCoppel
 Imagen: -
 Motivo de fraude: 4871</t>
  </si>
  <si>
    <t>Generacion de cc-fraude exitoso
Emisor: Bancoppel
Adquirente MCOM 
Codigo de razon: 4871
Referencia: 4269123074200660192193
Fecha de remesa: 22-09-2023</t>
  </si>
  <si>
    <t>TTP. Ejecución Mcom Release Motivo 4873 BanCoppel</t>
  </si>
  <si>
    <t>Tipo de controversia: Contracargo - Fraude
 Emisor: BanCoppel
 Imagen: Si
 Motivo de fraude: 4873</t>
  </si>
  <si>
    <t>Carga de imagen</t>
  </si>
  <si>
    <t>Carga de documentacion a un cc 
Emisor: Bancoppel
Adquirente: MCOM
Type: ATT
CbkId: 300002038545
Fecha de carga documentacion: 29-09-2023
Referencia: 42691263074200660192185
-------------------------------------------------------------
Carga de documentacion a un cc 
Emisor: Bancoppel
Adquirente: MCOM
Type: ATT
CbkId: 300002038793
Fecha de carga documentacion: 10-10-2023
Referencia: 42691263074201330437943</t>
  </si>
  <si>
    <t>Tipo de controversia: Contracargo - Fraude
 Emisor: BanCoppel
 Imagen: Si
 Motivo de fraude: 4874</t>
  </si>
  <si>
    <t>Descarga de imagen</t>
  </si>
  <si>
    <t>Se descarga correctamente la documentación
Emisor: Bancoppel
Adquirente: MCOM
Type: ATT
CbkId: 300002038545
Fecha de carga documentacion: 25-09-2023
Referencia: 42691263074200660192185</t>
  </si>
  <si>
    <t>Fecha Alta Defecto</t>
  </si>
  <si>
    <t>Detectado por</t>
  </si>
  <si>
    <t>Tipo de Defecto</t>
  </si>
  <si>
    <t>Nombre del Defecto</t>
  </si>
  <si>
    <t>Descripción del Defecto</t>
  </si>
  <si>
    <t>Prioridad</t>
  </si>
  <si>
    <t>Severidad</t>
  </si>
  <si>
    <t>Fecha Real de Solución</t>
  </si>
  <si>
    <t>Estatus del Defecto Testing</t>
  </si>
  <si>
    <t>Área 
Asignada</t>
  </si>
  <si>
    <t>Desarrollador</t>
  </si>
  <si>
    <t>Time Resolved</t>
  </si>
  <si>
    <t>EJECUCIONES</t>
  </si>
  <si>
    <t>Seguimiento</t>
  </si>
  <si>
    <t>Fallido</t>
  </si>
  <si>
    <t>En Proceso</t>
  </si>
  <si>
    <t>Sin Ejecutar</t>
  </si>
  <si>
    <t>Fuera de Alcance</t>
  </si>
  <si>
    <t>Sub Total</t>
  </si>
  <si>
    <t>(day's)</t>
  </si>
  <si>
    <t>(Hours)</t>
  </si>
  <si>
    <t>COUNTA de ID Defecto</t>
  </si>
  <si>
    <t>Evelyn</t>
  </si>
  <si>
    <t>Jossue</t>
  </si>
  <si>
    <t>Saul</t>
  </si>
  <si>
    <t>Adrian</t>
  </si>
  <si>
    <t>Hugo</t>
  </si>
  <si>
    <t>Funcional Positivo</t>
  </si>
  <si>
    <t>Funcional Negativo</t>
  </si>
  <si>
    <t>Excepción</t>
  </si>
  <si>
    <t>No Afectación</t>
  </si>
  <si>
    <t>%</t>
  </si>
  <si>
    <t>Status</t>
  </si>
  <si>
    <t>N° de casos</t>
  </si>
  <si>
    <t>Rechazado</t>
  </si>
  <si>
    <t>Abierto</t>
  </si>
  <si>
    <t>No resuelto</t>
  </si>
  <si>
    <t>Inspección</t>
  </si>
  <si>
    <t xml:space="preserve"> </t>
  </si>
  <si>
    <t>Re-Test</t>
  </si>
  <si>
    <t>Cerrado</t>
  </si>
  <si>
    <t>Trabajo en progreso</t>
  </si>
  <si>
    <t>Total</t>
  </si>
  <si>
    <t>N°</t>
  </si>
  <si>
    <t>Critico</t>
  </si>
  <si>
    <t>Medio</t>
  </si>
  <si>
    <t>Menor</t>
  </si>
  <si>
    <t>Mejora</t>
  </si>
  <si>
    <t>AN 7842 Mastercom Technical Enhancements for June 2023</t>
  </si>
  <si>
    <t>AN 7216 Mastercom Technical Enhancements for March 2023</t>
  </si>
  <si>
    <t>Tipo de Prueba</t>
  </si>
  <si>
    <t>Origen de Prueba</t>
  </si>
  <si>
    <t>Tester</t>
  </si>
  <si>
    <t>FUN</t>
  </si>
  <si>
    <t>Alín Paola Mejía Sierra</t>
  </si>
  <si>
    <t>NAF</t>
  </si>
  <si>
    <t>Failed</t>
  </si>
  <si>
    <t>Fabián Oswaldo Abarca Flores</t>
  </si>
  <si>
    <t>In Progress</t>
  </si>
  <si>
    <t>LA</t>
  </si>
  <si>
    <t>Jessica López Maza</t>
  </si>
  <si>
    <t>José de Jesús Arizmendi Marbán</t>
  </si>
  <si>
    <t>Locked</t>
  </si>
  <si>
    <t>Jose Luis Islas Pérez</t>
  </si>
  <si>
    <t>Roberto Carlos  Peralta Rodríguez</t>
  </si>
  <si>
    <t>Samanta Martínez Argueta</t>
  </si>
  <si>
    <t>Yesenia Hernández Vázquez</t>
  </si>
  <si>
    <t>Hugo Humberto Perez Gonzalez</t>
  </si>
  <si>
    <t>Jossue Escobar Lara</t>
  </si>
  <si>
    <t>Orden</t>
  </si>
  <si>
    <t>Nombre Caso de Prueba</t>
  </si>
  <si>
    <t>Precondiciones/Script de Ejecución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</si>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</sst>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yy\ h:mm"/>
    <numFmt numFmtId="165" formatCode="dd/mm/yyyy\ h:mm:ss"/>
    <numFmt numFmtId="166" formatCode="dd\-mm\-yyyy\ h:mm:ss"/>
    <numFmt numFmtId="167" formatCode="d/m/yyyy\ h:mm:ss"/>
    <numFmt numFmtId="168" formatCode="d\-m\-yyyy\ h:mm:ss"/>
    <numFmt numFmtId="169" formatCode="dd\-mm\-yyyy\ hh:mm:ss"/>
  </numFmts>
  <fonts count="3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8"/>
      <color rgb="FF008000"/>
      <name val="Arial"/>
    </font>
    <font>
      <b/>
      <sz val="10"/>
      <color theme="1"/>
      <name val="Arial"/>
    </font>
    <font>
      <b/>
      <sz val="20"/>
      <color theme="1"/>
      <name val="Libre Baskerville"/>
    </font>
    <font>
      <sz val="10"/>
      <color theme="0"/>
      <name val="Arial"/>
    </font>
    <font>
      <sz val="9"/>
      <color theme="0"/>
      <name val="Arial"/>
    </font>
    <font>
      <b/>
      <sz val="12"/>
      <color theme="1"/>
      <name val="Arial"/>
    </font>
    <font>
      <b/>
      <sz val="10"/>
      <color theme="0"/>
      <name val="Arial"/>
    </font>
    <font>
      <sz val="10"/>
      <color rgb="FF0000FF"/>
      <name val="Arial"/>
    </font>
    <font>
      <sz val="10"/>
      <color rgb="FF008000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FFFFFF"/>
      <name val="Arial"/>
    </font>
    <font>
      <sz val="11"/>
      <color rgb="FF1265BE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563C1"/>
      <name val="Calibri"/>
    </font>
    <font>
      <sz val="10"/>
      <color rgb="FF263238"/>
      <name val="Arial"/>
    </font>
    <font>
      <sz val="10"/>
      <color rgb="FFFF9900"/>
      <name val="Arial"/>
    </font>
    <font>
      <sz val="11"/>
      <color rgb="FFFF0000"/>
      <name val="Arial"/>
    </font>
    <font>
      <sz val="11"/>
      <color rgb="FF008000"/>
      <name val="Arial"/>
    </font>
    <font>
      <sz val="11"/>
      <color rgb="FFB15DBA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  <fill>
      <patternFill patternType="solid">
        <fgColor rgb="FF32ADBE"/>
        <bgColor rgb="FF32ADBE"/>
      </patternFill>
    </fill>
    <fill>
      <patternFill patternType="solid">
        <fgColor rgb="FFFFC000"/>
        <bgColor rgb="FFFFC000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4F81BD"/>
      </right>
      <top style="medium">
        <color rgb="FF000000"/>
      </top>
      <bottom/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4F81BD"/>
      </right>
      <top/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10" fontId="1" fillId="0" borderId="12" xfId="0" applyNumberFormat="1" applyFont="1" applyBorder="1"/>
    <xf numFmtId="10" fontId="1" fillId="0" borderId="13" xfId="0" applyNumberFormat="1" applyFont="1" applyBorder="1"/>
    <xf numFmtId="0" fontId="1" fillId="2" borderId="6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/>
    </xf>
    <xf numFmtId="0" fontId="1" fillId="0" borderId="14" xfId="0" applyFont="1" applyBorder="1"/>
    <xf numFmtId="0" fontId="1" fillId="0" borderId="15" xfId="0" applyFont="1" applyBorder="1"/>
    <xf numFmtId="10" fontId="1" fillId="0" borderId="16" xfId="0" applyNumberFormat="1" applyFont="1" applyBorder="1"/>
    <xf numFmtId="0" fontId="4" fillId="5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1" fillId="0" borderId="27" xfId="0" applyFont="1" applyBorder="1"/>
    <xf numFmtId="0" fontId="1" fillId="0" borderId="28" xfId="0" applyFont="1" applyBorder="1"/>
    <xf numFmtId="10" fontId="1" fillId="0" borderId="29" xfId="0" applyNumberFormat="1" applyFont="1" applyBorder="1"/>
    <xf numFmtId="0" fontId="4" fillId="5" borderId="6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/>
    </xf>
    <xf numFmtId="0" fontId="1" fillId="0" borderId="35" xfId="0" applyFont="1" applyBorder="1"/>
    <xf numFmtId="10" fontId="1" fillId="0" borderId="35" xfId="0" applyNumberFormat="1" applyFont="1" applyBorder="1"/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10" fontId="1" fillId="0" borderId="0" xfId="0" applyNumberFormat="1" applyFont="1"/>
    <xf numFmtId="10" fontId="1" fillId="0" borderId="26" xfId="0" applyNumberFormat="1" applyFont="1" applyBorder="1"/>
    <xf numFmtId="0" fontId="1" fillId="2" borderId="38" xfId="0" applyFont="1" applyFill="1" applyBorder="1"/>
    <xf numFmtId="0" fontId="1" fillId="2" borderId="38" xfId="0" applyFont="1" applyFill="1" applyBorder="1" applyAlignment="1">
      <alignment horizontal="left" vertical="center"/>
    </xf>
    <xf numFmtId="0" fontId="11" fillId="0" borderId="26" xfId="0" applyFont="1" applyBorder="1"/>
    <xf numFmtId="0" fontId="12" fillId="6" borderId="46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48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1" fillId="0" borderId="4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0" borderId="51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" fillId="0" borderId="58" xfId="0" applyFont="1" applyBorder="1" applyAlignment="1">
      <alignment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5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/>
    </xf>
    <xf numFmtId="0" fontId="4" fillId="5" borderId="6" xfId="0" applyFont="1" applyFill="1" applyBorder="1"/>
    <xf numFmtId="0" fontId="4" fillId="5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13" fillId="4" borderId="6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51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/>
    </xf>
    <xf numFmtId="0" fontId="1" fillId="0" borderId="63" xfId="0" applyFont="1" applyBorder="1"/>
    <xf numFmtId="0" fontId="1" fillId="0" borderId="64" xfId="0" applyFont="1" applyBorder="1"/>
    <xf numFmtId="10" fontId="1" fillId="0" borderId="65" xfId="0" applyNumberFormat="1" applyFont="1" applyBorder="1"/>
    <xf numFmtId="0" fontId="1" fillId="0" borderId="26" xfId="0" applyFont="1" applyBorder="1"/>
    <xf numFmtId="49" fontId="1" fillId="0" borderId="56" xfId="0" quotePrefix="1" applyNumberFormat="1" applyFont="1" applyBorder="1" applyAlignment="1">
      <alignment horizontal="center" vertical="center" wrapText="1"/>
    </xf>
    <xf numFmtId="0" fontId="1" fillId="2" borderId="53" xfId="0" applyFont="1" applyFill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49" fontId="1" fillId="0" borderId="50" xfId="0" quotePrefix="1" applyNumberFormat="1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7" fillId="0" borderId="0" xfId="0" applyNumberFormat="1" applyFont="1"/>
    <xf numFmtId="0" fontId="17" fillId="0" borderId="0" xfId="0" applyFont="1"/>
    <xf numFmtId="0" fontId="6" fillId="4" borderId="66" xfId="0" applyFont="1" applyFill="1" applyBorder="1" applyAlignment="1">
      <alignment horizontal="center"/>
    </xf>
    <xf numFmtId="0" fontId="6" fillId="4" borderId="67" xfId="0" applyFont="1" applyFill="1" applyBorder="1" applyAlignment="1">
      <alignment horizontal="center"/>
    </xf>
    <xf numFmtId="0" fontId="6" fillId="4" borderId="35" xfId="0" applyFont="1" applyFill="1" applyBorder="1"/>
    <xf numFmtId="0" fontId="19" fillId="8" borderId="35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2" borderId="35" xfId="0" applyFont="1" applyFill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1" fillId="7" borderId="51" xfId="0" applyFont="1" applyFill="1" applyBorder="1" applyAlignment="1">
      <alignment horizontal="center" vertical="center"/>
    </xf>
    <xf numFmtId="14" fontId="16" fillId="0" borderId="51" xfId="0" applyNumberFormat="1" applyFont="1" applyBorder="1"/>
    <xf numFmtId="0" fontId="16" fillId="0" borderId="51" xfId="0" applyFont="1" applyBorder="1"/>
    <xf numFmtId="0" fontId="17" fillId="0" borderId="51" xfId="0" applyFont="1" applyBorder="1" applyAlignment="1">
      <alignment horizontal="center"/>
    </xf>
    <xf numFmtId="0" fontId="6" fillId="8" borderId="35" xfId="0" applyFont="1" applyFill="1" applyBorder="1"/>
    <xf numFmtId="0" fontId="1" fillId="0" borderId="35" xfId="0" applyFont="1" applyBorder="1" applyAlignment="1">
      <alignment horizontal="center"/>
    </xf>
    <xf numFmtId="164" fontId="17" fillId="0" borderId="51" xfId="0" applyNumberFormat="1" applyFont="1" applyBorder="1" applyAlignment="1">
      <alignment horizontal="right"/>
    </xf>
    <xf numFmtId="0" fontId="20" fillId="0" borderId="51" xfId="0" applyFont="1" applyBorder="1"/>
    <xf numFmtId="0" fontId="17" fillId="0" borderId="51" xfId="0" applyFont="1" applyBorder="1"/>
    <xf numFmtId="165" fontId="17" fillId="0" borderId="51" xfId="0" applyNumberFormat="1" applyFont="1" applyBorder="1"/>
    <xf numFmtId="0" fontId="17" fillId="0" borderId="59" xfId="0" applyFont="1" applyBorder="1" applyAlignment="1">
      <alignment horizontal="center"/>
    </xf>
    <xf numFmtId="14" fontId="17" fillId="0" borderId="51" xfId="0" applyNumberFormat="1" applyFont="1" applyBorder="1" applyAlignment="1"/>
    <xf numFmtId="0" fontId="16" fillId="0" borderId="51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65" fontId="17" fillId="0" borderId="51" xfId="0" applyNumberFormat="1" applyFont="1" applyBorder="1" applyAlignment="1">
      <alignment horizontal="right"/>
    </xf>
    <xf numFmtId="0" fontId="17" fillId="0" borderId="51" xfId="0" applyFont="1" applyBorder="1" applyAlignment="1">
      <alignment horizontal="center"/>
    </xf>
    <xf numFmtId="49" fontId="17" fillId="0" borderId="51" xfId="0" applyNumberFormat="1" applyFont="1" applyBorder="1" applyAlignment="1">
      <alignment horizontal="right"/>
    </xf>
    <xf numFmtId="49" fontId="20" fillId="0" borderId="51" xfId="0" applyNumberFormat="1" applyFont="1" applyBorder="1"/>
    <xf numFmtId="49" fontId="17" fillId="0" borderId="51" xfId="0" applyNumberFormat="1" applyFont="1" applyBorder="1"/>
    <xf numFmtId="9" fontId="1" fillId="0" borderId="35" xfId="0" applyNumberFormat="1" applyFont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5" borderId="5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7" borderId="51" xfId="0" applyFon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21" fillId="0" borderId="0" xfId="0" applyFont="1"/>
    <xf numFmtId="0" fontId="4" fillId="7" borderId="51" xfId="0" applyFont="1" applyFill="1" applyBorder="1" applyAlignment="1">
      <alignment horizontal="center"/>
    </xf>
    <xf numFmtId="0" fontId="22" fillId="2" borderId="6" xfId="0" applyFont="1" applyFill="1" applyBorder="1"/>
    <xf numFmtId="49" fontId="16" fillId="0" borderId="0" xfId="0" applyNumberFormat="1" applyFont="1"/>
    <xf numFmtId="0" fontId="23" fillId="0" borderId="0" xfId="0" applyFont="1" applyAlignment="1"/>
    <xf numFmtId="0" fontId="24" fillId="2" borderId="6" xfId="0" applyFont="1" applyFill="1" applyBorder="1"/>
    <xf numFmtId="166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7" fontId="1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4" fontId="16" fillId="0" borderId="0" xfId="0" applyNumberFormat="1" applyFont="1"/>
    <xf numFmtId="0" fontId="1" fillId="0" borderId="0" xfId="0" applyFont="1" applyAlignment="1">
      <alignment horizontal="center" vertical="top" wrapText="1"/>
    </xf>
    <xf numFmtId="0" fontId="27" fillId="0" borderId="0" xfId="0" applyFont="1"/>
    <xf numFmtId="0" fontId="21" fillId="5" borderId="6" xfId="0" applyFont="1" applyFill="1" applyBorder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8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center" vertical="top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/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2" fillId="6" borderId="41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2" fillId="6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42" xfId="0" applyFont="1" applyBorder="1"/>
    <xf numFmtId="0" fontId="9" fillId="4" borderId="19" xfId="0" applyFont="1" applyFill="1" applyBorder="1" applyAlignment="1">
      <alignment horizontal="left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2" fillId="6" borderId="39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2" fillId="6" borderId="40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12" fillId="6" borderId="41" xfId="0" applyFont="1" applyFill="1" applyBorder="1" applyAlignment="1">
      <alignment horizontal="left" vertical="center" wrapText="1"/>
    </xf>
    <xf numFmtId="0" fontId="4" fillId="5" borderId="36" xfId="0" applyFont="1" applyFill="1" applyBorder="1" applyAlignment="1">
      <alignment horizontal="left" vertical="center"/>
    </xf>
    <xf numFmtId="0" fontId="2" fillId="0" borderId="37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2" fillId="0" borderId="18" xfId="0" applyFont="1" applyBorder="1"/>
    <xf numFmtId="0" fontId="4" fillId="5" borderId="22" xfId="0" applyFont="1" applyFill="1" applyBorder="1" applyAlignment="1">
      <alignment horizontal="left" vertical="center"/>
    </xf>
    <xf numFmtId="0" fontId="2" fillId="0" borderId="23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4" xfId="0" applyFont="1" applyBorder="1"/>
    <xf numFmtId="0" fontId="4" fillId="0" borderId="60" xfId="0" applyFont="1" applyBorder="1" applyAlignment="1">
      <alignment horizontal="left" vertical="center"/>
    </xf>
    <xf numFmtId="0" fontId="2" fillId="0" borderId="61" xfId="0" applyFont="1" applyBorder="1"/>
    <xf numFmtId="0" fontId="18" fillId="7" borderId="68" xfId="0" applyFont="1" applyFill="1" applyBorder="1" applyAlignment="1">
      <alignment horizontal="center" wrapText="1"/>
    </xf>
    <xf numFmtId="0" fontId="2" fillId="0" borderId="58" xfId="0" applyFont="1" applyBorder="1"/>
    <xf numFmtId="0" fontId="1" fillId="0" borderId="69" xfId="0" applyFont="1" applyBorder="1" applyAlignment="1">
      <alignment horizontal="center"/>
    </xf>
    <xf numFmtId="0" fontId="2" fillId="0" borderId="49" xfId="0" applyFont="1" applyBorder="1"/>
    <xf numFmtId="0" fontId="2" fillId="0" borderId="54" xfId="0" applyFont="1" applyBorder="1"/>
    <xf numFmtId="0" fontId="17" fillId="0" borderId="68" xfId="0" applyFont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/>
    </xf>
    <xf numFmtId="0" fontId="2" fillId="0" borderId="71" xfId="0" applyFont="1" applyBorder="1"/>
    <xf numFmtId="0" fontId="2" fillId="0" borderId="72" xfId="0" applyFont="1" applyBorder="1"/>
  </cellXfs>
  <cellStyles count="1">
    <cellStyle name="Normal" xfId="0" builtinId="0"/>
  </cellStyles>
  <dxfs count="101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6184230719286022"/>
          <c:y val="0.14619398799308445"/>
          <c:w val="0.434319451365488"/>
          <c:h val="0.7581882857851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2D6-42EC-971B-53687AC7A4A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400" b="0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2D6-42EC-971B-53687AC7A4A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2D6-42EC-971B-53687AC7A4A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8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2D6-42EC-971B-53687AC7A4A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2D6-42EC-971B-53687AC7A4A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2D6-42EC-971B-53687AC7A4A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800" b="1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2D6-42EC-971B-53687AC7A4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'Reporte EG'!$C$8:$H$8</c:f>
              <c:strCache>
                <c:ptCount val="6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Ejecutar</c:v>
                </c:pt>
                <c:pt idx="4">
                  <c:v>Bloqueado</c:v>
                </c:pt>
                <c:pt idx="5">
                  <c:v>Fuera de Alcance</c:v>
                </c:pt>
              </c:strCache>
            </c:strRef>
          </c:cat>
          <c:val>
            <c:numRef>
              <c:f>'Reporte EG'!$C$13:$H$13</c:f>
              <c:numCache>
                <c:formatCode>0%</c:formatCode>
                <c:ptCount val="6"/>
                <c:pt idx="0">
                  <c:v>0.69230769230769229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6-42EC-971B-53687AC7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3705225" cy="6286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0</xdr:rowOff>
    </xdr:from>
    <xdr:ext cx="3705225" cy="6381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28575</xdr:rowOff>
    </xdr:from>
    <xdr:ext cx="3686175" cy="638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-28575</xdr:colOff>
      <xdr:row>1</xdr:row>
      <xdr:rowOff>38100</xdr:rowOff>
    </xdr:from>
    <xdr:ext cx="3705225" cy="62865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23</xdr:row>
      <xdr:rowOff>152400</xdr:rowOff>
    </xdr:from>
    <xdr:ext cx="6648450" cy="2305050"/>
    <xdr:pic>
      <xdr:nvPicPr>
        <xdr:cNvPr id="493540013" name="Chart1" title="Gráfico">
          <a:extLs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13</xdr:row>
      <xdr:rowOff>57150</xdr:rowOff>
    </xdr:from>
    <xdr:ext cx="6648450" cy="1685925"/>
    <xdr:graphicFrame macro="">
      <xdr:nvGraphicFramePr>
        <xdr:cNvPr id="152451513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3</xdr:row>
      <xdr:rowOff>76200</xdr:rowOff>
    </xdr:from>
    <xdr:ext cx="10696575" cy="647700"/>
    <xdr:sp macro="" textlink="">
      <xdr:nvSpPr>
        <xdr:cNvPr id="3" name="Shape 3"/>
        <xdr:cNvSpPr/>
      </xdr:nvSpPr>
      <xdr:spPr>
        <a:xfrm>
          <a:off x="0" y="3465675"/>
          <a:ext cx="106920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650">
              <a:solidFill>
                <a:srgbClr val="4A86E8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EGDTI23005 - MCOM Release Octubre 2023</a:t>
          </a:r>
          <a:endParaRPr sz="1600" b="0" cap="none">
            <a:solidFill>
              <a:srgbClr val="4A86E8"/>
            </a:solidFill>
          </a:endParaRPr>
        </a:p>
      </xdr:txBody>
    </xdr:sp>
    <xdr:clientData fLocksWithSheet="0"/>
  </xdr:oneCellAnchor>
  <xdr:oneCellAnchor>
    <xdr:from>
      <xdr:col>6</xdr:col>
      <xdr:colOff>971550</xdr:colOff>
      <xdr:row>14</xdr:row>
      <xdr:rowOff>114300</xdr:rowOff>
    </xdr:from>
    <xdr:ext cx="1990725" cy="819150"/>
    <xdr:sp macro="" textlink="">
      <xdr:nvSpPr>
        <xdr:cNvPr id="4" name="Shape 4"/>
        <xdr:cNvSpPr/>
      </xdr:nvSpPr>
      <xdr:spPr>
        <a:xfrm>
          <a:off x="4355400" y="3375188"/>
          <a:ext cx="1981200" cy="809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800" b="0" cap="none">
              <a:solidFill>
                <a:schemeClr val="accent1"/>
              </a:solidFill>
            </a:rPr>
            <a:t>Defectos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123825</xdr:rowOff>
    </xdr:from>
    <xdr:ext cx="1114425" cy="323850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0"/>
  <sheetViews>
    <sheetView showGridLines="0" tabSelected="1" workbookViewId="0">
      <pane xSplit="1" topLeftCell="B1" activePane="topRight" state="frozen"/>
      <selection pane="topRight" activeCell="E1" sqref="E1"/>
    </sheetView>
  </sheetViews>
  <sheetFormatPr baseColWidth="10" defaultColWidth="12.6328125" defaultRowHeight="15" customHeight="1"/>
  <cols>
    <col min="1" max="1" width="1" customWidth="1"/>
    <col min="2" max="4" width="17.36328125" customWidth="1"/>
    <col min="5" max="5" width="43.0898437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8.6328125" customWidth="1"/>
    <col min="15" max="15" width="16.08984375" customWidth="1"/>
    <col min="16" max="16" width="15.26953125" customWidth="1"/>
    <col min="17" max="17" width="16.26953125" customWidth="1"/>
    <col min="18" max="18" width="17.6328125" customWidth="1"/>
    <col min="19" max="19" width="16.26953125" customWidth="1"/>
    <col min="20" max="26" width="9.08984375" customWidth="1"/>
  </cols>
  <sheetData>
    <row r="1" spans="1:26" ht="12.5">
      <c r="C1" s="1"/>
      <c r="D1" s="1"/>
      <c r="F1" s="2" t="s">
        <v>175</v>
      </c>
      <c r="G1" s="3"/>
      <c r="I1" s="2"/>
      <c r="T1" s="4"/>
      <c r="U1" s="4"/>
      <c r="V1" s="4"/>
      <c r="W1" s="4"/>
      <c r="X1" s="4"/>
      <c r="Y1" s="4"/>
      <c r="Z1" s="4"/>
    </row>
    <row r="2" spans="1:26" ht="23">
      <c r="B2" s="5"/>
      <c r="C2" s="6"/>
      <c r="D2" s="6"/>
      <c r="E2" s="7"/>
      <c r="F2" s="8"/>
      <c r="G2" s="9"/>
      <c r="H2" s="7"/>
      <c r="I2" s="10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15"/>
      <c r="D3" s="15"/>
      <c r="E3" s="16"/>
      <c r="F3" s="17" t="s">
        <v>0</v>
      </c>
      <c r="G3" s="18"/>
      <c r="H3" s="4"/>
      <c r="I3" s="2"/>
      <c r="J3" s="4"/>
      <c r="K3" s="19">
        <f>COUNT(C16:C18)</f>
        <v>3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15"/>
      <c r="D4" s="15"/>
      <c r="E4" s="16"/>
      <c r="F4" s="20"/>
      <c r="G4" s="18"/>
      <c r="H4" s="21"/>
      <c r="I4" s="17"/>
      <c r="J4" s="22"/>
      <c r="K4" s="4"/>
      <c r="L4" s="23" t="s">
        <v>2</v>
      </c>
      <c r="M4" s="24">
        <f>COUNTIF(M16:M18,"Passed")</f>
        <v>0</v>
      </c>
      <c r="N4" s="25">
        <f>(M4/K3)</f>
        <v>0</v>
      </c>
      <c r="O4" s="24">
        <f>COUNTIF(O16:O18,"Passed")</f>
        <v>0</v>
      </c>
      <c r="P4" s="26">
        <f>(O4/K3)</f>
        <v>0</v>
      </c>
      <c r="Q4" s="24">
        <f>COUNTIF(Q16:Q18,"Passed")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15"/>
      <c r="D5" s="15"/>
      <c r="E5" s="27"/>
      <c r="F5" s="20"/>
      <c r="G5" s="18"/>
      <c r="H5" s="28"/>
      <c r="I5" s="29"/>
      <c r="J5" s="22"/>
      <c r="K5" s="4"/>
      <c r="L5" s="30" t="s">
        <v>3</v>
      </c>
      <c r="M5" s="31">
        <f>COUNTIF(M16:M18,"Failed")</f>
        <v>0</v>
      </c>
      <c r="N5" s="25">
        <f>(M5/K3)</f>
        <v>0</v>
      </c>
      <c r="O5" s="31">
        <f>COUNTIF(O16:O18,"Failed")</f>
        <v>0</v>
      </c>
      <c r="P5" s="32">
        <f>(O5/K3)</f>
        <v>0</v>
      </c>
      <c r="Q5" s="31">
        <f>COUNTIF(Q16:Q18,"Failed")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">
        <v>5</v>
      </c>
      <c r="F6" s="214"/>
      <c r="G6" s="18"/>
      <c r="H6" s="28"/>
      <c r="I6" s="29"/>
      <c r="J6" s="22"/>
      <c r="K6" s="4"/>
      <c r="L6" s="30" t="s">
        <v>6</v>
      </c>
      <c r="M6" s="31">
        <f>COUNTIF(M16:M18,"In Progress")</f>
        <v>0</v>
      </c>
      <c r="N6" s="25">
        <f>(M6/K3)</f>
        <v>0</v>
      </c>
      <c r="O6" s="31">
        <f>COUNTIF(O16:O18,"In Progress")</f>
        <v>0</v>
      </c>
      <c r="P6" s="32">
        <f>(O6/K3)</f>
        <v>0</v>
      </c>
      <c r="Q6" s="31">
        <f>COUNTIF(Q16:Q18,"In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">
        <v>8</v>
      </c>
      <c r="F7" s="216"/>
      <c r="G7" s="33"/>
      <c r="H7" s="34"/>
      <c r="I7" s="35"/>
      <c r="J7" s="22"/>
      <c r="K7" s="22"/>
      <c r="L7" s="30" t="s">
        <v>9</v>
      </c>
      <c r="M7" s="31">
        <f>COUNTIF(M16:M18,"Unexecuted")</f>
        <v>0</v>
      </c>
      <c r="N7" s="32">
        <f>(M7/K3)</f>
        <v>0</v>
      </c>
      <c r="O7" s="31">
        <f>COUNTIF(O16:O20,"Unexecuted")</f>
        <v>0</v>
      </c>
      <c r="P7" s="32">
        <f>(O7/K3)</f>
        <v>0</v>
      </c>
      <c r="Q7" s="31">
        <f>COUNTIF(Q16:Q20,"Unexecuted")</f>
        <v>3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6"/>
      <c r="C8" s="197"/>
      <c r="D8" s="198"/>
      <c r="E8" s="196"/>
      <c r="F8" s="217"/>
      <c r="G8" s="33"/>
      <c r="H8" s="34"/>
      <c r="I8" s="35"/>
      <c r="J8" s="22"/>
      <c r="K8" s="22"/>
      <c r="L8" s="30" t="s">
        <v>10</v>
      </c>
      <c r="M8" s="31">
        <f>COUNTIF(M16:M18,"Locked")</f>
        <v>0</v>
      </c>
      <c r="N8" s="32">
        <f>(M8/K3)</f>
        <v>0</v>
      </c>
      <c r="O8" s="31">
        <f>COUNTIF(O16:O18,"Locked")</f>
        <v>0</v>
      </c>
      <c r="P8" s="32">
        <f>(O8/K3)</f>
        <v>0</v>
      </c>
      <c r="Q8" s="31">
        <f>COUNTIF(Q16:Q18,"Locked")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196"/>
      <c r="C9" s="197"/>
      <c r="D9" s="198"/>
      <c r="E9" s="196"/>
      <c r="F9" s="217"/>
      <c r="G9" s="33"/>
      <c r="H9" s="34"/>
      <c r="I9" s="35"/>
      <c r="J9" s="22"/>
      <c r="K9" s="22"/>
      <c r="L9" s="36" t="s">
        <v>11</v>
      </c>
      <c r="M9" s="37">
        <f>COUNTIF(M16:M18,"Out of Reach")</f>
        <v>3</v>
      </c>
      <c r="N9" s="38">
        <f>(M9/K3)</f>
        <v>1</v>
      </c>
      <c r="O9" s="37">
        <f>COUNTIF(O16:O18,"Out of reach")</f>
        <v>3</v>
      </c>
      <c r="P9" s="38">
        <f>(O9/K3)</f>
        <v>1</v>
      </c>
      <c r="Q9" s="37">
        <f>COUNTIF(Q16:Q18,"Out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199"/>
      <c r="C10" s="200"/>
      <c r="D10" s="201"/>
      <c r="E10" s="218"/>
      <c r="F10" s="219"/>
      <c r="G10" s="39"/>
      <c r="H10" s="34"/>
      <c r="I10" s="35"/>
      <c r="J10" s="40"/>
      <c r="K10" s="40"/>
      <c r="L10" s="41" t="s">
        <v>12</v>
      </c>
      <c r="M10" s="41">
        <f>SUM(M4:M9)</f>
        <v>3</v>
      </c>
      <c r="N10" s="42">
        <f>SUM(N4:N7)</f>
        <v>0</v>
      </c>
      <c r="O10" s="41">
        <f>SUM(O4:O9)</f>
        <v>3</v>
      </c>
      <c r="P10" s="42">
        <f t="shared" ref="P10:R10" si="0">SUM(P4:P7)</f>
        <v>0</v>
      </c>
      <c r="Q10" s="41">
        <f t="shared" si="0"/>
        <v>3</v>
      </c>
      <c r="R10" s="42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13</v>
      </c>
      <c r="C11" s="44"/>
      <c r="D11" s="44"/>
      <c r="E11" s="207" t="s">
        <v>14</v>
      </c>
      <c r="F11" s="208"/>
      <c r="G11" s="39"/>
      <c r="H11" s="34"/>
      <c r="I11" s="35"/>
      <c r="J11" s="40"/>
      <c r="K11" s="40"/>
      <c r="L11" s="4"/>
      <c r="M11" s="4"/>
      <c r="N11" s="45"/>
      <c r="O11" s="4"/>
      <c r="P11" s="45"/>
      <c r="Q11" s="4"/>
      <c r="R11" s="46"/>
      <c r="S11" s="4"/>
      <c r="T11" s="4"/>
      <c r="U11" s="4"/>
      <c r="V11" s="4"/>
      <c r="W11" s="4"/>
      <c r="X11" s="4"/>
      <c r="Y11" s="4"/>
      <c r="Z11" s="4"/>
    </row>
    <row r="12" spans="1:26" ht="13">
      <c r="B12" s="43" t="s">
        <v>15</v>
      </c>
      <c r="C12" s="44"/>
      <c r="D12" s="44"/>
      <c r="E12" s="207" t="s">
        <v>16</v>
      </c>
      <c r="F12" s="208"/>
      <c r="G12" s="33"/>
      <c r="H12" s="47"/>
      <c r="I12" s="48"/>
      <c r="J12" s="40"/>
      <c r="K12" s="40"/>
      <c r="L12" s="4"/>
      <c r="M12" s="4"/>
      <c r="N12" s="4"/>
      <c r="O12" s="4"/>
      <c r="P12" s="4"/>
      <c r="Q12" s="4"/>
      <c r="R12" s="49"/>
      <c r="S12" s="4"/>
      <c r="T12" s="4"/>
      <c r="U12" s="4"/>
      <c r="V12" s="4"/>
      <c r="W12" s="4"/>
      <c r="X12" s="4"/>
      <c r="Y12" s="4"/>
      <c r="Z12" s="4"/>
    </row>
    <row r="13" spans="1:26" ht="12.5">
      <c r="B13" s="202" t="s">
        <v>17</v>
      </c>
      <c r="C13" s="204" t="s">
        <v>18</v>
      </c>
      <c r="D13" s="188" t="s">
        <v>19</v>
      </c>
      <c r="E13" s="188" t="s">
        <v>20</v>
      </c>
      <c r="F13" s="206" t="s">
        <v>21</v>
      </c>
      <c r="G13" s="188" t="s">
        <v>22</v>
      </c>
      <c r="H13" s="188" t="s">
        <v>23</v>
      </c>
      <c r="I13" s="206" t="s">
        <v>24</v>
      </c>
      <c r="J13" s="188" t="s">
        <v>25</v>
      </c>
      <c r="K13" s="188" t="s">
        <v>26</v>
      </c>
      <c r="L13" s="188" t="s">
        <v>27</v>
      </c>
      <c r="M13" s="190" t="s">
        <v>28</v>
      </c>
      <c r="N13" s="191"/>
      <c r="O13" s="191"/>
      <c r="P13" s="191"/>
      <c r="Q13" s="191"/>
      <c r="R13" s="192"/>
      <c r="S13" s="4"/>
      <c r="T13" s="4"/>
      <c r="U13" s="4"/>
      <c r="V13" s="4"/>
      <c r="W13" s="4"/>
      <c r="X13" s="4"/>
      <c r="Y13" s="4"/>
      <c r="Z13" s="4"/>
    </row>
    <row r="14" spans="1:26" ht="14.5">
      <c r="A14" s="4"/>
      <c r="B14" s="203"/>
      <c r="C14" s="205"/>
      <c r="D14" s="189"/>
      <c r="E14" s="189"/>
      <c r="F14" s="189"/>
      <c r="G14" s="189"/>
      <c r="H14" s="189"/>
      <c r="I14" s="189"/>
      <c r="J14" s="189"/>
      <c r="K14" s="189"/>
      <c r="L14" s="189"/>
      <c r="M14" s="50" t="s">
        <v>29</v>
      </c>
      <c r="N14" s="51" t="s">
        <v>30</v>
      </c>
      <c r="O14" s="51" t="s">
        <v>31</v>
      </c>
      <c r="P14" s="51" t="s">
        <v>30</v>
      </c>
      <c r="Q14" s="51" t="s">
        <v>32</v>
      </c>
      <c r="R14" s="52" t="s">
        <v>30</v>
      </c>
      <c r="S14" s="4"/>
      <c r="T14" s="4"/>
      <c r="U14" s="4"/>
      <c r="V14" s="4"/>
      <c r="W14" s="4"/>
      <c r="X14" s="4"/>
      <c r="Y14" s="4"/>
      <c r="Z14" s="4"/>
    </row>
    <row r="15" spans="1:26" ht="43.5">
      <c r="A15" s="4"/>
      <c r="B15" s="186" t="s">
        <v>33</v>
      </c>
      <c r="C15" s="187"/>
      <c r="D15" s="53" t="s">
        <v>34</v>
      </c>
      <c r="E15" s="53" t="s">
        <v>35</v>
      </c>
      <c r="F15" s="54"/>
      <c r="G15" s="53"/>
      <c r="H15" s="53"/>
      <c r="I15" s="54"/>
      <c r="J15" s="53"/>
      <c r="K15" s="55"/>
      <c r="L15" s="55"/>
      <c r="M15" s="55"/>
      <c r="N15" s="55" t="s">
        <v>36</v>
      </c>
      <c r="O15" s="55"/>
      <c r="P15" s="55" t="s">
        <v>36</v>
      </c>
      <c r="Q15" s="55"/>
      <c r="R15" s="55" t="s">
        <v>36</v>
      </c>
      <c r="S15" s="4"/>
      <c r="T15" s="4"/>
      <c r="U15" s="4"/>
      <c r="V15" s="4"/>
      <c r="W15" s="4"/>
      <c r="X15" s="4"/>
      <c r="Y15" s="4"/>
      <c r="Z15" s="4"/>
    </row>
    <row r="16" spans="1:26" ht="81" customHeight="1">
      <c r="A16" s="56"/>
      <c r="B16" s="57" t="s">
        <v>37</v>
      </c>
      <c r="C16" s="58">
        <v>1</v>
      </c>
      <c r="D16" s="59" t="s">
        <v>38</v>
      </c>
      <c r="E16" s="60" t="s">
        <v>39</v>
      </c>
      <c r="F16" s="61" t="s">
        <v>40</v>
      </c>
      <c r="G16" s="62" t="s">
        <v>41</v>
      </c>
      <c r="H16" s="63" t="s">
        <v>42</v>
      </c>
      <c r="I16" s="64" t="s">
        <v>43</v>
      </c>
      <c r="J16" s="65"/>
      <c r="K16" s="66">
        <v>1</v>
      </c>
      <c r="L16" s="67"/>
      <c r="M16" s="68" t="s">
        <v>44</v>
      </c>
      <c r="N16" s="69"/>
      <c r="O16" s="68" t="s">
        <v>44</v>
      </c>
      <c r="P16" s="69"/>
      <c r="Q16" s="70" t="s">
        <v>45</v>
      </c>
      <c r="R16" s="71"/>
      <c r="S16" s="4"/>
      <c r="T16" s="4"/>
      <c r="U16" s="4"/>
      <c r="V16" s="4"/>
      <c r="W16" s="4"/>
      <c r="X16" s="4"/>
      <c r="Y16" s="4"/>
      <c r="Z16" s="4"/>
    </row>
    <row r="17" spans="1:26" ht="72" customHeight="1">
      <c r="A17" s="4"/>
      <c r="B17" s="72" t="s">
        <v>37</v>
      </c>
      <c r="C17" s="73">
        <v>2</v>
      </c>
      <c r="D17" s="74" t="s">
        <v>38</v>
      </c>
      <c r="E17" s="75" t="s">
        <v>46</v>
      </c>
      <c r="F17" s="76" t="s">
        <v>47</v>
      </c>
      <c r="G17" s="62" t="s">
        <v>41</v>
      </c>
      <c r="H17" s="77" t="s">
        <v>48</v>
      </c>
      <c r="I17" s="78" t="s">
        <v>43</v>
      </c>
      <c r="J17" s="79"/>
      <c r="K17" s="80">
        <v>2</v>
      </c>
      <c r="L17" s="67"/>
      <c r="M17" s="68" t="s">
        <v>44</v>
      </c>
      <c r="N17" s="81"/>
      <c r="O17" s="68" t="s">
        <v>44</v>
      </c>
      <c r="P17" s="81"/>
      <c r="Q17" s="82" t="s">
        <v>45</v>
      </c>
      <c r="R17" s="71"/>
      <c r="S17" s="4"/>
      <c r="T17" s="4"/>
      <c r="U17" s="4"/>
      <c r="V17" s="4"/>
      <c r="W17" s="4"/>
      <c r="X17" s="4"/>
      <c r="Y17" s="4"/>
      <c r="Z17" s="4"/>
    </row>
    <row r="18" spans="1:26" ht="69" customHeight="1">
      <c r="A18" s="4"/>
      <c r="B18" s="72" t="s">
        <v>49</v>
      </c>
      <c r="C18" s="73">
        <v>1</v>
      </c>
      <c r="D18" s="74" t="s">
        <v>38</v>
      </c>
      <c r="E18" s="75" t="s">
        <v>50</v>
      </c>
      <c r="F18" s="76" t="s">
        <v>51</v>
      </c>
      <c r="G18" s="62" t="s">
        <v>41</v>
      </c>
      <c r="H18" s="77" t="s">
        <v>42</v>
      </c>
      <c r="I18" s="78" t="s">
        <v>52</v>
      </c>
      <c r="J18" s="79"/>
      <c r="K18" s="80">
        <v>1</v>
      </c>
      <c r="L18" s="67"/>
      <c r="M18" s="68" t="s">
        <v>44</v>
      </c>
      <c r="N18" s="81"/>
      <c r="O18" s="68" t="s">
        <v>44</v>
      </c>
      <c r="P18" s="81"/>
      <c r="Q18" s="82" t="s">
        <v>45</v>
      </c>
      <c r="R18" s="71"/>
      <c r="S18" s="4"/>
      <c r="T18" s="4"/>
      <c r="U18" s="4"/>
      <c r="V18" s="4"/>
      <c r="W18" s="4"/>
      <c r="X18" s="4"/>
      <c r="Y18" s="4"/>
      <c r="Z18" s="4"/>
    </row>
    <row r="19" spans="1:26" ht="12.5">
      <c r="C19" s="1"/>
      <c r="D19" s="1"/>
      <c r="E19" s="83"/>
      <c r="F19" s="2"/>
      <c r="G19" s="3"/>
      <c r="H19" s="4"/>
      <c r="I19" s="2"/>
      <c r="J19" s="4"/>
      <c r="K19" s="4"/>
      <c r="L19" s="4"/>
      <c r="T19" s="4"/>
      <c r="U19" s="4"/>
      <c r="V19" s="4"/>
      <c r="W19" s="4"/>
      <c r="X19" s="4"/>
      <c r="Y19" s="4"/>
      <c r="Z19" s="4"/>
    </row>
    <row r="20" spans="1:26" ht="12.5">
      <c r="C20" s="1"/>
      <c r="D20" s="1"/>
      <c r="E20" s="83"/>
      <c r="F20" s="2"/>
      <c r="G20" s="3"/>
      <c r="H20" s="4"/>
      <c r="I20" s="2"/>
      <c r="J20" s="4"/>
      <c r="K20" s="4"/>
      <c r="L20" s="4"/>
      <c r="T20" s="4"/>
      <c r="U20" s="4"/>
      <c r="V20" s="4"/>
      <c r="W20" s="4"/>
      <c r="X20" s="4"/>
      <c r="Y20" s="4"/>
      <c r="Z20" s="4"/>
    </row>
    <row r="21" spans="1:26" ht="12.5">
      <c r="C21" s="1"/>
      <c r="D21" s="1"/>
      <c r="F21" s="2"/>
      <c r="G21" s="3"/>
      <c r="H21" s="4"/>
      <c r="I21" s="2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5">
      <c r="C22" s="1"/>
      <c r="D22" s="1"/>
      <c r="F22" s="2"/>
      <c r="G22" s="3"/>
      <c r="H22" s="4"/>
      <c r="I22" s="2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5">
      <c r="C23" s="1"/>
      <c r="D23" s="1"/>
      <c r="F23" s="2"/>
      <c r="G23" s="3"/>
      <c r="H23" s="4"/>
      <c r="I23" s="2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C24" s="1"/>
      <c r="D24" s="1"/>
      <c r="F24" s="2"/>
      <c r="G24" s="3"/>
      <c r="H24" s="4"/>
      <c r="I24" s="2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C25" s="1"/>
      <c r="D25" s="1"/>
      <c r="F25" s="2"/>
      <c r="G25" s="3"/>
      <c r="H25" s="4"/>
      <c r="I25" s="2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C26" s="1"/>
      <c r="D26" s="1"/>
      <c r="F26" s="2"/>
      <c r="G26" s="3"/>
      <c r="H26" s="4"/>
      <c r="I26" s="2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C27" s="1"/>
      <c r="D27" s="1"/>
      <c r="F27" s="2"/>
      <c r="G27" s="3"/>
      <c r="H27" s="4"/>
      <c r="I27" s="2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C28" s="1"/>
      <c r="D28" s="1"/>
      <c r="F28" s="2"/>
      <c r="G28" s="3"/>
      <c r="H28" s="4"/>
      <c r="I28" s="2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C29" s="1"/>
      <c r="D29" s="1"/>
      <c r="F29" s="2"/>
      <c r="G29" s="3"/>
      <c r="H29" s="4"/>
      <c r="I29" s="2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C30" s="1"/>
      <c r="D30" s="1"/>
      <c r="F30" s="2"/>
      <c r="G30" s="3"/>
      <c r="H30" s="4"/>
      <c r="I30" s="2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C31" s="1"/>
      <c r="D31" s="1"/>
      <c r="F31" s="2"/>
      <c r="G31" s="3"/>
      <c r="H31" s="4"/>
      <c r="I31" s="2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C32" s="1"/>
      <c r="D32" s="1"/>
      <c r="F32" s="2"/>
      <c r="G32" s="3"/>
      <c r="H32" s="4"/>
      <c r="I32" s="2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3:26" ht="12.5">
      <c r="C33" s="1"/>
      <c r="D33" s="1"/>
      <c r="F33" s="2"/>
      <c r="G33" s="3"/>
      <c r="H33" s="4"/>
      <c r="I33" s="2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3:26" ht="12.5">
      <c r="C34" s="1"/>
      <c r="D34" s="1"/>
      <c r="F34" s="2"/>
      <c r="G34" s="3"/>
      <c r="H34" s="4"/>
      <c r="I34" s="2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3:26" ht="12.5">
      <c r="C35" s="1"/>
      <c r="D35" s="1"/>
      <c r="F35" s="2"/>
      <c r="G35" s="3"/>
      <c r="H35" s="4"/>
      <c r="I35" s="2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3:26" ht="12.5">
      <c r="C36" s="1"/>
      <c r="D36" s="1"/>
      <c r="F36" s="2"/>
      <c r="G36" s="3"/>
      <c r="H36" s="4"/>
      <c r="I36" s="2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3:26" ht="12.5">
      <c r="C37" s="1"/>
      <c r="D37" s="1"/>
      <c r="F37" s="2"/>
      <c r="G37" s="3"/>
      <c r="H37" s="4"/>
      <c r="I37" s="2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3:26" ht="12.5">
      <c r="C38" s="1"/>
      <c r="D38" s="1"/>
      <c r="F38" s="2"/>
      <c r="G38" s="3"/>
      <c r="H38" s="4"/>
      <c r="I38" s="2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3:26" ht="12.5">
      <c r="C39" s="1"/>
      <c r="D39" s="1"/>
      <c r="F39" s="2"/>
      <c r="G39" s="3"/>
      <c r="H39" s="4"/>
      <c r="I39" s="2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3:26" ht="12.5">
      <c r="C40" s="1"/>
      <c r="D40" s="1"/>
      <c r="F40" s="2"/>
      <c r="G40" s="3"/>
      <c r="H40" s="4"/>
      <c r="I40" s="2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3:26" ht="12.5">
      <c r="C41" s="1"/>
      <c r="D41" s="1"/>
      <c r="F41" s="2"/>
      <c r="G41" s="3"/>
      <c r="H41" s="4"/>
      <c r="I41" s="2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3:26" ht="12.5">
      <c r="C42" s="1"/>
      <c r="D42" s="1"/>
      <c r="F42" s="2"/>
      <c r="G42" s="3"/>
      <c r="H42" s="4"/>
      <c r="I42" s="2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3:26" ht="12.5">
      <c r="C43" s="1"/>
      <c r="D43" s="1"/>
      <c r="F43" s="2"/>
      <c r="G43" s="3"/>
      <c r="H43" s="4"/>
      <c r="I43" s="2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3:26" ht="12.5">
      <c r="C44" s="1"/>
      <c r="D44" s="1"/>
      <c r="F44" s="2"/>
      <c r="G44" s="3"/>
      <c r="H44" s="4"/>
      <c r="I44" s="2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3:26" ht="12.5">
      <c r="C45" s="1"/>
      <c r="D45" s="1"/>
      <c r="F45" s="2"/>
      <c r="G45" s="3"/>
      <c r="H45" s="4"/>
      <c r="I45" s="2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3:26" ht="12.5">
      <c r="C46" s="1"/>
      <c r="D46" s="1"/>
      <c r="F46" s="2"/>
      <c r="G46" s="3"/>
      <c r="H46" s="4"/>
      <c r="I46" s="2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3:26" ht="12.5">
      <c r="C47" s="1"/>
      <c r="D47" s="1"/>
      <c r="F47" s="2"/>
      <c r="G47" s="3"/>
      <c r="H47" s="4"/>
      <c r="I47" s="2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3:26" ht="12.5">
      <c r="C48" s="1"/>
      <c r="D48" s="1"/>
      <c r="F48" s="2"/>
      <c r="G48" s="3"/>
      <c r="H48" s="4"/>
      <c r="I48" s="2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3:26" ht="12.5">
      <c r="C49" s="1"/>
      <c r="D49" s="1"/>
      <c r="F49" s="2"/>
      <c r="G49" s="3"/>
      <c r="H49" s="4"/>
      <c r="I49" s="2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3:26" ht="12.5">
      <c r="C50" s="1"/>
      <c r="D50" s="1"/>
      <c r="F50" s="2"/>
      <c r="G50" s="3"/>
      <c r="H50" s="4"/>
      <c r="I50" s="2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3:26" ht="12.5">
      <c r="C51" s="1"/>
      <c r="D51" s="1"/>
      <c r="F51" s="2"/>
      <c r="G51" s="3"/>
      <c r="H51" s="4"/>
      <c r="I51" s="2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3:26" ht="12.5">
      <c r="C52" s="1"/>
      <c r="D52" s="1"/>
      <c r="F52" s="2"/>
      <c r="G52" s="3"/>
      <c r="H52" s="4"/>
      <c r="I52" s="2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3:26" ht="12.5">
      <c r="C53" s="1"/>
      <c r="D53" s="1"/>
      <c r="F53" s="2"/>
      <c r="G53" s="3"/>
      <c r="H53" s="4"/>
      <c r="I53" s="2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3:26" ht="12.5">
      <c r="C54" s="1"/>
      <c r="D54" s="1"/>
      <c r="F54" s="2"/>
      <c r="G54" s="3"/>
      <c r="H54" s="4"/>
      <c r="I54" s="2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3:26" ht="12.5">
      <c r="C55" s="1"/>
      <c r="D55" s="1"/>
      <c r="F55" s="2"/>
      <c r="G55" s="3"/>
      <c r="H55" s="4"/>
      <c r="I55" s="2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3:26" ht="12.5">
      <c r="C56" s="1"/>
      <c r="D56" s="1"/>
      <c r="F56" s="2"/>
      <c r="G56" s="3"/>
      <c r="H56" s="4"/>
      <c r="I56" s="2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3:26" ht="12.5">
      <c r="C57" s="1"/>
      <c r="D57" s="1"/>
      <c r="F57" s="2"/>
      <c r="G57" s="3"/>
      <c r="H57" s="4"/>
      <c r="I57" s="2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3:26" ht="12.5">
      <c r="C58" s="1"/>
      <c r="D58" s="1"/>
      <c r="F58" s="2"/>
      <c r="G58" s="3"/>
      <c r="H58" s="4"/>
      <c r="I58" s="2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3:26" ht="12.5">
      <c r="C59" s="1"/>
      <c r="D59" s="1"/>
      <c r="F59" s="2"/>
      <c r="G59" s="3"/>
      <c r="H59" s="4"/>
      <c r="I59" s="2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3:26" ht="12.5">
      <c r="C60" s="1"/>
      <c r="D60" s="1"/>
      <c r="F60" s="2"/>
      <c r="G60" s="3"/>
      <c r="H60" s="4"/>
      <c r="I60" s="2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3:26" ht="12.5">
      <c r="C61" s="1"/>
      <c r="D61" s="1"/>
      <c r="F61" s="2"/>
      <c r="G61" s="3"/>
      <c r="H61" s="4"/>
      <c r="I61" s="2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3:26" ht="12.5">
      <c r="C62" s="1"/>
      <c r="D62" s="1"/>
      <c r="F62" s="2"/>
      <c r="G62" s="3"/>
      <c r="H62" s="4"/>
      <c r="I62" s="2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3:26" ht="12.5">
      <c r="C63" s="1"/>
      <c r="D63" s="1"/>
      <c r="F63" s="2"/>
      <c r="G63" s="3"/>
      <c r="H63" s="4"/>
      <c r="I63" s="2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3:26" ht="12.5">
      <c r="C64" s="1"/>
      <c r="D64" s="1"/>
      <c r="F64" s="2"/>
      <c r="G64" s="3"/>
      <c r="H64" s="4"/>
      <c r="I64" s="2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3:26" ht="12.5">
      <c r="C65" s="1"/>
      <c r="D65" s="1"/>
      <c r="F65" s="2"/>
      <c r="G65" s="3"/>
      <c r="H65" s="4"/>
      <c r="I65" s="2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3:26" ht="12.5">
      <c r="C66" s="1"/>
      <c r="D66" s="1"/>
      <c r="F66" s="2"/>
      <c r="G66" s="3"/>
      <c r="H66" s="4"/>
      <c r="I66" s="2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3:26" ht="12.5">
      <c r="C67" s="1"/>
      <c r="D67" s="1"/>
      <c r="F67" s="2"/>
      <c r="G67" s="3"/>
      <c r="H67" s="4"/>
      <c r="I67" s="2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3:26" ht="12.5">
      <c r="C68" s="1"/>
      <c r="D68" s="1"/>
      <c r="F68" s="2"/>
      <c r="G68" s="3"/>
      <c r="H68" s="4"/>
      <c r="I68" s="2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3:26" ht="12.5">
      <c r="C69" s="1"/>
      <c r="D69" s="1"/>
      <c r="F69" s="2"/>
      <c r="G69" s="3"/>
      <c r="H69" s="4"/>
      <c r="I69" s="2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3:26" ht="12.5">
      <c r="C70" s="1"/>
      <c r="D70" s="1"/>
      <c r="F70" s="2"/>
      <c r="G70" s="3"/>
      <c r="H70" s="4"/>
      <c r="I70" s="2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3:26" ht="12.5">
      <c r="C71" s="1"/>
      <c r="D71" s="1"/>
      <c r="F71" s="2"/>
      <c r="G71" s="3"/>
      <c r="H71" s="4"/>
      <c r="I71" s="2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3:26" ht="12.5">
      <c r="C72" s="1"/>
      <c r="D72" s="1"/>
      <c r="F72" s="2"/>
      <c r="G72" s="3"/>
      <c r="H72" s="4"/>
      <c r="I72" s="2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3:26" ht="12.5">
      <c r="C73" s="1"/>
      <c r="D73" s="1"/>
      <c r="F73" s="2"/>
      <c r="G73" s="3"/>
      <c r="H73" s="4"/>
      <c r="I73" s="2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3:26" ht="12.5">
      <c r="C74" s="1"/>
      <c r="D74" s="1"/>
      <c r="F74" s="2"/>
      <c r="G74" s="3"/>
      <c r="H74" s="4"/>
      <c r="I74" s="2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3:26" ht="12.5">
      <c r="C75" s="1"/>
      <c r="D75" s="1"/>
      <c r="F75" s="2"/>
      <c r="G75" s="3"/>
      <c r="H75" s="4"/>
      <c r="I75" s="2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3:26" ht="12.5">
      <c r="C76" s="1"/>
      <c r="D76" s="1"/>
      <c r="F76" s="2"/>
      <c r="G76" s="3"/>
      <c r="H76" s="4"/>
      <c r="I76" s="2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3:26" ht="12.5">
      <c r="C77" s="1"/>
      <c r="D77" s="1"/>
      <c r="F77" s="2"/>
      <c r="G77" s="3"/>
      <c r="H77" s="4"/>
      <c r="I77" s="2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3:26" ht="12.5">
      <c r="C78" s="1"/>
      <c r="D78" s="1"/>
      <c r="F78" s="2"/>
      <c r="G78" s="3"/>
      <c r="H78" s="4"/>
      <c r="I78" s="2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3:26" ht="12.5">
      <c r="C79" s="1"/>
      <c r="D79" s="1"/>
      <c r="F79" s="2"/>
      <c r="G79" s="3"/>
      <c r="H79" s="4"/>
      <c r="I79" s="2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3:26" ht="12.5">
      <c r="C80" s="1"/>
      <c r="D80" s="1"/>
      <c r="F80" s="2"/>
      <c r="G80" s="3"/>
      <c r="H80" s="4"/>
      <c r="I80" s="2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3:26" ht="12.5">
      <c r="C81" s="1"/>
      <c r="D81" s="1"/>
      <c r="F81" s="2"/>
      <c r="G81" s="3"/>
      <c r="H81" s="4"/>
      <c r="I81" s="2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3:26" ht="12.5">
      <c r="C82" s="1"/>
      <c r="D82" s="1"/>
      <c r="F82" s="2"/>
      <c r="G82" s="3"/>
      <c r="H82" s="4"/>
      <c r="I82" s="2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3:26" ht="12.5">
      <c r="C83" s="1"/>
      <c r="D83" s="1"/>
      <c r="F83" s="2"/>
      <c r="G83" s="3"/>
      <c r="H83" s="4"/>
      <c r="I83" s="2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3:26" ht="12.5">
      <c r="C84" s="1"/>
      <c r="D84" s="1"/>
      <c r="F84" s="2"/>
      <c r="G84" s="3"/>
      <c r="H84" s="4"/>
      <c r="I84" s="2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3:26" ht="12.5">
      <c r="C85" s="1"/>
      <c r="D85" s="1"/>
      <c r="F85" s="2"/>
      <c r="G85" s="3"/>
      <c r="H85" s="4"/>
      <c r="I85" s="2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3:26" ht="12.5">
      <c r="C86" s="1"/>
      <c r="D86" s="1"/>
      <c r="F86" s="2"/>
      <c r="G86" s="3"/>
      <c r="H86" s="4"/>
      <c r="I86" s="2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3:26" ht="12.5">
      <c r="C87" s="1"/>
      <c r="D87" s="1"/>
      <c r="F87" s="2"/>
      <c r="G87" s="3"/>
      <c r="H87" s="4"/>
      <c r="I87" s="2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3:26" ht="12.5">
      <c r="C88" s="1"/>
      <c r="D88" s="1"/>
      <c r="F88" s="2"/>
      <c r="G88" s="3"/>
      <c r="H88" s="4"/>
      <c r="I88" s="2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3:26" ht="12.5">
      <c r="C89" s="1"/>
      <c r="D89" s="1"/>
      <c r="F89" s="2"/>
      <c r="G89" s="3"/>
      <c r="H89" s="4"/>
      <c r="I89" s="2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3:26" ht="12.5">
      <c r="C90" s="1"/>
      <c r="D90" s="1"/>
      <c r="F90" s="2"/>
      <c r="G90" s="3"/>
      <c r="H90" s="4"/>
      <c r="I90" s="2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3:26" ht="12.5">
      <c r="C91" s="1"/>
      <c r="D91" s="1"/>
      <c r="F91" s="2"/>
      <c r="G91" s="3"/>
      <c r="H91" s="4"/>
      <c r="I91" s="2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3:26" ht="12.5">
      <c r="C92" s="1"/>
      <c r="D92" s="1"/>
      <c r="F92" s="2"/>
      <c r="G92" s="3"/>
      <c r="H92" s="4"/>
      <c r="I92" s="2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3:26" ht="12.5">
      <c r="C93" s="1"/>
      <c r="D93" s="1"/>
      <c r="F93" s="2"/>
      <c r="G93" s="3"/>
      <c r="H93" s="4"/>
      <c r="I93" s="2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3:26" ht="12.5">
      <c r="C94" s="1"/>
      <c r="D94" s="1"/>
      <c r="F94" s="2"/>
      <c r="G94" s="3"/>
      <c r="H94" s="4"/>
      <c r="I94" s="2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3:26" ht="12.5">
      <c r="C95" s="1"/>
      <c r="D95" s="1"/>
      <c r="F95" s="2"/>
      <c r="G95" s="3"/>
      <c r="H95" s="4"/>
      <c r="I95" s="2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3:26" ht="12.5">
      <c r="C96" s="1"/>
      <c r="D96" s="1"/>
      <c r="F96" s="2"/>
      <c r="G96" s="3"/>
      <c r="H96" s="4"/>
      <c r="I96" s="2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3:26" ht="12.5">
      <c r="C97" s="1"/>
      <c r="D97" s="1"/>
      <c r="F97" s="2"/>
      <c r="G97" s="3"/>
      <c r="H97" s="4"/>
      <c r="I97" s="2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3:26" ht="12.5">
      <c r="C98" s="1"/>
      <c r="D98" s="1"/>
      <c r="F98" s="2"/>
      <c r="G98" s="3"/>
      <c r="H98" s="4"/>
      <c r="I98" s="2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3:26" ht="12.5">
      <c r="C99" s="1"/>
      <c r="D99" s="1"/>
      <c r="F99" s="2"/>
      <c r="G99" s="3"/>
      <c r="H99" s="4"/>
      <c r="I99" s="2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3:26" ht="12.5">
      <c r="C100" s="1"/>
      <c r="D100" s="1"/>
      <c r="F100" s="2"/>
      <c r="G100" s="3"/>
      <c r="H100" s="4"/>
      <c r="I100" s="2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3:26" ht="12.5">
      <c r="C101" s="1"/>
      <c r="D101" s="1"/>
      <c r="F101" s="2"/>
      <c r="G101" s="3"/>
      <c r="H101" s="4"/>
      <c r="I101" s="2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3:26" ht="12.5">
      <c r="C102" s="1"/>
      <c r="D102" s="1"/>
      <c r="F102" s="2"/>
      <c r="G102" s="3"/>
      <c r="H102" s="4"/>
      <c r="I102" s="2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3:26" ht="12.5">
      <c r="C103" s="1"/>
      <c r="D103" s="1"/>
      <c r="F103" s="2"/>
      <c r="G103" s="3"/>
      <c r="H103" s="4"/>
      <c r="I103" s="2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3:26" ht="12.5">
      <c r="C104" s="1"/>
      <c r="D104" s="1"/>
      <c r="F104" s="2"/>
      <c r="G104" s="3"/>
      <c r="H104" s="4"/>
      <c r="I104" s="2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3:26" ht="12.5">
      <c r="C105" s="1"/>
      <c r="D105" s="1"/>
      <c r="F105" s="2"/>
      <c r="G105" s="3"/>
      <c r="H105" s="4"/>
      <c r="I105" s="2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3:26" ht="12.5">
      <c r="C106" s="1"/>
      <c r="D106" s="1"/>
      <c r="F106" s="2"/>
      <c r="G106" s="3"/>
      <c r="H106" s="4"/>
      <c r="I106" s="2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3:26" ht="12.5">
      <c r="C107" s="1"/>
      <c r="D107" s="1"/>
      <c r="F107" s="2"/>
      <c r="G107" s="3"/>
      <c r="H107" s="4"/>
      <c r="I107" s="2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3:26" ht="12.5">
      <c r="C108" s="1"/>
      <c r="D108" s="1"/>
      <c r="F108" s="2"/>
      <c r="G108" s="3"/>
      <c r="H108" s="4"/>
      <c r="I108" s="2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3:26" ht="12.5">
      <c r="C109" s="1"/>
      <c r="D109" s="1"/>
      <c r="F109" s="2"/>
      <c r="G109" s="3"/>
      <c r="H109" s="4"/>
      <c r="I109" s="2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3:26" ht="12.5">
      <c r="C110" s="1"/>
      <c r="D110" s="1"/>
      <c r="F110" s="2"/>
      <c r="G110" s="3"/>
      <c r="H110" s="4"/>
      <c r="I110" s="2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3:26" ht="12.5">
      <c r="C111" s="1"/>
      <c r="D111" s="1"/>
      <c r="F111" s="2"/>
      <c r="G111" s="3"/>
      <c r="H111" s="4"/>
      <c r="I111" s="2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3:26" ht="12.5">
      <c r="C112" s="1"/>
      <c r="D112" s="1"/>
      <c r="F112" s="2"/>
      <c r="G112" s="3"/>
      <c r="H112" s="4"/>
      <c r="I112" s="2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3:26" ht="12.5">
      <c r="C113" s="1"/>
      <c r="D113" s="1"/>
      <c r="F113" s="2"/>
      <c r="G113" s="3"/>
      <c r="H113" s="4"/>
      <c r="I113" s="2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3:26" ht="12.5">
      <c r="C114" s="1"/>
      <c r="D114" s="1"/>
      <c r="F114" s="2"/>
      <c r="G114" s="3"/>
      <c r="H114" s="4"/>
      <c r="I114" s="2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3:26" ht="12.5">
      <c r="C115" s="1"/>
      <c r="D115" s="1"/>
      <c r="F115" s="2"/>
      <c r="G115" s="3"/>
      <c r="H115" s="4"/>
      <c r="I115" s="2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3:26" ht="12.5">
      <c r="C116" s="1"/>
      <c r="D116" s="1"/>
      <c r="F116" s="2"/>
      <c r="G116" s="3"/>
      <c r="H116" s="4"/>
      <c r="I116" s="2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3:26" ht="12.5">
      <c r="C117" s="1"/>
      <c r="D117" s="1"/>
      <c r="F117" s="2"/>
      <c r="G117" s="3"/>
      <c r="H117" s="4"/>
      <c r="I117" s="2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3:26" ht="12.5">
      <c r="C118" s="1"/>
      <c r="D118" s="1"/>
      <c r="F118" s="2"/>
      <c r="G118" s="3"/>
      <c r="H118" s="4"/>
      <c r="I118" s="2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3:26" ht="12.5">
      <c r="C119" s="1"/>
      <c r="D119" s="1"/>
      <c r="F119" s="2"/>
      <c r="G119" s="3"/>
      <c r="H119" s="4"/>
      <c r="I119" s="2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3:26" ht="12.5">
      <c r="C120" s="1"/>
      <c r="D120" s="1"/>
      <c r="F120" s="2"/>
      <c r="G120" s="3"/>
      <c r="H120" s="4"/>
      <c r="I120" s="2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3:26" ht="12.5">
      <c r="C121" s="1"/>
      <c r="D121" s="1"/>
      <c r="F121" s="2"/>
      <c r="G121" s="3"/>
      <c r="H121" s="4"/>
      <c r="I121" s="2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3:26" ht="12.5">
      <c r="C122" s="1"/>
      <c r="D122" s="1"/>
      <c r="F122" s="2"/>
      <c r="G122" s="3"/>
      <c r="H122" s="4"/>
      <c r="I122" s="2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3:26" ht="12.5">
      <c r="C123" s="1"/>
      <c r="D123" s="1"/>
      <c r="F123" s="2"/>
      <c r="G123" s="3"/>
      <c r="H123" s="4"/>
      <c r="I123" s="2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3:26" ht="12.5">
      <c r="C124" s="1"/>
      <c r="D124" s="1"/>
      <c r="F124" s="2"/>
      <c r="G124" s="3"/>
      <c r="H124" s="4"/>
      <c r="I124" s="2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3:26" ht="12.5">
      <c r="C125" s="1"/>
      <c r="D125" s="1"/>
      <c r="F125" s="2"/>
      <c r="G125" s="3"/>
      <c r="H125" s="4"/>
      <c r="I125" s="2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3:26" ht="12.5">
      <c r="C126" s="1"/>
      <c r="D126" s="1"/>
      <c r="F126" s="2"/>
      <c r="G126" s="3"/>
      <c r="H126" s="4"/>
      <c r="I126" s="2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3:26" ht="12.5">
      <c r="C127" s="1"/>
      <c r="D127" s="1"/>
      <c r="F127" s="2"/>
      <c r="G127" s="3"/>
      <c r="H127" s="4"/>
      <c r="I127" s="2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3:26" ht="12.5">
      <c r="C128" s="1"/>
      <c r="D128" s="1"/>
      <c r="F128" s="2"/>
      <c r="G128" s="3"/>
      <c r="H128" s="4"/>
      <c r="I128" s="2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3:26" ht="12.5">
      <c r="C129" s="1"/>
      <c r="D129" s="1"/>
      <c r="F129" s="2"/>
      <c r="G129" s="3"/>
      <c r="H129" s="4"/>
      <c r="I129" s="2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3:26" ht="12.5">
      <c r="C130" s="1"/>
      <c r="D130" s="1"/>
      <c r="F130" s="2"/>
      <c r="G130" s="3"/>
      <c r="H130" s="4"/>
      <c r="I130" s="2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3:26" ht="12.5">
      <c r="C131" s="1"/>
      <c r="D131" s="1"/>
      <c r="F131" s="2"/>
      <c r="G131" s="3"/>
      <c r="H131" s="4"/>
      <c r="I131" s="2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3:26" ht="12.5">
      <c r="C132" s="1"/>
      <c r="D132" s="1"/>
      <c r="F132" s="2"/>
      <c r="G132" s="3"/>
      <c r="H132" s="4"/>
      <c r="I132" s="2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3:26" ht="12.5">
      <c r="C133" s="1"/>
      <c r="D133" s="1"/>
      <c r="F133" s="2"/>
      <c r="G133" s="3"/>
      <c r="H133" s="4"/>
      <c r="I133" s="2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3:26" ht="12.5">
      <c r="C134" s="1"/>
      <c r="D134" s="1"/>
      <c r="F134" s="2"/>
      <c r="G134" s="3"/>
      <c r="H134" s="4"/>
      <c r="I134" s="2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3:26" ht="12.5">
      <c r="C135" s="1"/>
      <c r="D135" s="1"/>
      <c r="F135" s="2"/>
      <c r="G135" s="3"/>
      <c r="H135" s="4"/>
      <c r="I135" s="2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3:26" ht="12.5">
      <c r="C136" s="1"/>
      <c r="D136" s="1"/>
      <c r="F136" s="2"/>
      <c r="G136" s="3"/>
      <c r="H136" s="4"/>
      <c r="I136" s="2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3:26" ht="12.5">
      <c r="C137" s="1"/>
      <c r="D137" s="1"/>
      <c r="F137" s="2"/>
      <c r="G137" s="3"/>
      <c r="H137" s="4"/>
      <c r="I137" s="2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3:26" ht="12.5">
      <c r="C138" s="1"/>
      <c r="D138" s="1"/>
      <c r="F138" s="2"/>
      <c r="G138" s="3"/>
      <c r="H138" s="4"/>
      <c r="I138" s="2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3:26" ht="12.5">
      <c r="C139" s="1"/>
      <c r="D139" s="1"/>
      <c r="F139" s="2"/>
      <c r="G139" s="3"/>
      <c r="H139" s="4"/>
      <c r="I139" s="2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3:26" ht="12.5">
      <c r="C140" s="1"/>
      <c r="D140" s="1"/>
      <c r="F140" s="2"/>
      <c r="G140" s="3"/>
      <c r="H140" s="4"/>
      <c r="I140" s="2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3:26" ht="12.5">
      <c r="C141" s="1"/>
      <c r="D141" s="1"/>
      <c r="F141" s="2"/>
      <c r="G141" s="3"/>
      <c r="H141" s="4"/>
      <c r="I141" s="2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3:26" ht="12.5">
      <c r="C142" s="1"/>
      <c r="D142" s="1"/>
      <c r="F142" s="2"/>
      <c r="G142" s="3"/>
      <c r="H142" s="4"/>
      <c r="I142" s="2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3:26" ht="12.5">
      <c r="C143" s="1"/>
      <c r="D143" s="1"/>
      <c r="F143" s="2"/>
      <c r="G143" s="3"/>
      <c r="H143" s="4"/>
      <c r="I143" s="2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3:26" ht="12.5">
      <c r="C144" s="1"/>
      <c r="D144" s="1"/>
      <c r="F144" s="2"/>
      <c r="G144" s="3"/>
      <c r="H144" s="4"/>
      <c r="I144" s="2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3:26" ht="12.5">
      <c r="C145" s="1"/>
      <c r="D145" s="1"/>
      <c r="F145" s="2"/>
      <c r="G145" s="3"/>
      <c r="H145" s="4"/>
      <c r="I145" s="2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3:26" ht="12.5">
      <c r="C146" s="1"/>
      <c r="D146" s="1"/>
      <c r="F146" s="2"/>
      <c r="G146" s="3"/>
      <c r="H146" s="4"/>
      <c r="I146" s="2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3:26" ht="12.5">
      <c r="C147" s="1"/>
      <c r="D147" s="1"/>
      <c r="F147" s="2"/>
      <c r="G147" s="3"/>
      <c r="H147" s="4"/>
      <c r="I147" s="2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3:26" ht="12.5">
      <c r="C148" s="1"/>
      <c r="D148" s="1"/>
      <c r="F148" s="2"/>
      <c r="G148" s="3"/>
      <c r="H148" s="4"/>
      <c r="I148" s="2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3:26" ht="12.5">
      <c r="C149" s="1"/>
      <c r="D149" s="1"/>
      <c r="F149" s="2"/>
      <c r="G149" s="3"/>
      <c r="H149" s="4"/>
      <c r="I149" s="2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3:26" ht="12.5">
      <c r="C150" s="1"/>
      <c r="D150" s="1"/>
      <c r="F150" s="2"/>
      <c r="G150" s="3"/>
      <c r="H150" s="4"/>
      <c r="I150" s="2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3:26" ht="12.5">
      <c r="C151" s="1"/>
      <c r="D151" s="1"/>
      <c r="F151" s="2"/>
      <c r="G151" s="3"/>
      <c r="H151" s="4"/>
      <c r="I151" s="2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3:26" ht="12.5">
      <c r="C152" s="1"/>
      <c r="D152" s="1"/>
      <c r="F152" s="2"/>
      <c r="G152" s="3"/>
      <c r="H152" s="4"/>
      <c r="I152" s="2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3:26" ht="12.5">
      <c r="C153" s="1"/>
      <c r="D153" s="1"/>
      <c r="F153" s="2"/>
      <c r="G153" s="3"/>
      <c r="H153" s="4"/>
      <c r="I153" s="2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3:26" ht="12.5">
      <c r="C154" s="1"/>
      <c r="D154" s="1"/>
      <c r="F154" s="2"/>
      <c r="G154" s="3"/>
      <c r="H154" s="4"/>
      <c r="I154" s="2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3:26" ht="12.5">
      <c r="C155" s="1"/>
      <c r="D155" s="1"/>
      <c r="F155" s="2"/>
      <c r="G155" s="3"/>
      <c r="H155" s="4"/>
      <c r="I155" s="2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3:26" ht="12.5">
      <c r="C156" s="1"/>
      <c r="D156" s="1"/>
      <c r="F156" s="2"/>
      <c r="G156" s="3"/>
      <c r="H156" s="4"/>
      <c r="I156" s="2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3:26" ht="12.5">
      <c r="C157" s="1"/>
      <c r="D157" s="1"/>
      <c r="F157" s="2"/>
      <c r="G157" s="3"/>
      <c r="H157" s="4"/>
      <c r="I157" s="2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3:26" ht="12.5">
      <c r="C158" s="1"/>
      <c r="D158" s="1"/>
      <c r="F158" s="2"/>
      <c r="G158" s="3"/>
      <c r="H158" s="4"/>
      <c r="I158" s="2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3:26" ht="12.5">
      <c r="C159" s="1"/>
      <c r="D159" s="1"/>
      <c r="F159" s="2"/>
      <c r="G159" s="3"/>
      <c r="H159" s="4"/>
      <c r="I159" s="2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3:26" ht="12.5">
      <c r="C160" s="1"/>
      <c r="D160" s="1"/>
      <c r="F160" s="2"/>
      <c r="G160" s="3"/>
      <c r="H160" s="4"/>
      <c r="I160" s="2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3:26" ht="12.5">
      <c r="C161" s="1"/>
      <c r="D161" s="1"/>
      <c r="F161" s="2"/>
      <c r="G161" s="3"/>
      <c r="H161" s="4"/>
      <c r="I161" s="2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3:26" ht="12.5">
      <c r="C162" s="1"/>
      <c r="D162" s="1"/>
      <c r="F162" s="2"/>
      <c r="G162" s="3"/>
      <c r="H162" s="4"/>
      <c r="I162" s="2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3:26" ht="12.5">
      <c r="C163" s="1"/>
      <c r="D163" s="1"/>
      <c r="F163" s="2"/>
      <c r="G163" s="3"/>
      <c r="H163" s="4"/>
      <c r="I163" s="2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3:26" ht="12.5">
      <c r="C164" s="1"/>
      <c r="D164" s="1"/>
      <c r="F164" s="2"/>
      <c r="G164" s="3"/>
      <c r="H164" s="4"/>
      <c r="I164" s="2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3:26" ht="12.5">
      <c r="C165" s="1"/>
      <c r="D165" s="1"/>
      <c r="F165" s="2"/>
      <c r="G165" s="3"/>
      <c r="H165" s="4"/>
      <c r="I165" s="2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3:26" ht="12.5">
      <c r="C166" s="1"/>
      <c r="D166" s="1"/>
      <c r="F166" s="2"/>
      <c r="G166" s="3"/>
      <c r="H166" s="4"/>
      <c r="I166" s="2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3:26" ht="12.5">
      <c r="C167" s="1"/>
      <c r="D167" s="1"/>
      <c r="F167" s="2"/>
      <c r="G167" s="3"/>
      <c r="H167" s="4"/>
      <c r="I167" s="2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3:26" ht="12.5">
      <c r="C168" s="1"/>
      <c r="D168" s="1"/>
      <c r="F168" s="2"/>
      <c r="G168" s="3"/>
      <c r="H168" s="4"/>
      <c r="I168" s="2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3:26" ht="12.5">
      <c r="C169" s="1"/>
      <c r="D169" s="1"/>
      <c r="F169" s="2"/>
      <c r="G169" s="3"/>
      <c r="H169" s="4"/>
      <c r="I169" s="2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3:26" ht="12.5">
      <c r="C170" s="1"/>
      <c r="D170" s="1"/>
      <c r="F170" s="2"/>
      <c r="G170" s="3"/>
      <c r="H170" s="4"/>
      <c r="I170" s="2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3:26" ht="12.5">
      <c r="C171" s="1"/>
      <c r="D171" s="1"/>
      <c r="F171" s="2"/>
      <c r="G171" s="3"/>
      <c r="H171" s="4"/>
      <c r="I171" s="2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3:26" ht="12.5">
      <c r="C172" s="1"/>
      <c r="D172" s="1"/>
      <c r="F172" s="2"/>
      <c r="G172" s="3"/>
      <c r="H172" s="4"/>
      <c r="I172" s="2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3:26" ht="12.5">
      <c r="C173" s="1"/>
      <c r="D173" s="1"/>
      <c r="F173" s="2"/>
      <c r="G173" s="3"/>
      <c r="H173" s="4"/>
      <c r="I173" s="2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3:26" ht="12.5">
      <c r="C174" s="1"/>
      <c r="D174" s="1"/>
      <c r="F174" s="2"/>
      <c r="G174" s="3"/>
      <c r="H174" s="4"/>
      <c r="I174" s="2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3:26" ht="12.5">
      <c r="C175" s="1"/>
      <c r="D175" s="1"/>
      <c r="F175" s="2"/>
      <c r="G175" s="3"/>
      <c r="H175" s="4"/>
      <c r="I175" s="2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3:26" ht="12.5">
      <c r="C176" s="1"/>
      <c r="D176" s="1"/>
      <c r="F176" s="2"/>
      <c r="G176" s="3"/>
      <c r="H176" s="4"/>
      <c r="I176" s="2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3:26" ht="12.5">
      <c r="C177" s="1"/>
      <c r="D177" s="1"/>
      <c r="F177" s="2"/>
      <c r="G177" s="3"/>
      <c r="H177" s="4"/>
      <c r="I177" s="2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3:26" ht="12.5">
      <c r="C178" s="1"/>
      <c r="D178" s="1"/>
      <c r="F178" s="2"/>
      <c r="G178" s="3"/>
      <c r="H178" s="4"/>
      <c r="I178" s="2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3:26" ht="12.5">
      <c r="C179" s="1"/>
      <c r="D179" s="1"/>
      <c r="F179" s="2"/>
      <c r="G179" s="3"/>
      <c r="H179" s="4"/>
      <c r="I179" s="2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3:26" ht="12.5">
      <c r="C180" s="1"/>
      <c r="D180" s="1"/>
      <c r="F180" s="2"/>
      <c r="G180" s="3"/>
      <c r="H180" s="4"/>
      <c r="I180" s="2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3:26" ht="12.5">
      <c r="C181" s="1"/>
      <c r="D181" s="1"/>
      <c r="F181" s="2"/>
      <c r="G181" s="3"/>
      <c r="H181" s="4"/>
      <c r="I181" s="2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3:26" ht="12.5">
      <c r="C182" s="1"/>
      <c r="D182" s="1"/>
      <c r="F182" s="2"/>
      <c r="G182" s="3"/>
      <c r="H182" s="4"/>
      <c r="I182" s="2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3:26" ht="12.5">
      <c r="C183" s="1"/>
      <c r="D183" s="1"/>
      <c r="F183" s="2"/>
      <c r="G183" s="3"/>
      <c r="H183" s="4"/>
      <c r="I183" s="2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3:26" ht="12.5">
      <c r="C184" s="1"/>
      <c r="D184" s="1"/>
      <c r="F184" s="2"/>
      <c r="G184" s="3"/>
      <c r="H184" s="4"/>
      <c r="I184" s="2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3:26" ht="12.5">
      <c r="C185" s="1"/>
      <c r="D185" s="1"/>
      <c r="F185" s="2"/>
      <c r="G185" s="3"/>
      <c r="H185" s="4"/>
      <c r="I185" s="2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3:26" ht="12.5">
      <c r="C186" s="1"/>
      <c r="D186" s="1"/>
      <c r="F186" s="2"/>
      <c r="G186" s="3"/>
      <c r="H186" s="4"/>
      <c r="I186" s="2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3:26" ht="12.5">
      <c r="C187" s="1"/>
      <c r="D187" s="1"/>
      <c r="F187" s="2"/>
      <c r="G187" s="3"/>
      <c r="H187" s="4"/>
      <c r="I187" s="2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3:26" ht="12.5">
      <c r="C188" s="1"/>
      <c r="D188" s="1"/>
      <c r="F188" s="2"/>
      <c r="G188" s="3"/>
      <c r="H188" s="4"/>
      <c r="I188" s="2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3:26" ht="12.5">
      <c r="C189" s="1"/>
      <c r="D189" s="1"/>
      <c r="F189" s="2"/>
      <c r="G189" s="3"/>
      <c r="H189" s="4"/>
      <c r="I189" s="2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3:26" ht="12.5">
      <c r="C190" s="1"/>
      <c r="D190" s="1"/>
      <c r="F190" s="2"/>
      <c r="G190" s="3"/>
      <c r="H190" s="4"/>
      <c r="I190" s="2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3:26" ht="12.5">
      <c r="C191" s="1"/>
      <c r="D191" s="1"/>
      <c r="F191" s="2"/>
      <c r="G191" s="3"/>
      <c r="H191" s="4"/>
      <c r="I191" s="2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3:26" ht="12.5">
      <c r="C192" s="1"/>
      <c r="D192" s="1"/>
      <c r="F192" s="2"/>
      <c r="G192" s="3"/>
      <c r="H192" s="4"/>
      <c r="I192" s="2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3:26" ht="12.5">
      <c r="C193" s="1"/>
      <c r="D193" s="1"/>
      <c r="F193" s="2"/>
      <c r="G193" s="3"/>
      <c r="H193" s="4"/>
      <c r="I193" s="2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3:26" ht="12.5">
      <c r="C194" s="1"/>
      <c r="D194" s="1"/>
      <c r="F194" s="2"/>
      <c r="G194" s="3"/>
      <c r="H194" s="4"/>
      <c r="I194" s="2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3:26" ht="12.5">
      <c r="C195" s="1"/>
      <c r="D195" s="1"/>
      <c r="F195" s="2"/>
      <c r="G195" s="3"/>
      <c r="H195" s="4"/>
      <c r="I195" s="2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3:26" ht="12.5">
      <c r="C196" s="1"/>
      <c r="D196" s="1"/>
      <c r="F196" s="2"/>
      <c r="G196" s="3"/>
      <c r="H196" s="4"/>
      <c r="I196" s="2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3:26" ht="12.5">
      <c r="C197" s="1"/>
      <c r="D197" s="1"/>
      <c r="F197" s="2"/>
      <c r="G197" s="3"/>
      <c r="H197" s="4"/>
      <c r="I197" s="2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3:26" ht="12.5">
      <c r="C198" s="1"/>
      <c r="D198" s="1"/>
      <c r="F198" s="2"/>
      <c r="G198" s="3"/>
      <c r="H198" s="4"/>
      <c r="I198" s="2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3:26" ht="12.5">
      <c r="C199" s="1"/>
      <c r="D199" s="1"/>
      <c r="F199" s="2"/>
      <c r="G199" s="3"/>
      <c r="H199" s="4"/>
      <c r="I199" s="2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3:26" ht="12.5">
      <c r="C200" s="1"/>
      <c r="D200" s="1"/>
      <c r="F200" s="2"/>
      <c r="G200" s="3"/>
      <c r="H200" s="4"/>
      <c r="I200" s="2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3:26" ht="12.5">
      <c r="C201" s="1"/>
      <c r="D201" s="1"/>
      <c r="F201" s="2"/>
      <c r="G201" s="3"/>
      <c r="H201" s="4"/>
      <c r="I201" s="2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3:26" ht="12.5">
      <c r="C202" s="1"/>
      <c r="D202" s="1"/>
      <c r="F202" s="2"/>
      <c r="G202" s="3"/>
      <c r="H202" s="4"/>
      <c r="I202" s="2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3:26" ht="12.5">
      <c r="C203" s="1"/>
      <c r="D203" s="1"/>
      <c r="F203" s="2"/>
      <c r="G203" s="3"/>
      <c r="H203" s="4"/>
      <c r="I203" s="2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3:26" ht="12.5">
      <c r="C204" s="1"/>
      <c r="D204" s="1"/>
      <c r="F204" s="2"/>
      <c r="G204" s="3"/>
      <c r="H204" s="4"/>
      <c r="I204" s="2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3:26" ht="12.5">
      <c r="C205" s="1"/>
      <c r="D205" s="1"/>
      <c r="F205" s="2"/>
      <c r="G205" s="3"/>
      <c r="H205" s="4"/>
      <c r="I205" s="2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3:26" ht="12.5">
      <c r="C206" s="1"/>
      <c r="D206" s="1"/>
      <c r="F206" s="2"/>
      <c r="G206" s="3"/>
      <c r="H206" s="4"/>
      <c r="I206" s="2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3:26" ht="12.5">
      <c r="C207" s="1"/>
      <c r="D207" s="1"/>
      <c r="F207" s="2"/>
      <c r="G207" s="3"/>
      <c r="H207" s="4"/>
      <c r="I207" s="2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3:26" ht="12.5">
      <c r="C208" s="1"/>
      <c r="D208" s="1"/>
      <c r="F208" s="2"/>
      <c r="G208" s="3"/>
      <c r="H208" s="4"/>
      <c r="I208" s="2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3:26" ht="12.5">
      <c r="C209" s="1"/>
      <c r="D209" s="1"/>
      <c r="F209" s="2"/>
      <c r="G209" s="3"/>
      <c r="H209" s="4"/>
      <c r="I209" s="2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3:26" ht="12.5">
      <c r="C210" s="1"/>
      <c r="D210" s="1"/>
      <c r="F210" s="2"/>
      <c r="G210" s="3"/>
      <c r="H210" s="4"/>
      <c r="I210" s="2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3:26" ht="12.5">
      <c r="C211" s="1"/>
      <c r="D211" s="1"/>
      <c r="F211" s="2"/>
      <c r="G211" s="3"/>
      <c r="H211" s="4"/>
      <c r="I211" s="2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3:26" ht="12.5">
      <c r="C212" s="1"/>
      <c r="D212" s="1"/>
      <c r="F212" s="2"/>
      <c r="G212" s="3"/>
      <c r="H212" s="4"/>
      <c r="I212" s="2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3:26" ht="12.5">
      <c r="C213" s="1"/>
      <c r="D213" s="1"/>
      <c r="F213" s="2"/>
      <c r="G213" s="3"/>
      <c r="H213" s="4"/>
      <c r="I213" s="2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3:26" ht="12.5">
      <c r="C214" s="1"/>
      <c r="D214" s="1"/>
      <c r="F214" s="2"/>
      <c r="G214" s="3"/>
      <c r="H214" s="4"/>
      <c r="I214" s="2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3:26" ht="12.5">
      <c r="C215" s="1"/>
      <c r="D215" s="1"/>
      <c r="F215" s="2"/>
      <c r="G215" s="3"/>
      <c r="H215" s="4"/>
      <c r="I215" s="2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3:26" ht="12.5">
      <c r="C216" s="1"/>
      <c r="D216" s="1"/>
      <c r="F216" s="2"/>
      <c r="G216" s="3"/>
      <c r="H216" s="4"/>
      <c r="I216" s="2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3:26" ht="12.5">
      <c r="C217" s="1"/>
      <c r="D217" s="1"/>
      <c r="F217" s="2"/>
      <c r="G217" s="3"/>
      <c r="H217" s="4"/>
      <c r="I217" s="2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3:26" ht="12.5">
      <c r="C218" s="1"/>
      <c r="D218" s="1"/>
      <c r="F218" s="2"/>
      <c r="G218" s="3"/>
      <c r="H218" s="4"/>
      <c r="I218" s="2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3:26" ht="12.5">
      <c r="C219" s="1"/>
      <c r="D219" s="1"/>
      <c r="F219" s="2"/>
      <c r="G219" s="3"/>
      <c r="H219" s="4"/>
      <c r="I219" s="2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3:26" ht="12.5">
      <c r="C220" s="1"/>
      <c r="D220" s="1"/>
      <c r="F220" s="2"/>
      <c r="G220" s="3"/>
      <c r="H220" s="4"/>
      <c r="I220" s="2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3:26" ht="12.5">
      <c r="C221" s="1"/>
      <c r="D221" s="1"/>
      <c r="F221" s="2"/>
      <c r="G221" s="3"/>
      <c r="H221" s="4"/>
      <c r="I221" s="2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3:26" ht="12.5">
      <c r="C222" s="1"/>
      <c r="D222" s="1"/>
      <c r="F222" s="2"/>
      <c r="G222" s="3"/>
      <c r="H222" s="4"/>
      <c r="I222" s="2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3:26" ht="12.5">
      <c r="C223" s="1"/>
      <c r="D223" s="1"/>
      <c r="F223" s="2"/>
      <c r="G223" s="3"/>
      <c r="H223" s="4"/>
      <c r="I223" s="2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3:26" ht="12.5">
      <c r="C224" s="1"/>
      <c r="D224" s="1"/>
      <c r="F224" s="2"/>
      <c r="G224" s="3"/>
      <c r="H224" s="4"/>
      <c r="I224" s="2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3:26" ht="12.5">
      <c r="C225" s="1"/>
      <c r="D225" s="1"/>
      <c r="F225" s="2"/>
      <c r="G225" s="3"/>
      <c r="H225" s="4"/>
      <c r="I225" s="2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3:26" ht="12.5">
      <c r="C226" s="1"/>
      <c r="D226" s="1"/>
      <c r="F226" s="2"/>
      <c r="G226" s="3"/>
      <c r="H226" s="4"/>
      <c r="I226" s="2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3:26" ht="12.5">
      <c r="C227" s="1"/>
      <c r="D227" s="1"/>
      <c r="F227" s="2"/>
      <c r="G227" s="3"/>
      <c r="H227" s="4"/>
      <c r="I227" s="2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3:26" ht="12.5">
      <c r="C228" s="1"/>
      <c r="D228" s="1"/>
      <c r="F228" s="2"/>
      <c r="G228" s="3"/>
      <c r="H228" s="4"/>
      <c r="I228" s="2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3:26" ht="12.5">
      <c r="C229" s="1"/>
      <c r="D229" s="1"/>
      <c r="F229" s="2"/>
      <c r="G229" s="3"/>
      <c r="H229" s="4"/>
      <c r="I229" s="2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3:26" ht="12.5">
      <c r="C230" s="1"/>
      <c r="D230" s="1"/>
      <c r="F230" s="2"/>
      <c r="G230" s="3"/>
      <c r="H230" s="4"/>
      <c r="I230" s="2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3:26" ht="12.5">
      <c r="C231" s="1"/>
      <c r="D231" s="1"/>
      <c r="F231" s="2"/>
      <c r="G231" s="3"/>
      <c r="H231" s="4"/>
      <c r="I231" s="2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3:26" ht="12.5">
      <c r="C232" s="1"/>
      <c r="D232" s="1"/>
      <c r="F232" s="2"/>
      <c r="G232" s="3"/>
      <c r="H232" s="4"/>
      <c r="I232" s="2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3:26" ht="12.5">
      <c r="C233" s="1"/>
      <c r="D233" s="1"/>
      <c r="F233" s="2"/>
      <c r="G233" s="3"/>
      <c r="H233" s="4"/>
      <c r="I233" s="2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3:26" ht="12.5">
      <c r="C234" s="1"/>
      <c r="D234" s="1"/>
      <c r="F234" s="2"/>
      <c r="G234" s="3"/>
      <c r="H234" s="4"/>
      <c r="I234" s="2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3:26" ht="12.5">
      <c r="C235" s="1"/>
      <c r="D235" s="1"/>
      <c r="F235" s="2"/>
      <c r="G235" s="3"/>
      <c r="H235" s="4"/>
      <c r="I235" s="2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3:26" ht="12.5">
      <c r="C236" s="1"/>
      <c r="D236" s="1"/>
      <c r="F236" s="2"/>
      <c r="G236" s="3"/>
      <c r="H236" s="4"/>
      <c r="I236" s="2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3:26" ht="12.5">
      <c r="C237" s="1"/>
      <c r="D237" s="1"/>
      <c r="F237" s="2"/>
      <c r="G237" s="3"/>
      <c r="H237" s="4"/>
      <c r="I237" s="2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3:26" ht="12.5">
      <c r="C238" s="1"/>
      <c r="D238" s="1"/>
      <c r="F238" s="2"/>
      <c r="G238" s="3"/>
      <c r="H238" s="4"/>
      <c r="I238" s="2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3:26" ht="12.5">
      <c r="C239" s="1"/>
      <c r="D239" s="1"/>
      <c r="F239" s="2"/>
      <c r="G239" s="3"/>
      <c r="H239" s="4"/>
      <c r="I239" s="2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3:26" ht="12.5">
      <c r="C240" s="1"/>
      <c r="D240" s="1"/>
      <c r="F240" s="2"/>
      <c r="G240" s="3"/>
      <c r="H240" s="4"/>
      <c r="I240" s="2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3:26" ht="12.5">
      <c r="C241" s="1"/>
      <c r="D241" s="1"/>
      <c r="F241" s="2"/>
      <c r="G241" s="3"/>
      <c r="H241" s="4"/>
      <c r="I241" s="2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3:26" ht="12.5">
      <c r="C242" s="1"/>
      <c r="D242" s="1"/>
      <c r="F242" s="2"/>
      <c r="G242" s="3"/>
      <c r="H242" s="4"/>
      <c r="I242" s="2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3:26" ht="12.5">
      <c r="C243" s="1"/>
      <c r="D243" s="1"/>
      <c r="F243" s="2"/>
      <c r="G243" s="3"/>
      <c r="H243" s="4"/>
      <c r="I243" s="2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3:26" ht="12.5">
      <c r="C244" s="1"/>
      <c r="D244" s="1"/>
      <c r="F244" s="2"/>
      <c r="G244" s="3"/>
      <c r="H244" s="4"/>
      <c r="I244" s="2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3:26" ht="12.5">
      <c r="C245" s="1"/>
      <c r="D245" s="1"/>
      <c r="F245" s="2"/>
      <c r="G245" s="3"/>
      <c r="H245" s="4"/>
      <c r="I245" s="2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3:26" ht="12.5">
      <c r="C246" s="1"/>
      <c r="D246" s="1"/>
      <c r="F246" s="2"/>
      <c r="G246" s="3"/>
      <c r="H246" s="4"/>
      <c r="I246" s="2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3:26" ht="12.5">
      <c r="C247" s="1"/>
      <c r="D247" s="1"/>
      <c r="F247" s="2"/>
      <c r="G247" s="3"/>
      <c r="H247" s="4"/>
      <c r="I247" s="2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3:26" ht="12.5">
      <c r="C248" s="1"/>
      <c r="D248" s="1"/>
      <c r="F248" s="2"/>
      <c r="G248" s="3"/>
      <c r="H248" s="4"/>
      <c r="I248" s="2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3:26" ht="12.5">
      <c r="C249" s="1"/>
      <c r="D249" s="1"/>
      <c r="F249" s="2"/>
      <c r="G249" s="3"/>
      <c r="H249" s="4"/>
      <c r="I249" s="2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3:26" ht="12.5">
      <c r="C250" s="1"/>
      <c r="D250" s="1"/>
      <c r="F250" s="2"/>
      <c r="G250" s="3"/>
      <c r="H250" s="4"/>
      <c r="I250" s="2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3:26" ht="12.5">
      <c r="C251" s="1"/>
      <c r="D251" s="1"/>
      <c r="F251" s="2"/>
      <c r="G251" s="3"/>
      <c r="H251" s="4"/>
      <c r="I251" s="2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3:26" ht="12.5">
      <c r="C252" s="1"/>
      <c r="D252" s="1"/>
      <c r="F252" s="2"/>
      <c r="G252" s="3"/>
      <c r="H252" s="4"/>
      <c r="I252" s="2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3:26" ht="12.5">
      <c r="C253" s="1"/>
      <c r="D253" s="1"/>
      <c r="F253" s="2"/>
      <c r="G253" s="3"/>
      <c r="H253" s="4"/>
      <c r="I253" s="2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3:26" ht="12.5">
      <c r="C254" s="1"/>
      <c r="D254" s="1"/>
      <c r="F254" s="2"/>
      <c r="G254" s="3"/>
      <c r="H254" s="4"/>
      <c r="I254" s="2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3:26" ht="12.5">
      <c r="C255" s="1"/>
      <c r="D255" s="1"/>
      <c r="F255" s="2"/>
      <c r="G255" s="3"/>
      <c r="H255" s="4"/>
      <c r="I255" s="2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3:26" ht="12.5">
      <c r="C256" s="1"/>
      <c r="D256" s="1"/>
      <c r="F256" s="2"/>
      <c r="G256" s="3"/>
      <c r="H256" s="4"/>
      <c r="I256" s="2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3:26" ht="12.5">
      <c r="C257" s="1"/>
      <c r="D257" s="1"/>
      <c r="F257" s="2"/>
      <c r="G257" s="3"/>
      <c r="H257" s="4"/>
      <c r="I257" s="2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3:26" ht="12.5">
      <c r="C258" s="1"/>
      <c r="D258" s="1"/>
      <c r="F258" s="2"/>
      <c r="G258" s="3"/>
      <c r="H258" s="4"/>
      <c r="I258" s="2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3:26" ht="12.5">
      <c r="C259" s="1"/>
      <c r="D259" s="1"/>
      <c r="F259" s="2"/>
      <c r="G259" s="3"/>
      <c r="H259" s="4"/>
      <c r="I259" s="2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3:26" ht="12.5">
      <c r="C260" s="1"/>
      <c r="D260" s="1"/>
      <c r="F260" s="2"/>
      <c r="G260" s="3"/>
      <c r="H260" s="4"/>
      <c r="I260" s="2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3:26" ht="12.5">
      <c r="C261" s="1"/>
      <c r="D261" s="1"/>
      <c r="F261" s="2"/>
      <c r="G261" s="3"/>
      <c r="H261" s="4"/>
      <c r="I261" s="2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3:26" ht="12.5">
      <c r="C262" s="1"/>
      <c r="D262" s="1"/>
      <c r="F262" s="2"/>
      <c r="G262" s="3"/>
      <c r="H262" s="4"/>
      <c r="I262" s="2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3:26" ht="12.5">
      <c r="C263" s="1"/>
      <c r="D263" s="1"/>
      <c r="F263" s="2"/>
      <c r="G263" s="3"/>
      <c r="H263" s="4"/>
      <c r="I263" s="2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3:26" ht="12.5">
      <c r="C264" s="1"/>
      <c r="D264" s="1"/>
      <c r="F264" s="2"/>
      <c r="G264" s="3"/>
      <c r="H264" s="4"/>
      <c r="I264" s="2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3:26" ht="12.5">
      <c r="C265" s="1"/>
      <c r="D265" s="1"/>
      <c r="F265" s="2"/>
      <c r="G265" s="3"/>
      <c r="H265" s="4"/>
      <c r="I265" s="2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3:26" ht="12.5">
      <c r="C266" s="1"/>
      <c r="D266" s="1"/>
      <c r="F266" s="2"/>
      <c r="G266" s="3"/>
      <c r="H266" s="4"/>
      <c r="I266" s="2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3:26" ht="12.5">
      <c r="C267" s="1"/>
      <c r="D267" s="1"/>
      <c r="F267" s="2"/>
      <c r="G267" s="3"/>
      <c r="H267" s="4"/>
      <c r="I267" s="2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3:26" ht="12.5">
      <c r="C268" s="1"/>
      <c r="D268" s="1"/>
      <c r="F268" s="2"/>
      <c r="G268" s="3"/>
      <c r="H268" s="4"/>
      <c r="I268" s="2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3:26" ht="12.5">
      <c r="C269" s="1"/>
      <c r="D269" s="1"/>
      <c r="F269" s="2"/>
      <c r="G269" s="3"/>
      <c r="H269" s="4"/>
      <c r="I269" s="2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3:26" ht="12.5">
      <c r="C270" s="1"/>
      <c r="D270" s="1"/>
      <c r="F270" s="2"/>
      <c r="G270" s="3"/>
      <c r="H270" s="4"/>
      <c r="I270" s="2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3:26" ht="12.5">
      <c r="C271" s="1"/>
      <c r="D271" s="1"/>
      <c r="F271" s="2"/>
      <c r="G271" s="3"/>
      <c r="H271" s="4"/>
      <c r="I271" s="2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3:26" ht="12.5">
      <c r="C272" s="1"/>
      <c r="D272" s="1"/>
      <c r="F272" s="2"/>
      <c r="G272" s="3"/>
      <c r="H272" s="4"/>
      <c r="I272" s="2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3:26" ht="12.5">
      <c r="C273" s="1"/>
      <c r="D273" s="1"/>
      <c r="F273" s="2"/>
      <c r="G273" s="3"/>
      <c r="H273" s="4"/>
      <c r="I273" s="2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3:26" ht="12.5">
      <c r="C274" s="1"/>
      <c r="D274" s="1"/>
      <c r="F274" s="2"/>
      <c r="G274" s="3"/>
      <c r="H274" s="4"/>
      <c r="I274" s="2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3:26" ht="12.5">
      <c r="C275" s="1"/>
      <c r="D275" s="1"/>
      <c r="F275" s="2"/>
      <c r="G275" s="3"/>
      <c r="H275" s="4"/>
      <c r="I275" s="2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3:26" ht="12.5">
      <c r="C276" s="1"/>
      <c r="D276" s="1"/>
      <c r="F276" s="2"/>
      <c r="G276" s="3"/>
      <c r="H276" s="4"/>
      <c r="I276" s="2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3:26" ht="12.5">
      <c r="C277" s="1"/>
      <c r="D277" s="1"/>
      <c r="F277" s="2"/>
      <c r="G277" s="3"/>
      <c r="H277" s="4"/>
      <c r="I277" s="2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3:26" ht="12.5">
      <c r="C278" s="1"/>
      <c r="D278" s="1"/>
      <c r="F278" s="2"/>
      <c r="G278" s="3"/>
      <c r="H278" s="4"/>
      <c r="I278" s="2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3:26" ht="12.5">
      <c r="C279" s="1"/>
      <c r="D279" s="1"/>
      <c r="F279" s="2"/>
      <c r="G279" s="3"/>
      <c r="H279" s="4"/>
      <c r="I279" s="2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3:26" ht="12.5">
      <c r="C280" s="1"/>
      <c r="D280" s="1"/>
      <c r="F280" s="2"/>
      <c r="G280" s="3"/>
      <c r="H280" s="4"/>
      <c r="I280" s="2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3:26" ht="12.5">
      <c r="C281" s="1"/>
      <c r="D281" s="1"/>
      <c r="F281" s="2"/>
      <c r="G281" s="3"/>
      <c r="H281" s="4"/>
      <c r="I281" s="2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3:26" ht="12.5">
      <c r="C282" s="1"/>
      <c r="D282" s="1"/>
      <c r="F282" s="2"/>
      <c r="G282" s="3"/>
      <c r="H282" s="4"/>
      <c r="I282" s="2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3:26" ht="12.5">
      <c r="C283" s="1"/>
      <c r="D283" s="1"/>
      <c r="F283" s="2"/>
      <c r="G283" s="3"/>
      <c r="H283" s="4"/>
      <c r="I283" s="2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3:26" ht="12.5">
      <c r="C284" s="1"/>
      <c r="D284" s="1"/>
      <c r="F284" s="2"/>
      <c r="G284" s="3"/>
      <c r="H284" s="4"/>
      <c r="I284" s="2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3:26" ht="12.5">
      <c r="C285" s="1"/>
      <c r="D285" s="1"/>
      <c r="F285" s="2"/>
      <c r="G285" s="3"/>
      <c r="H285" s="4"/>
      <c r="I285" s="2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3:26" ht="12.5">
      <c r="C286" s="1"/>
      <c r="D286" s="1"/>
      <c r="F286" s="2"/>
      <c r="G286" s="3"/>
      <c r="H286" s="4"/>
      <c r="I286" s="2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3:26" ht="12.5">
      <c r="C287" s="1"/>
      <c r="D287" s="1"/>
      <c r="F287" s="2"/>
      <c r="G287" s="3"/>
      <c r="H287" s="4"/>
      <c r="I287" s="2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3:26" ht="12.5">
      <c r="C288" s="1"/>
      <c r="D288" s="1"/>
      <c r="F288" s="2"/>
      <c r="G288" s="3"/>
      <c r="H288" s="4"/>
      <c r="I288" s="2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3:26" ht="12.5">
      <c r="C289" s="1"/>
      <c r="D289" s="1"/>
      <c r="F289" s="2"/>
      <c r="G289" s="3"/>
      <c r="H289" s="4"/>
      <c r="I289" s="2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3:26" ht="12.5">
      <c r="C290" s="1"/>
      <c r="D290" s="1"/>
      <c r="F290" s="2"/>
      <c r="G290" s="3"/>
      <c r="H290" s="4"/>
      <c r="I290" s="2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3:26" ht="12.5">
      <c r="C291" s="1"/>
      <c r="D291" s="1"/>
      <c r="F291" s="2"/>
      <c r="G291" s="3"/>
      <c r="H291" s="4"/>
      <c r="I291" s="2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3:26" ht="12.5">
      <c r="C292" s="1"/>
      <c r="D292" s="1"/>
      <c r="F292" s="2"/>
      <c r="G292" s="3"/>
      <c r="H292" s="4"/>
      <c r="I292" s="2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3:26" ht="12.5">
      <c r="C293" s="1"/>
      <c r="D293" s="1"/>
      <c r="F293" s="2"/>
      <c r="G293" s="3"/>
      <c r="H293" s="4"/>
      <c r="I293" s="2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3:26" ht="12.5">
      <c r="C294" s="1"/>
      <c r="D294" s="1"/>
      <c r="F294" s="2"/>
      <c r="G294" s="3"/>
      <c r="H294" s="4"/>
      <c r="I294" s="2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3:26" ht="12.5">
      <c r="C295" s="1"/>
      <c r="D295" s="1"/>
      <c r="F295" s="2"/>
      <c r="G295" s="3"/>
      <c r="H295" s="4"/>
      <c r="I295" s="2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3:26" ht="12.5">
      <c r="C296" s="1"/>
      <c r="D296" s="1"/>
      <c r="F296" s="2"/>
      <c r="G296" s="3"/>
      <c r="H296" s="4"/>
      <c r="I296" s="2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3:26" ht="12.5">
      <c r="C297" s="1"/>
      <c r="D297" s="1"/>
      <c r="F297" s="2"/>
      <c r="G297" s="3"/>
      <c r="H297" s="4"/>
      <c r="I297" s="2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3:26" ht="12.5">
      <c r="C298" s="1"/>
      <c r="D298" s="1"/>
      <c r="F298" s="2"/>
      <c r="G298" s="3"/>
      <c r="H298" s="4"/>
      <c r="I298" s="2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3:26" ht="12.5">
      <c r="C299" s="1"/>
      <c r="D299" s="1"/>
      <c r="F299" s="2"/>
      <c r="G299" s="3"/>
      <c r="H299" s="4"/>
      <c r="I299" s="2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3:26" ht="12.5">
      <c r="C300" s="1"/>
      <c r="D300" s="1"/>
      <c r="F300" s="2"/>
      <c r="G300" s="3"/>
      <c r="H300" s="4"/>
      <c r="I300" s="2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3:26" ht="12.5">
      <c r="C301" s="1"/>
      <c r="D301" s="1"/>
      <c r="F301" s="2"/>
      <c r="G301" s="3"/>
      <c r="H301" s="4"/>
      <c r="I301" s="2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3:26" ht="12.5">
      <c r="C302" s="1"/>
      <c r="D302" s="1"/>
      <c r="F302" s="2"/>
      <c r="G302" s="3"/>
      <c r="H302" s="4"/>
      <c r="I302" s="2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3:26" ht="12.5">
      <c r="C303" s="1"/>
      <c r="D303" s="1"/>
      <c r="F303" s="2"/>
      <c r="G303" s="3"/>
      <c r="H303" s="4"/>
      <c r="I303" s="2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3:26" ht="12.5">
      <c r="C304" s="1"/>
      <c r="D304" s="1"/>
      <c r="F304" s="2"/>
      <c r="G304" s="3"/>
      <c r="H304" s="4"/>
      <c r="I304" s="2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3:26" ht="12.5">
      <c r="C305" s="1"/>
      <c r="D305" s="1"/>
      <c r="F305" s="2"/>
      <c r="G305" s="3"/>
      <c r="H305" s="4"/>
      <c r="I305" s="2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3:26" ht="12.5">
      <c r="C306" s="1"/>
      <c r="D306" s="1"/>
      <c r="F306" s="2"/>
      <c r="G306" s="3"/>
      <c r="H306" s="4"/>
      <c r="I306" s="2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3:26" ht="12.5">
      <c r="C307" s="1"/>
      <c r="D307" s="1"/>
      <c r="F307" s="2"/>
      <c r="G307" s="3"/>
      <c r="H307" s="4"/>
      <c r="I307" s="2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3:26" ht="12.5">
      <c r="C308" s="1"/>
      <c r="D308" s="1"/>
      <c r="F308" s="2"/>
      <c r="G308" s="3"/>
      <c r="H308" s="4"/>
      <c r="I308" s="2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3:26" ht="12.5">
      <c r="C309" s="1"/>
      <c r="D309" s="1"/>
      <c r="F309" s="2"/>
      <c r="G309" s="3"/>
      <c r="H309" s="4"/>
      <c r="I309" s="2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3:26" ht="12.5">
      <c r="C310" s="1"/>
      <c r="D310" s="1"/>
      <c r="F310" s="2"/>
      <c r="G310" s="3"/>
      <c r="H310" s="4"/>
      <c r="I310" s="2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3:26" ht="12.5">
      <c r="C311" s="1"/>
      <c r="D311" s="1"/>
      <c r="F311" s="2"/>
      <c r="G311" s="3"/>
      <c r="H311" s="4"/>
      <c r="I311" s="2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3:26" ht="12.5">
      <c r="C312" s="1"/>
      <c r="D312" s="1"/>
      <c r="F312" s="2"/>
      <c r="G312" s="3"/>
      <c r="H312" s="4"/>
      <c r="I312" s="2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3:26" ht="12.5">
      <c r="C313" s="1"/>
      <c r="D313" s="1"/>
      <c r="F313" s="2"/>
      <c r="G313" s="3"/>
      <c r="H313" s="4"/>
      <c r="I313" s="2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3:26" ht="12.5">
      <c r="C314" s="1"/>
      <c r="D314" s="1"/>
      <c r="F314" s="2"/>
      <c r="G314" s="3"/>
      <c r="H314" s="4"/>
      <c r="I314" s="2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3:26" ht="12.5">
      <c r="C315" s="1"/>
      <c r="D315" s="1"/>
      <c r="F315" s="2"/>
      <c r="G315" s="3"/>
      <c r="H315" s="4"/>
      <c r="I315" s="2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3:26" ht="12.5">
      <c r="C316" s="1"/>
      <c r="D316" s="1"/>
      <c r="F316" s="2"/>
      <c r="G316" s="3"/>
      <c r="H316" s="4"/>
      <c r="I316" s="2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3:26" ht="12.5">
      <c r="C317" s="1"/>
      <c r="D317" s="1"/>
      <c r="F317" s="2"/>
      <c r="G317" s="3"/>
      <c r="H317" s="4"/>
      <c r="I317" s="2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3:26" ht="12.5">
      <c r="C318" s="1"/>
      <c r="D318" s="1"/>
      <c r="F318" s="2"/>
      <c r="G318" s="3"/>
      <c r="H318" s="4"/>
      <c r="I318" s="2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3:26" ht="12.5">
      <c r="C319" s="1"/>
      <c r="D319" s="1"/>
      <c r="F319" s="2"/>
      <c r="G319" s="3"/>
      <c r="H319" s="4"/>
      <c r="I319" s="2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3:26" ht="12.5">
      <c r="C320" s="1"/>
      <c r="D320" s="1"/>
      <c r="F320" s="2"/>
      <c r="G320" s="3"/>
      <c r="H320" s="4"/>
      <c r="I320" s="2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3:26" ht="12.5">
      <c r="C321" s="1"/>
      <c r="D321" s="1"/>
      <c r="F321" s="2"/>
      <c r="G321" s="3"/>
      <c r="H321" s="4"/>
      <c r="I321" s="2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3:26" ht="12.5">
      <c r="C322" s="1"/>
      <c r="D322" s="1"/>
      <c r="F322" s="2"/>
      <c r="G322" s="3"/>
      <c r="H322" s="4"/>
      <c r="I322" s="2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3:26" ht="12.5">
      <c r="C323" s="1"/>
      <c r="D323" s="1"/>
      <c r="F323" s="2"/>
      <c r="G323" s="3"/>
      <c r="H323" s="4"/>
      <c r="I323" s="2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3:26" ht="12.5">
      <c r="C324" s="1"/>
      <c r="D324" s="1"/>
      <c r="F324" s="2"/>
      <c r="G324" s="3"/>
      <c r="H324" s="4"/>
      <c r="I324" s="2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3:26" ht="12.5">
      <c r="C325" s="1"/>
      <c r="D325" s="1"/>
      <c r="F325" s="2"/>
      <c r="G325" s="3"/>
      <c r="H325" s="4"/>
      <c r="I325" s="2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3:26" ht="12.5">
      <c r="C326" s="1"/>
      <c r="D326" s="1"/>
      <c r="F326" s="2"/>
      <c r="G326" s="3"/>
      <c r="H326" s="4"/>
      <c r="I326" s="2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3:26" ht="12.5">
      <c r="C327" s="1"/>
      <c r="D327" s="1"/>
      <c r="F327" s="2"/>
      <c r="G327" s="3"/>
      <c r="H327" s="4"/>
      <c r="I327" s="2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3:26" ht="12.5">
      <c r="C328" s="1"/>
      <c r="D328" s="1"/>
      <c r="F328" s="2"/>
      <c r="G328" s="3"/>
      <c r="H328" s="4"/>
      <c r="I328" s="2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3:26" ht="12.5">
      <c r="C329" s="1"/>
      <c r="D329" s="1"/>
      <c r="F329" s="2"/>
      <c r="G329" s="3"/>
      <c r="H329" s="4"/>
      <c r="I329" s="2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3:26" ht="12.5">
      <c r="C330" s="1"/>
      <c r="D330" s="1"/>
      <c r="F330" s="2"/>
      <c r="G330" s="3"/>
      <c r="H330" s="4"/>
      <c r="I330" s="2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3:26" ht="12.5">
      <c r="C331" s="1"/>
      <c r="D331" s="1"/>
      <c r="F331" s="2"/>
      <c r="G331" s="3"/>
      <c r="H331" s="4"/>
      <c r="I331" s="2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3:26" ht="12.5">
      <c r="C332" s="1"/>
      <c r="D332" s="1"/>
      <c r="F332" s="2"/>
      <c r="G332" s="3"/>
      <c r="H332" s="4"/>
      <c r="I332" s="2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3:26" ht="12.5">
      <c r="C333" s="1"/>
      <c r="D333" s="1"/>
      <c r="F333" s="2"/>
      <c r="G333" s="3"/>
      <c r="H333" s="4"/>
      <c r="I333" s="2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3:26" ht="12.5">
      <c r="C334" s="1"/>
      <c r="D334" s="1"/>
      <c r="F334" s="2"/>
      <c r="G334" s="3"/>
      <c r="H334" s="4"/>
      <c r="I334" s="2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3:26" ht="12.5">
      <c r="C335" s="1"/>
      <c r="D335" s="1"/>
      <c r="F335" s="2"/>
      <c r="G335" s="3"/>
      <c r="H335" s="4"/>
      <c r="I335" s="2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3:26" ht="12.5">
      <c r="C336" s="1"/>
      <c r="D336" s="1"/>
      <c r="F336" s="2"/>
      <c r="G336" s="3"/>
      <c r="H336" s="4"/>
      <c r="I336" s="2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3:26" ht="12.5">
      <c r="C337" s="1"/>
      <c r="D337" s="1"/>
      <c r="F337" s="2"/>
      <c r="G337" s="3"/>
      <c r="H337" s="4"/>
      <c r="I337" s="2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3:26" ht="12.5">
      <c r="C338" s="1"/>
      <c r="D338" s="1"/>
      <c r="F338" s="2"/>
      <c r="G338" s="3"/>
      <c r="H338" s="4"/>
      <c r="I338" s="2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3:26" ht="12.5">
      <c r="C339" s="1"/>
      <c r="D339" s="1"/>
      <c r="F339" s="2"/>
      <c r="G339" s="3"/>
      <c r="H339" s="4"/>
      <c r="I339" s="2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3:26" ht="12.5">
      <c r="C340" s="1"/>
      <c r="D340" s="1"/>
      <c r="F340" s="2"/>
      <c r="G340" s="3"/>
      <c r="H340" s="4"/>
      <c r="I340" s="2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3:26" ht="12.5">
      <c r="C341" s="1"/>
      <c r="D341" s="1"/>
      <c r="F341" s="2"/>
      <c r="G341" s="3"/>
      <c r="H341" s="4"/>
      <c r="I341" s="2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3:26" ht="12.5">
      <c r="C342" s="1"/>
      <c r="D342" s="1"/>
      <c r="F342" s="2"/>
      <c r="G342" s="3"/>
      <c r="H342" s="4"/>
      <c r="I342" s="2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3:26" ht="12.5">
      <c r="C343" s="1"/>
      <c r="D343" s="1"/>
      <c r="F343" s="2"/>
      <c r="G343" s="3"/>
      <c r="H343" s="4"/>
      <c r="I343" s="2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3:26" ht="12.5">
      <c r="C344" s="1"/>
      <c r="D344" s="1"/>
      <c r="F344" s="2"/>
      <c r="G344" s="3"/>
      <c r="H344" s="4"/>
      <c r="I344" s="2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3:26" ht="12.5">
      <c r="C345" s="1"/>
      <c r="D345" s="1"/>
      <c r="F345" s="2"/>
      <c r="G345" s="3"/>
      <c r="H345" s="4"/>
      <c r="I345" s="2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3:26" ht="12.5">
      <c r="C346" s="1"/>
      <c r="D346" s="1"/>
      <c r="F346" s="2"/>
      <c r="G346" s="3"/>
      <c r="H346" s="4"/>
      <c r="I346" s="2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3:26" ht="12.5">
      <c r="C347" s="1"/>
      <c r="D347" s="1"/>
      <c r="F347" s="2"/>
      <c r="G347" s="3"/>
      <c r="H347" s="4"/>
      <c r="I347" s="2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3:26" ht="12.5">
      <c r="C348" s="1"/>
      <c r="D348" s="1"/>
      <c r="F348" s="2"/>
      <c r="G348" s="3"/>
      <c r="H348" s="4"/>
      <c r="I348" s="2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3:26" ht="12.5">
      <c r="C349" s="1"/>
      <c r="D349" s="1"/>
      <c r="F349" s="2"/>
      <c r="G349" s="3"/>
      <c r="H349" s="4"/>
      <c r="I349" s="2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3:26" ht="12.5">
      <c r="C350" s="1"/>
      <c r="D350" s="1"/>
      <c r="F350" s="2"/>
      <c r="G350" s="3"/>
      <c r="H350" s="4"/>
      <c r="I350" s="2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3:26" ht="12.5">
      <c r="C351" s="1"/>
      <c r="D351" s="1"/>
      <c r="F351" s="2"/>
      <c r="G351" s="3"/>
      <c r="H351" s="4"/>
      <c r="I351" s="2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3:26" ht="12.5">
      <c r="C352" s="1"/>
      <c r="D352" s="1"/>
      <c r="F352" s="2"/>
      <c r="G352" s="3"/>
      <c r="H352" s="4"/>
      <c r="I352" s="2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3:26" ht="12.5">
      <c r="C353" s="1"/>
      <c r="D353" s="1"/>
      <c r="F353" s="2"/>
      <c r="G353" s="3"/>
      <c r="H353" s="4"/>
      <c r="I353" s="2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3:26" ht="12.5">
      <c r="C354" s="1"/>
      <c r="D354" s="1"/>
      <c r="F354" s="2"/>
      <c r="G354" s="3"/>
      <c r="H354" s="4"/>
      <c r="I354" s="2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3:26" ht="12.5">
      <c r="C355" s="1"/>
      <c r="D355" s="1"/>
      <c r="F355" s="2"/>
      <c r="G355" s="3"/>
      <c r="H355" s="4"/>
      <c r="I355" s="2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3:26" ht="12.5">
      <c r="C356" s="1"/>
      <c r="D356" s="1"/>
      <c r="F356" s="2"/>
      <c r="G356" s="3"/>
      <c r="H356" s="4"/>
      <c r="I356" s="2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3:26" ht="12.5">
      <c r="C357" s="1"/>
      <c r="D357" s="1"/>
      <c r="F357" s="2"/>
      <c r="G357" s="3"/>
      <c r="H357" s="4"/>
      <c r="I357" s="2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3:26" ht="12.5">
      <c r="C358" s="1"/>
      <c r="D358" s="1"/>
      <c r="F358" s="2"/>
      <c r="G358" s="3"/>
      <c r="H358" s="4"/>
      <c r="I358" s="2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3:26" ht="12.5">
      <c r="C359" s="1"/>
      <c r="D359" s="1"/>
      <c r="F359" s="2"/>
      <c r="G359" s="3"/>
      <c r="H359" s="4"/>
      <c r="I359" s="2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3:26" ht="12.5">
      <c r="C360" s="1"/>
      <c r="D360" s="1"/>
      <c r="F360" s="2"/>
      <c r="G360" s="3"/>
      <c r="H360" s="4"/>
      <c r="I360" s="2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3:26" ht="12.5">
      <c r="C361" s="1"/>
      <c r="D361" s="1"/>
      <c r="F361" s="2"/>
      <c r="G361" s="3"/>
      <c r="H361" s="4"/>
      <c r="I361" s="2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3:26" ht="12.5">
      <c r="C362" s="1"/>
      <c r="D362" s="1"/>
      <c r="F362" s="2"/>
      <c r="G362" s="3"/>
      <c r="H362" s="4"/>
      <c r="I362" s="2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3:26" ht="12.5">
      <c r="C363" s="1"/>
      <c r="D363" s="1"/>
      <c r="F363" s="2"/>
      <c r="G363" s="3"/>
      <c r="H363" s="4"/>
      <c r="I363" s="2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3:26" ht="12.5">
      <c r="C364" s="1"/>
      <c r="D364" s="1"/>
      <c r="F364" s="2"/>
      <c r="G364" s="3"/>
      <c r="H364" s="4"/>
      <c r="I364" s="2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3:26" ht="12.5">
      <c r="C365" s="1"/>
      <c r="D365" s="1"/>
      <c r="F365" s="2"/>
      <c r="G365" s="3"/>
      <c r="H365" s="4"/>
      <c r="I365" s="2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3:26" ht="12.5">
      <c r="C366" s="1"/>
      <c r="D366" s="1"/>
      <c r="F366" s="2"/>
      <c r="G366" s="3"/>
      <c r="H366" s="4"/>
      <c r="I366" s="2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3:26" ht="12.5">
      <c r="C367" s="1"/>
      <c r="D367" s="1"/>
      <c r="F367" s="2"/>
      <c r="G367" s="3"/>
      <c r="H367" s="4"/>
      <c r="I367" s="2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3:26" ht="12.5">
      <c r="C368" s="1"/>
      <c r="D368" s="1"/>
      <c r="F368" s="2"/>
      <c r="G368" s="3"/>
      <c r="H368" s="4"/>
      <c r="I368" s="2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3:26" ht="12.5">
      <c r="C369" s="1"/>
      <c r="D369" s="1"/>
      <c r="F369" s="2"/>
      <c r="G369" s="3"/>
      <c r="H369" s="4"/>
      <c r="I369" s="2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3:26" ht="12.5">
      <c r="C370" s="1"/>
      <c r="D370" s="1"/>
      <c r="F370" s="2"/>
      <c r="G370" s="3"/>
      <c r="H370" s="4"/>
      <c r="I370" s="2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3:26" ht="12.5">
      <c r="C371" s="1"/>
      <c r="D371" s="1"/>
      <c r="F371" s="2"/>
      <c r="G371" s="3"/>
      <c r="H371" s="4"/>
      <c r="I371" s="2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3:26" ht="12.5">
      <c r="C372" s="1"/>
      <c r="D372" s="1"/>
      <c r="F372" s="2"/>
      <c r="G372" s="3"/>
      <c r="H372" s="4"/>
      <c r="I372" s="2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3:26" ht="12.5">
      <c r="C373" s="1"/>
      <c r="D373" s="1"/>
      <c r="F373" s="2"/>
      <c r="G373" s="3"/>
      <c r="H373" s="4"/>
      <c r="I373" s="2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3:26" ht="12.5">
      <c r="C374" s="1"/>
      <c r="D374" s="1"/>
      <c r="F374" s="2"/>
      <c r="G374" s="3"/>
      <c r="H374" s="4"/>
      <c r="I374" s="2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3:26" ht="12.5">
      <c r="C375" s="1"/>
      <c r="D375" s="1"/>
      <c r="F375" s="2"/>
      <c r="G375" s="3"/>
      <c r="H375" s="4"/>
      <c r="I375" s="2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3:26" ht="12.5">
      <c r="C376" s="1"/>
      <c r="D376" s="1"/>
      <c r="F376" s="2"/>
      <c r="G376" s="3"/>
      <c r="H376" s="4"/>
      <c r="I376" s="2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3:26" ht="12.5">
      <c r="C377" s="1"/>
      <c r="D377" s="1"/>
      <c r="F377" s="2"/>
      <c r="G377" s="3"/>
      <c r="H377" s="4"/>
      <c r="I377" s="2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3:26" ht="12.5">
      <c r="C378" s="1"/>
      <c r="D378" s="1"/>
      <c r="F378" s="2"/>
      <c r="G378" s="3"/>
      <c r="H378" s="4"/>
      <c r="I378" s="2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3:26" ht="12.5">
      <c r="C379" s="1"/>
      <c r="D379" s="1"/>
      <c r="F379" s="2"/>
      <c r="G379" s="3"/>
      <c r="H379" s="4"/>
      <c r="I379" s="2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3:26" ht="12.5">
      <c r="C380" s="1"/>
      <c r="D380" s="1"/>
      <c r="F380" s="2"/>
      <c r="G380" s="3"/>
      <c r="H380" s="4"/>
      <c r="I380" s="2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3:26" ht="12.5">
      <c r="C381" s="1"/>
      <c r="D381" s="1"/>
      <c r="F381" s="2"/>
      <c r="G381" s="3"/>
      <c r="H381" s="4"/>
      <c r="I381" s="2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3:26" ht="12.5">
      <c r="C382" s="1"/>
      <c r="D382" s="1"/>
      <c r="F382" s="2"/>
      <c r="G382" s="3"/>
      <c r="H382" s="4"/>
      <c r="I382" s="2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3:26" ht="12.5">
      <c r="C383" s="1"/>
      <c r="D383" s="1"/>
      <c r="F383" s="2"/>
      <c r="G383" s="3"/>
      <c r="H383" s="4"/>
      <c r="I383" s="2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3:26" ht="12.5">
      <c r="C384" s="1"/>
      <c r="D384" s="1"/>
      <c r="F384" s="2"/>
      <c r="G384" s="3"/>
      <c r="H384" s="4"/>
      <c r="I384" s="2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3:26" ht="12.5">
      <c r="C385" s="1"/>
      <c r="D385" s="1"/>
      <c r="F385" s="2"/>
      <c r="G385" s="3"/>
      <c r="H385" s="4"/>
      <c r="I385" s="2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3:26" ht="12.5">
      <c r="C386" s="1"/>
      <c r="D386" s="1"/>
      <c r="F386" s="2"/>
      <c r="G386" s="3"/>
      <c r="H386" s="4"/>
      <c r="I386" s="2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3:26" ht="12.5">
      <c r="C387" s="1"/>
      <c r="D387" s="1"/>
      <c r="F387" s="2"/>
      <c r="G387" s="3"/>
      <c r="H387" s="4"/>
      <c r="I387" s="2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3:26" ht="12.5">
      <c r="C388" s="1"/>
      <c r="D388" s="1"/>
      <c r="F388" s="2"/>
      <c r="G388" s="3"/>
      <c r="H388" s="4"/>
      <c r="I388" s="2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3:26" ht="12.5">
      <c r="C389" s="1"/>
      <c r="D389" s="1"/>
      <c r="F389" s="2"/>
      <c r="G389" s="3"/>
      <c r="H389" s="4"/>
      <c r="I389" s="2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3:26" ht="12.5">
      <c r="C390" s="1"/>
      <c r="D390" s="1"/>
      <c r="F390" s="2"/>
      <c r="G390" s="3"/>
      <c r="H390" s="4"/>
      <c r="I390" s="2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3:26" ht="12.5">
      <c r="C391" s="1"/>
      <c r="D391" s="1"/>
      <c r="F391" s="2"/>
      <c r="G391" s="3"/>
      <c r="H391" s="4"/>
      <c r="I391" s="2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3:26" ht="12.5">
      <c r="C392" s="1"/>
      <c r="D392" s="1"/>
      <c r="F392" s="2"/>
      <c r="G392" s="3"/>
      <c r="H392" s="4"/>
      <c r="I392" s="2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3:26" ht="12.5">
      <c r="C393" s="1"/>
      <c r="D393" s="1"/>
      <c r="F393" s="2"/>
      <c r="G393" s="3"/>
      <c r="H393" s="4"/>
      <c r="I393" s="2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3:26" ht="12.5">
      <c r="C394" s="1"/>
      <c r="D394" s="1"/>
      <c r="F394" s="2"/>
      <c r="G394" s="3"/>
      <c r="H394" s="4"/>
      <c r="I394" s="2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3:26" ht="12.5">
      <c r="C395" s="1"/>
      <c r="D395" s="1"/>
      <c r="F395" s="2"/>
      <c r="G395" s="3"/>
      <c r="H395" s="4"/>
      <c r="I395" s="2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3:26" ht="12.5">
      <c r="C396" s="1"/>
      <c r="D396" s="1"/>
      <c r="F396" s="2"/>
      <c r="G396" s="3"/>
      <c r="H396" s="4"/>
      <c r="I396" s="2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3:26" ht="12.5">
      <c r="C397" s="1"/>
      <c r="D397" s="1"/>
      <c r="F397" s="2"/>
      <c r="G397" s="3"/>
      <c r="H397" s="4"/>
      <c r="I397" s="2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3:26" ht="12.5">
      <c r="C398" s="1"/>
      <c r="D398" s="1"/>
      <c r="F398" s="2"/>
      <c r="G398" s="3"/>
      <c r="H398" s="4"/>
      <c r="I398" s="2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3:26" ht="12.5">
      <c r="C399" s="1"/>
      <c r="D399" s="1"/>
      <c r="F399" s="2"/>
      <c r="G399" s="3"/>
      <c r="H399" s="4"/>
      <c r="I399" s="2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3:26" ht="12.5">
      <c r="C400" s="1"/>
      <c r="D400" s="1"/>
      <c r="F400" s="2"/>
      <c r="G400" s="3"/>
      <c r="H400" s="4"/>
      <c r="I400" s="2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3:26" ht="12.5">
      <c r="C401" s="1"/>
      <c r="D401" s="1"/>
      <c r="F401" s="2"/>
      <c r="G401" s="3"/>
      <c r="H401" s="4"/>
      <c r="I401" s="2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3:26" ht="12.5">
      <c r="C402" s="1"/>
      <c r="D402" s="1"/>
      <c r="F402" s="2"/>
      <c r="G402" s="3"/>
      <c r="H402" s="4"/>
      <c r="I402" s="2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3:26" ht="12.5">
      <c r="C403" s="1"/>
      <c r="D403" s="1"/>
      <c r="F403" s="2"/>
      <c r="G403" s="3"/>
      <c r="H403" s="4"/>
      <c r="I403" s="2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3:26" ht="12.5">
      <c r="C404" s="1"/>
      <c r="D404" s="1"/>
      <c r="F404" s="2"/>
      <c r="G404" s="3"/>
      <c r="H404" s="4"/>
      <c r="I404" s="2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3:26" ht="12.5">
      <c r="C405" s="1"/>
      <c r="D405" s="1"/>
      <c r="F405" s="2"/>
      <c r="G405" s="3"/>
      <c r="H405" s="4"/>
      <c r="I405" s="2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3:26" ht="12.5">
      <c r="C406" s="1"/>
      <c r="D406" s="1"/>
      <c r="F406" s="2"/>
      <c r="G406" s="3"/>
      <c r="H406" s="4"/>
      <c r="I406" s="2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3:26" ht="12.5">
      <c r="C407" s="1"/>
      <c r="D407" s="1"/>
      <c r="F407" s="2"/>
      <c r="G407" s="3"/>
      <c r="H407" s="4"/>
      <c r="I407" s="2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3:26" ht="12.5">
      <c r="C408" s="1"/>
      <c r="D408" s="1"/>
      <c r="F408" s="2"/>
      <c r="G408" s="3"/>
      <c r="H408" s="4"/>
      <c r="I408" s="2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3:26" ht="12.5">
      <c r="C409" s="1"/>
      <c r="D409" s="1"/>
      <c r="F409" s="2"/>
      <c r="G409" s="3"/>
      <c r="H409" s="4"/>
      <c r="I409" s="2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3:26" ht="12.5">
      <c r="C410" s="1"/>
      <c r="D410" s="1"/>
      <c r="F410" s="2"/>
      <c r="G410" s="3"/>
      <c r="H410" s="4"/>
      <c r="I410" s="2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3:26" ht="12.5">
      <c r="C411" s="1"/>
      <c r="D411" s="1"/>
      <c r="F411" s="2"/>
      <c r="G411" s="3"/>
      <c r="H411" s="4"/>
      <c r="I411" s="2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3:26" ht="12.5">
      <c r="C412" s="1"/>
      <c r="D412" s="1"/>
      <c r="F412" s="2"/>
      <c r="G412" s="3"/>
      <c r="H412" s="4"/>
      <c r="I412" s="2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3:26" ht="12.5">
      <c r="C413" s="1"/>
      <c r="D413" s="1"/>
      <c r="F413" s="2"/>
      <c r="G413" s="3"/>
      <c r="H413" s="4"/>
      <c r="I413" s="2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3:26" ht="12.5">
      <c r="C414" s="1"/>
      <c r="D414" s="1"/>
      <c r="F414" s="2"/>
      <c r="G414" s="3"/>
      <c r="H414" s="4"/>
      <c r="I414" s="2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3:26" ht="12.5">
      <c r="C415" s="1"/>
      <c r="D415" s="1"/>
      <c r="F415" s="2"/>
      <c r="G415" s="3"/>
      <c r="H415" s="4"/>
      <c r="I415" s="2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3:26" ht="12.5">
      <c r="C416" s="1"/>
      <c r="D416" s="1"/>
      <c r="F416" s="2"/>
      <c r="G416" s="3"/>
      <c r="H416" s="4"/>
      <c r="I416" s="2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3:26" ht="12.5">
      <c r="C417" s="1"/>
      <c r="D417" s="1"/>
      <c r="F417" s="2"/>
      <c r="G417" s="3"/>
      <c r="H417" s="4"/>
      <c r="I417" s="2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3:26" ht="12.5">
      <c r="C418" s="1"/>
      <c r="D418" s="1"/>
      <c r="F418" s="2"/>
      <c r="G418" s="3"/>
      <c r="H418" s="4"/>
      <c r="I418" s="2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3:26" ht="12.5">
      <c r="C419" s="1"/>
      <c r="D419" s="1"/>
      <c r="F419" s="2"/>
      <c r="G419" s="3"/>
      <c r="H419" s="4"/>
      <c r="I419" s="2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3:26" ht="12.5">
      <c r="C420" s="1"/>
      <c r="D420" s="1"/>
      <c r="F420" s="2"/>
      <c r="G420" s="3"/>
      <c r="H420" s="4"/>
      <c r="I420" s="2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3:26" ht="12.5">
      <c r="C421" s="1"/>
      <c r="D421" s="1"/>
      <c r="F421" s="2"/>
      <c r="G421" s="3"/>
      <c r="H421" s="4"/>
      <c r="I421" s="2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3:26" ht="12.5">
      <c r="C422" s="1"/>
      <c r="D422" s="1"/>
      <c r="F422" s="2"/>
      <c r="G422" s="3"/>
      <c r="H422" s="4"/>
      <c r="I422" s="2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3:26" ht="12.5">
      <c r="C423" s="1"/>
      <c r="D423" s="1"/>
      <c r="F423" s="2"/>
      <c r="G423" s="3"/>
      <c r="H423" s="4"/>
      <c r="I423" s="2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3:26" ht="12.5">
      <c r="C424" s="1"/>
      <c r="D424" s="1"/>
      <c r="F424" s="2"/>
      <c r="G424" s="3"/>
      <c r="H424" s="4"/>
      <c r="I424" s="2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3:26" ht="12.5">
      <c r="C425" s="1"/>
      <c r="D425" s="1"/>
      <c r="F425" s="2"/>
      <c r="G425" s="3"/>
      <c r="H425" s="4"/>
      <c r="I425" s="2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3:26" ht="12.5">
      <c r="C426" s="1"/>
      <c r="D426" s="1"/>
      <c r="F426" s="2"/>
      <c r="G426" s="3"/>
      <c r="H426" s="4"/>
      <c r="I426" s="2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3:26" ht="12.5">
      <c r="C427" s="1"/>
      <c r="D427" s="1"/>
      <c r="F427" s="2"/>
      <c r="G427" s="3"/>
      <c r="H427" s="4"/>
      <c r="I427" s="2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3:26" ht="12.5">
      <c r="C428" s="1"/>
      <c r="D428" s="1"/>
      <c r="F428" s="2"/>
      <c r="G428" s="3"/>
      <c r="H428" s="4"/>
      <c r="I428" s="2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3:26" ht="12.5">
      <c r="C429" s="1"/>
      <c r="D429" s="1"/>
      <c r="F429" s="2"/>
      <c r="G429" s="3"/>
      <c r="H429" s="4"/>
      <c r="I429" s="2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3:26" ht="12.5">
      <c r="C430" s="1"/>
      <c r="D430" s="1"/>
      <c r="F430" s="2"/>
      <c r="G430" s="3"/>
      <c r="H430" s="4"/>
      <c r="I430" s="2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3:26" ht="12.5">
      <c r="C431" s="1"/>
      <c r="D431" s="1"/>
      <c r="F431" s="2"/>
      <c r="G431" s="3"/>
      <c r="H431" s="4"/>
      <c r="I431" s="2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3:26" ht="12.5">
      <c r="C432" s="1"/>
      <c r="D432" s="1"/>
      <c r="F432" s="2"/>
      <c r="G432" s="3"/>
      <c r="H432" s="4"/>
      <c r="I432" s="2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3:26" ht="12.5">
      <c r="C433" s="1"/>
      <c r="D433" s="1"/>
      <c r="F433" s="2"/>
      <c r="G433" s="3"/>
      <c r="H433" s="4"/>
      <c r="I433" s="2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3:26" ht="12.5">
      <c r="C434" s="1"/>
      <c r="D434" s="1"/>
      <c r="F434" s="2"/>
      <c r="G434" s="3"/>
      <c r="H434" s="4"/>
      <c r="I434" s="2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3:26" ht="12.5">
      <c r="C435" s="1"/>
      <c r="D435" s="1"/>
      <c r="F435" s="2"/>
      <c r="G435" s="3"/>
      <c r="H435" s="4"/>
      <c r="I435" s="2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3:26" ht="12.5">
      <c r="C436" s="1"/>
      <c r="D436" s="1"/>
      <c r="F436" s="2"/>
      <c r="G436" s="3"/>
      <c r="H436" s="4"/>
      <c r="I436" s="2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3:26" ht="12.5">
      <c r="C437" s="1"/>
      <c r="D437" s="1"/>
      <c r="F437" s="2"/>
      <c r="G437" s="3"/>
      <c r="H437" s="4"/>
      <c r="I437" s="2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3:26" ht="12.5">
      <c r="C438" s="1"/>
      <c r="D438" s="1"/>
      <c r="F438" s="2"/>
      <c r="G438" s="3"/>
      <c r="H438" s="4"/>
      <c r="I438" s="2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3:26" ht="12.5">
      <c r="C439" s="1"/>
      <c r="D439" s="1"/>
      <c r="F439" s="2"/>
      <c r="G439" s="3"/>
      <c r="H439" s="4"/>
      <c r="I439" s="2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3:26" ht="12.5">
      <c r="C440" s="1"/>
      <c r="D440" s="1"/>
      <c r="F440" s="2"/>
      <c r="G440" s="3"/>
      <c r="H440" s="4"/>
      <c r="I440" s="2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3:26" ht="12.5">
      <c r="C441" s="1"/>
      <c r="D441" s="1"/>
      <c r="F441" s="2"/>
      <c r="G441" s="3"/>
      <c r="H441" s="4"/>
      <c r="I441" s="2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3:26" ht="12.5">
      <c r="C442" s="1"/>
      <c r="D442" s="1"/>
      <c r="F442" s="2"/>
      <c r="G442" s="3"/>
      <c r="H442" s="4"/>
      <c r="I442" s="2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3:26" ht="12.5">
      <c r="C443" s="1"/>
      <c r="D443" s="1"/>
      <c r="F443" s="2"/>
      <c r="G443" s="3"/>
      <c r="H443" s="4"/>
      <c r="I443" s="2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3:26" ht="12.5">
      <c r="C444" s="1"/>
      <c r="D444" s="1"/>
      <c r="F444" s="2"/>
      <c r="G444" s="3"/>
      <c r="H444" s="4"/>
      <c r="I444" s="2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3:26" ht="12.5">
      <c r="C445" s="1"/>
      <c r="D445" s="1"/>
      <c r="F445" s="2"/>
      <c r="G445" s="3"/>
      <c r="H445" s="4"/>
      <c r="I445" s="2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3:26" ht="12.5">
      <c r="C446" s="1"/>
      <c r="D446" s="1"/>
      <c r="F446" s="2"/>
      <c r="G446" s="3"/>
      <c r="H446" s="4"/>
      <c r="I446" s="2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3:26" ht="12.5">
      <c r="C447" s="1"/>
      <c r="D447" s="1"/>
      <c r="F447" s="2"/>
      <c r="G447" s="3"/>
      <c r="H447" s="4"/>
      <c r="I447" s="2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3:26" ht="12.5">
      <c r="C448" s="1"/>
      <c r="D448" s="1"/>
      <c r="F448" s="2"/>
      <c r="G448" s="3"/>
      <c r="H448" s="4"/>
      <c r="I448" s="2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3:26" ht="12.5">
      <c r="C449" s="1"/>
      <c r="D449" s="1"/>
      <c r="F449" s="2"/>
      <c r="G449" s="3"/>
      <c r="H449" s="4"/>
      <c r="I449" s="2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3:26" ht="12.5">
      <c r="C450" s="1"/>
      <c r="D450" s="1"/>
      <c r="F450" s="2"/>
      <c r="G450" s="3"/>
      <c r="H450" s="4"/>
      <c r="I450" s="2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3:26" ht="12.5">
      <c r="C451" s="1"/>
      <c r="D451" s="1"/>
      <c r="F451" s="2"/>
      <c r="G451" s="3"/>
      <c r="H451" s="4"/>
      <c r="I451" s="2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3:26" ht="12.5">
      <c r="C452" s="1"/>
      <c r="D452" s="1"/>
      <c r="F452" s="2"/>
      <c r="G452" s="3"/>
      <c r="H452" s="4"/>
      <c r="I452" s="2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3:26" ht="12.5">
      <c r="C453" s="1"/>
      <c r="D453" s="1"/>
      <c r="F453" s="2"/>
      <c r="G453" s="3"/>
      <c r="H453" s="4"/>
      <c r="I453" s="2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3:26" ht="12.5">
      <c r="C454" s="1"/>
      <c r="D454" s="1"/>
      <c r="F454" s="2"/>
      <c r="G454" s="3"/>
      <c r="H454" s="4"/>
      <c r="I454" s="2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3:26" ht="12.5">
      <c r="C455" s="1"/>
      <c r="D455" s="1"/>
      <c r="F455" s="2"/>
      <c r="G455" s="3"/>
      <c r="H455" s="4"/>
      <c r="I455" s="2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3:26" ht="12.5">
      <c r="C456" s="1"/>
      <c r="D456" s="1"/>
      <c r="F456" s="2"/>
      <c r="G456" s="3"/>
      <c r="H456" s="4"/>
      <c r="I456" s="2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3:26" ht="12.5">
      <c r="C457" s="1"/>
      <c r="D457" s="1"/>
      <c r="F457" s="2"/>
      <c r="G457" s="3"/>
      <c r="H457" s="4"/>
      <c r="I457" s="2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3:26" ht="12.5">
      <c r="C458" s="1"/>
      <c r="D458" s="1"/>
      <c r="F458" s="2"/>
      <c r="G458" s="3"/>
      <c r="H458" s="4"/>
      <c r="I458" s="2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3:26" ht="12.5">
      <c r="C459" s="1"/>
      <c r="D459" s="1"/>
      <c r="F459" s="2"/>
      <c r="G459" s="3"/>
      <c r="H459" s="4"/>
      <c r="I459" s="2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3:26" ht="12.5">
      <c r="C460" s="1"/>
      <c r="D460" s="1"/>
      <c r="F460" s="2"/>
      <c r="G460" s="3"/>
      <c r="H460" s="4"/>
      <c r="I460" s="2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3:26" ht="12.5">
      <c r="C461" s="1"/>
      <c r="D461" s="1"/>
      <c r="F461" s="2"/>
      <c r="G461" s="3"/>
      <c r="H461" s="4"/>
      <c r="I461" s="2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3:26" ht="12.5">
      <c r="C462" s="1"/>
      <c r="D462" s="1"/>
      <c r="F462" s="2"/>
      <c r="G462" s="3"/>
      <c r="H462" s="4"/>
      <c r="I462" s="2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3:26" ht="12.5">
      <c r="C463" s="1"/>
      <c r="D463" s="1"/>
      <c r="F463" s="2"/>
      <c r="G463" s="3"/>
      <c r="H463" s="4"/>
      <c r="I463" s="2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3:26" ht="12.5">
      <c r="C464" s="1"/>
      <c r="D464" s="1"/>
      <c r="F464" s="2"/>
      <c r="G464" s="3"/>
      <c r="H464" s="4"/>
      <c r="I464" s="2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3:26" ht="12.5">
      <c r="C465" s="1"/>
      <c r="D465" s="1"/>
      <c r="F465" s="2"/>
      <c r="G465" s="3"/>
      <c r="H465" s="4"/>
      <c r="I465" s="2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3:26" ht="12.5">
      <c r="C466" s="1"/>
      <c r="D466" s="1"/>
      <c r="F466" s="2"/>
      <c r="G466" s="3"/>
      <c r="H466" s="4"/>
      <c r="I466" s="2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3:26" ht="12.5">
      <c r="C467" s="1"/>
      <c r="D467" s="1"/>
      <c r="F467" s="2"/>
      <c r="G467" s="3"/>
      <c r="H467" s="4"/>
      <c r="I467" s="2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3:26" ht="12.5">
      <c r="C468" s="1"/>
      <c r="D468" s="1"/>
      <c r="F468" s="2"/>
      <c r="G468" s="3"/>
      <c r="H468" s="4"/>
      <c r="I468" s="2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3:26" ht="12.5">
      <c r="C469" s="1"/>
      <c r="D469" s="1"/>
      <c r="F469" s="2"/>
      <c r="G469" s="3"/>
      <c r="H469" s="4"/>
      <c r="I469" s="2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3:26" ht="12.5">
      <c r="C470" s="1"/>
      <c r="D470" s="1"/>
      <c r="F470" s="2"/>
      <c r="G470" s="3"/>
      <c r="H470" s="4"/>
      <c r="I470" s="2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3:26" ht="12.5">
      <c r="C471" s="1"/>
      <c r="D471" s="1"/>
      <c r="F471" s="2"/>
      <c r="G471" s="3"/>
      <c r="H471" s="4"/>
      <c r="I471" s="2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3:26" ht="12.5">
      <c r="C472" s="1"/>
      <c r="D472" s="1"/>
      <c r="F472" s="2"/>
      <c r="G472" s="3"/>
      <c r="H472" s="4"/>
      <c r="I472" s="2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3:26" ht="12.5">
      <c r="C473" s="1"/>
      <c r="D473" s="1"/>
      <c r="F473" s="2"/>
      <c r="G473" s="3"/>
      <c r="H473" s="4"/>
      <c r="I473" s="2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3:26" ht="12.5">
      <c r="C474" s="1"/>
      <c r="D474" s="1"/>
      <c r="F474" s="2"/>
      <c r="G474" s="3"/>
      <c r="H474" s="4"/>
      <c r="I474" s="2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3:26" ht="12.5">
      <c r="C475" s="1"/>
      <c r="D475" s="1"/>
      <c r="F475" s="2"/>
      <c r="G475" s="3"/>
      <c r="H475" s="4"/>
      <c r="I475" s="2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3:26" ht="12.5">
      <c r="C476" s="1"/>
      <c r="D476" s="1"/>
      <c r="F476" s="2"/>
      <c r="G476" s="3"/>
      <c r="H476" s="4"/>
      <c r="I476" s="2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3:26" ht="12.5">
      <c r="C477" s="1"/>
      <c r="D477" s="1"/>
      <c r="F477" s="2"/>
      <c r="G477" s="3"/>
      <c r="H477" s="4"/>
      <c r="I477" s="2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3:26" ht="12.5">
      <c r="C478" s="1"/>
      <c r="D478" s="1"/>
      <c r="F478" s="2"/>
      <c r="G478" s="3"/>
      <c r="H478" s="4"/>
      <c r="I478" s="2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3:26" ht="12.5">
      <c r="C479" s="1"/>
      <c r="D479" s="1"/>
      <c r="F479" s="2"/>
      <c r="G479" s="3"/>
      <c r="H479" s="4"/>
      <c r="I479" s="2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3:26" ht="12.5">
      <c r="C480" s="1"/>
      <c r="D480" s="1"/>
      <c r="F480" s="2"/>
      <c r="G480" s="3"/>
      <c r="H480" s="4"/>
      <c r="I480" s="2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3:26" ht="12.5">
      <c r="C481" s="1"/>
      <c r="D481" s="1"/>
      <c r="F481" s="2"/>
      <c r="G481" s="3"/>
      <c r="H481" s="4"/>
      <c r="I481" s="2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3:26" ht="12.5">
      <c r="C482" s="1"/>
      <c r="D482" s="1"/>
      <c r="F482" s="2"/>
      <c r="G482" s="3"/>
      <c r="H482" s="4"/>
      <c r="I482" s="2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3:26" ht="12.5">
      <c r="C483" s="1"/>
      <c r="D483" s="1"/>
      <c r="F483" s="2"/>
      <c r="G483" s="3"/>
      <c r="H483" s="4"/>
      <c r="I483" s="2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3:26" ht="12.5">
      <c r="C484" s="1"/>
      <c r="D484" s="1"/>
      <c r="F484" s="2"/>
      <c r="G484" s="3"/>
      <c r="H484" s="4"/>
      <c r="I484" s="2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3:26" ht="12.5">
      <c r="C485" s="1"/>
      <c r="D485" s="1"/>
      <c r="F485" s="2"/>
      <c r="G485" s="3"/>
      <c r="H485" s="4"/>
      <c r="I485" s="2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3:26" ht="12.5">
      <c r="C486" s="1"/>
      <c r="D486" s="1"/>
      <c r="F486" s="2"/>
      <c r="G486" s="3"/>
      <c r="H486" s="4"/>
      <c r="I486" s="2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3:26" ht="12.5">
      <c r="C487" s="1"/>
      <c r="D487" s="1"/>
      <c r="F487" s="2"/>
      <c r="G487" s="3"/>
      <c r="H487" s="4"/>
      <c r="I487" s="2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3:26" ht="12.5">
      <c r="C488" s="1"/>
      <c r="D488" s="1"/>
      <c r="F488" s="2"/>
      <c r="G488" s="3"/>
      <c r="H488" s="4"/>
      <c r="I488" s="2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3:26" ht="12.5">
      <c r="C489" s="1"/>
      <c r="D489" s="1"/>
      <c r="F489" s="2"/>
      <c r="G489" s="3"/>
      <c r="H489" s="4"/>
      <c r="I489" s="2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3:26" ht="12.5">
      <c r="C490" s="1"/>
      <c r="D490" s="1"/>
      <c r="F490" s="2"/>
      <c r="G490" s="3"/>
      <c r="H490" s="4"/>
      <c r="I490" s="2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3:26" ht="12.5">
      <c r="C491" s="1"/>
      <c r="D491" s="1"/>
      <c r="F491" s="2"/>
      <c r="G491" s="3"/>
      <c r="H491" s="4"/>
      <c r="I491" s="2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3:26" ht="12.5">
      <c r="C492" s="1"/>
      <c r="D492" s="1"/>
      <c r="F492" s="2"/>
      <c r="G492" s="3"/>
      <c r="H492" s="4"/>
      <c r="I492" s="2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3:26" ht="12.5">
      <c r="C493" s="1"/>
      <c r="D493" s="1"/>
      <c r="F493" s="2"/>
      <c r="G493" s="3"/>
      <c r="H493" s="4"/>
      <c r="I493" s="2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3:26" ht="12.5">
      <c r="C494" s="1"/>
      <c r="D494" s="1"/>
      <c r="F494" s="2"/>
      <c r="G494" s="3"/>
      <c r="H494" s="4"/>
      <c r="I494" s="2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3:26" ht="12.5">
      <c r="C495" s="1"/>
      <c r="D495" s="1"/>
      <c r="F495" s="2"/>
      <c r="G495" s="3"/>
      <c r="H495" s="4"/>
      <c r="I495" s="2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3:26" ht="12.5">
      <c r="C496" s="1"/>
      <c r="D496" s="1"/>
      <c r="F496" s="2"/>
      <c r="G496" s="3"/>
      <c r="H496" s="4"/>
      <c r="I496" s="2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3:26" ht="12.5">
      <c r="C497" s="1"/>
      <c r="D497" s="1"/>
      <c r="F497" s="2"/>
      <c r="G497" s="3"/>
      <c r="H497" s="4"/>
      <c r="I497" s="2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3:26" ht="12.5">
      <c r="C498" s="1"/>
      <c r="D498" s="1"/>
      <c r="F498" s="2"/>
      <c r="G498" s="3"/>
      <c r="H498" s="4"/>
      <c r="I498" s="2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3:26" ht="12.5">
      <c r="C499" s="1"/>
      <c r="D499" s="1"/>
      <c r="F499" s="2"/>
      <c r="G499" s="3"/>
      <c r="H499" s="4"/>
      <c r="I499" s="2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3:26" ht="12.5">
      <c r="C500" s="1"/>
      <c r="D500" s="1"/>
      <c r="F500" s="2"/>
      <c r="G500" s="3"/>
      <c r="H500" s="4"/>
      <c r="I500" s="2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3:26" ht="12.5">
      <c r="C501" s="1"/>
      <c r="D501" s="1"/>
      <c r="F501" s="2"/>
      <c r="G501" s="3"/>
      <c r="H501" s="4"/>
      <c r="I501" s="2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3:26" ht="12.5">
      <c r="C502" s="1"/>
      <c r="D502" s="1"/>
      <c r="F502" s="2"/>
      <c r="G502" s="3"/>
      <c r="H502" s="4"/>
      <c r="I502" s="2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3:26" ht="12.5">
      <c r="C503" s="1"/>
      <c r="D503" s="1"/>
      <c r="F503" s="2"/>
      <c r="G503" s="3"/>
      <c r="H503" s="4"/>
      <c r="I503" s="2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3:26" ht="12.5">
      <c r="C504" s="1"/>
      <c r="D504" s="1"/>
      <c r="F504" s="2"/>
      <c r="G504" s="3"/>
      <c r="H504" s="4"/>
      <c r="I504" s="2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3:26" ht="12.5">
      <c r="C505" s="1"/>
      <c r="D505" s="1"/>
      <c r="F505" s="2"/>
      <c r="G505" s="3"/>
      <c r="H505" s="4"/>
      <c r="I505" s="2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3:26" ht="12.5">
      <c r="C506" s="1"/>
      <c r="D506" s="1"/>
      <c r="F506" s="2"/>
      <c r="G506" s="3"/>
      <c r="H506" s="4"/>
      <c r="I506" s="2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3:26" ht="12.5">
      <c r="C507" s="1"/>
      <c r="D507" s="1"/>
      <c r="F507" s="2"/>
      <c r="G507" s="3"/>
      <c r="H507" s="4"/>
      <c r="I507" s="2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3:26" ht="12.5">
      <c r="C508" s="1"/>
      <c r="D508" s="1"/>
      <c r="F508" s="2"/>
      <c r="G508" s="3"/>
      <c r="H508" s="4"/>
      <c r="I508" s="2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3:26" ht="12.5">
      <c r="C509" s="1"/>
      <c r="D509" s="1"/>
      <c r="F509" s="2"/>
      <c r="G509" s="3"/>
      <c r="H509" s="4"/>
      <c r="I509" s="2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3:26" ht="12.5">
      <c r="C510" s="1"/>
      <c r="D510" s="1"/>
      <c r="F510" s="2"/>
      <c r="G510" s="3"/>
      <c r="H510" s="4"/>
      <c r="I510" s="2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3:26" ht="12.5">
      <c r="C511" s="1"/>
      <c r="D511" s="1"/>
      <c r="F511" s="2"/>
      <c r="G511" s="3"/>
      <c r="H511" s="4"/>
      <c r="I511" s="2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3:26" ht="12.5">
      <c r="C512" s="1"/>
      <c r="D512" s="1"/>
      <c r="F512" s="2"/>
      <c r="G512" s="3"/>
      <c r="H512" s="4"/>
      <c r="I512" s="2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3:26" ht="12.5">
      <c r="C513" s="1"/>
      <c r="D513" s="1"/>
      <c r="F513" s="2"/>
      <c r="G513" s="3"/>
      <c r="H513" s="4"/>
      <c r="I513" s="2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3:26" ht="12.5">
      <c r="C514" s="1"/>
      <c r="D514" s="1"/>
      <c r="F514" s="2"/>
      <c r="G514" s="3"/>
      <c r="H514" s="4"/>
      <c r="I514" s="2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3:26" ht="12.5">
      <c r="C515" s="1"/>
      <c r="D515" s="1"/>
      <c r="F515" s="2"/>
      <c r="G515" s="3"/>
      <c r="H515" s="4"/>
      <c r="I515" s="2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3:26" ht="12.5">
      <c r="C516" s="1"/>
      <c r="D516" s="1"/>
      <c r="F516" s="2"/>
      <c r="G516" s="3"/>
      <c r="H516" s="4"/>
      <c r="I516" s="2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3:26" ht="12.5">
      <c r="C517" s="1"/>
      <c r="D517" s="1"/>
      <c r="F517" s="2"/>
      <c r="G517" s="3"/>
      <c r="H517" s="4"/>
      <c r="I517" s="2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3:26" ht="12.5">
      <c r="C518" s="1"/>
      <c r="D518" s="1"/>
      <c r="F518" s="2"/>
      <c r="G518" s="3"/>
      <c r="H518" s="4"/>
      <c r="I518" s="2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3:26" ht="12.5">
      <c r="C519" s="1"/>
      <c r="D519" s="1"/>
      <c r="F519" s="2"/>
      <c r="G519" s="3"/>
      <c r="H519" s="4"/>
      <c r="I519" s="2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3:26" ht="12.5">
      <c r="C520" s="1"/>
      <c r="D520" s="1"/>
      <c r="F520" s="2"/>
      <c r="G520" s="3"/>
      <c r="H520" s="4"/>
      <c r="I520" s="2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3:26" ht="12.5">
      <c r="C521" s="1"/>
      <c r="D521" s="1"/>
      <c r="F521" s="2"/>
      <c r="G521" s="3"/>
      <c r="H521" s="4"/>
      <c r="I521" s="2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3:26" ht="12.5">
      <c r="C522" s="1"/>
      <c r="D522" s="1"/>
      <c r="F522" s="2"/>
      <c r="G522" s="3"/>
      <c r="H522" s="4"/>
      <c r="I522" s="2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3:26" ht="12.5">
      <c r="C523" s="1"/>
      <c r="D523" s="1"/>
      <c r="F523" s="2"/>
      <c r="G523" s="3"/>
      <c r="H523" s="4"/>
      <c r="I523" s="2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3:26" ht="12.5">
      <c r="C524" s="1"/>
      <c r="D524" s="1"/>
      <c r="F524" s="2"/>
      <c r="G524" s="3"/>
      <c r="H524" s="4"/>
      <c r="I524" s="2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3:26" ht="12.5">
      <c r="C525" s="1"/>
      <c r="D525" s="1"/>
      <c r="F525" s="2"/>
      <c r="G525" s="3"/>
      <c r="H525" s="4"/>
      <c r="I525" s="2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3:26" ht="12.5">
      <c r="C526" s="1"/>
      <c r="D526" s="1"/>
      <c r="F526" s="2"/>
      <c r="G526" s="3"/>
      <c r="H526" s="4"/>
      <c r="I526" s="2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3:26" ht="12.5">
      <c r="C527" s="1"/>
      <c r="D527" s="1"/>
      <c r="F527" s="2"/>
      <c r="G527" s="3"/>
      <c r="H527" s="4"/>
      <c r="I527" s="2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3:26" ht="12.5">
      <c r="C528" s="1"/>
      <c r="D528" s="1"/>
      <c r="F528" s="2"/>
      <c r="G528" s="3"/>
      <c r="H528" s="4"/>
      <c r="I528" s="2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3:26" ht="12.5">
      <c r="C529" s="1"/>
      <c r="D529" s="1"/>
      <c r="F529" s="2"/>
      <c r="G529" s="3"/>
      <c r="H529" s="4"/>
      <c r="I529" s="2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3:26" ht="12.5">
      <c r="C530" s="1"/>
      <c r="D530" s="1"/>
      <c r="F530" s="2"/>
      <c r="G530" s="3"/>
      <c r="H530" s="4"/>
      <c r="I530" s="2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3:26" ht="12.5">
      <c r="C531" s="1"/>
      <c r="D531" s="1"/>
      <c r="F531" s="2"/>
      <c r="G531" s="3"/>
      <c r="H531" s="4"/>
      <c r="I531" s="2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3:26" ht="12.5">
      <c r="C532" s="1"/>
      <c r="D532" s="1"/>
      <c r="F532" s="2"/>
      <c r="G532" s="3"/>
      <c r="H532" s="4"/>
      <c r="I532" s="2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3:26" ht="12.5">
      <c r="C533" s="1"/>
      <c r="D533" s="1"/>
      <c r="F533" s="2"/>
      <c r="G533" s="3"/>
      <c r="H533" s="4"/>
      <c r="I533" s="2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3:26" ht="12.5">
      <c r="C534" s="1"/>
      <c r="D534" s="1"/>
      <c r="F534" s="2"/>
      <c r="G534" s="3"/>
      <c r="H534" s="4"/>
      <c r="I534" s="2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3:26" ht="12.5">
      <c r="C535" s="1"/>
      <c r="D535" s="1"/>
      <c r="F535" s="2"/>
      <c r="G535" s="3"/>
      <c r="H535" s="4"/>
      <c r="I535" s="2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3:26" ht="12.5">
      <c r="C536" s="1"/>
      <c r="D536" s="1"/>
      <c r="F536" s="2"/>
      <c r="G536" s="3"/>
      <c r="H536" s="4"/>
      <c r="I536" s="2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3:26" ht="12.5">
      <c r="C537" s="1"/>
      <c r="D537" s="1"/>
      <c r="F537" s="2"/>
      <c r="G537" s="3"/>
      <c r="H537" s="4"/>
      <c r="I537" s="2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3:26" ht="12.5">
      <c r="C538" s="1"/>
      <c r="D538" s="1"/>
      <c r="F538" s="2"/>
      <c r="G538" s="3"/>
      <c r="H538" s="4"/>
      <c r="I538" s="2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3:26" ht="12.5">
      <c r="C539" s="1"/>
      <c r="D539" s="1"/>
      <c r="F539" s="2"/>
      <c r="G539" s="3"/>
      <c r="H539" s="4"/>
      <c r="I539" s="2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3:26" ht="12.5">
      <c r="C540" s="1"/>
      <c r="D540" s="1"/>
      <c r="F540" s="2"/>
      <c r="G540" s="3"/>
      <c r="H540" s="4"/>
      <c r="I540" s="2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3:26" ht="12.5">
      <c r="C541" s="1"/>
      <c r="D541" s="1"/>
      <c r="F541" s="2"/>
      <c r="G541" s="3"/>
      <c r="H541" s="4"/>
      <c r="I541" s="2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3:26" ht="12.5">
      <c r="C542" s="1"/>
      <c r="D542" s="1"/>
      <c r="F542" s="2"/>
      <c r="G542" s="3"/>
      <c r="H542" s="4"/>
      <c r="I542" s="2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3:26" ht="12.5">
      <c r="C543" s="1"/>
      <c r="D543" s="1"/>
      <c r="F543" s="2"/>
      <c r="G543" s="3"/>
      <c r="H543" s="4"/>
      <c r="I543" s="2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3:26" ht="12.5">
      <c r="C544" s="1"/>
      <c r="D544" s="1"/>
      <c r="F544" s="2"/>
      <c r="G544" s="3"/>
      <c r="H544" s="4"/>
      <c r="I544" s="2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3:26" ht="12.5">
      <c r="C545" s="1"/>
      <c r="D545" s="1"/>
      <c r="F545" s="2"/>
      <c r="G545" s="3"/>
      <c r="H545" s="4"/>
      <c r="I545" s="2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3:26" ht="12.5">
      <c r="C546" s="1"/>
      <c r="D546" s="1"/>
      <c r="F546" s="2"/>
      <c r="G546" s="3"/>
      <c r="H546" s="4"/>
      <c r="I546" s="2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3:26" ht="12.5">
      <c r="C547" s="1"/>
      <c r="D547" s="1"/>
      <c r="F547" s="2"/>
      <c r="G547" s="3"/>
      <c r="H547" s="4"/>
      <c r="I547" s="2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3:26" ht="12.5">
      <c r="C548" s="1"/>
      <c r="D548" s="1"/>
      <c r="F548" s="2"/>
      <c r="G548" s="3"/>
      <c r="H548" s="4"/>
      <c r="I548" s="2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3:26" ht="12.5">
      <c r="C549" s="1"/>
      <c r="D549" s="1"/>
      <c r="F549" s="2"/>
      <c r="G549" s="3"/>
      <c r="H549" s="4"/>
      <c r="I549" s="2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3:26" ht="12.5">
      <c r="C550" s="1"/>
      <c r="D550" s="1"/>
      <c r="F550" s="2"/>
      <c r="G550" s="3"/>
      <c r="H550" s="4"/>
      <c r="I550" s="2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3:26" ht="12.5">
      <c r="C551" s="1"/>
      <c r="D551" s="1"/>
      <c r="F551" s="2"/>
      <c r="G551" s="3"/>
      <c r="H551" s="4"/>
      <c r="I551" s="2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3:26" ht="12.5">
      <c r="C552" s="1"/>
      <c r="D552" s="1"/>
      <c r="F552" s="2"/>
      <c r="G552" s="3"/>
      <c r="H552" s="4"/>
      <c r="I552" s="2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3:26" ht="12.5">
      <c r="C553" s="1"/>
      <c r="D553" s="1"/>
      <c r="F553" s="2"/>
      <c r="G553" s="3"/>
      <c r="H553" s="4"/>
      <c r="I553" s="2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3:26" ht="12.5">
      <c r="C554" s="1"/>
      <c r="D554" s="1"/>
      <c r="F554" s="2"/>
      <c r="G554" s="3"/>
      <c r="H554" s="4"/>
      <c r="I554" s="2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3:26" ht="12.5">
      <c r="C555" s="1"/>
      <c r="D555" s="1"/>
      <c r="F555" s="2"/>
      <c r="G555" s="3"/>
      <c r="H555" s="4"/>
      <c r="I555" s="2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3:26" ht="12.5">
      <c r="C556" s="1"/>
      <c r="D556" s="1"/>
      <c r="F556" s="2"/>
      <c r="G556" s="3"/>
      <c r="H556" s="4"/>
      <c r="I556" s="2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3:26" ht="12.5">
      <c r="C557" s="1"/>
      <c r="D557" s="1"/>
      <c r="F557" s="2"/>
      <c r="G557" s="3"/>
      <c r="H557" s="4"/>
      <c r="I557" s="2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3:26" ht="12.5">
      <c r="C558" s="1"/>
      <c r="D558" s="1"/>
      <c r="F558" s="2"/>
      <c r="G558" s="3"/>
      <c r="H558" s="4"/>
      <c r="I558" s="2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3:26" ht="12.5">
      <c r="C559" s="1"/>
      <c r="D559" s="1"/>
      <c r="F559" s="2"/>
      <c r="G559" s="3"/>
      <c r="H559" s="4"/>
      <c r="I559" s="2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3:26" ht="12.5">
      <c r="C560" s="1"/>
      <c r="D560" s="1"/>
      <c r="F560" s="2"/>
      <c r="G560" s="3"/>
      <c r="H560" s="4"/>
      <c r="I560" s="2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3:26" ht="12.5">
      <c r="C561" s="1"/>
      <c r="D561" s="1"/>
      <c r="F561" s="2"/>
      <c r="G561" s="3"/>
      <c r="H561" s="4"/>
      <c r="I561" s="2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3:26" ht="12.5">
      <c r="C562" s="1"/>
      <c r="D562" s="1"/>
      <c r="F562" s="2"/>
      <c r="G562" s="3"/>
      <c r="H562" s="4"/>
      <c r="I562" s="2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3:26" ht="12.5">
      <c r="C563" s="1"/>
      <c r="D563" s="1"/>
      <c r="F563" s="2"/>
      <c r="G563" s="3"/>
      <c r="H563" s="4"/>
      <c r="I563" s="2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3:26" ht="12.5">
      <c r="C564" s="1"/>
      <c r="D564" s="1"/>
      <c r="F564" s="2"/>
      <c r="G564" s="3"/>
      <c r="H564" s="4"/>
      <c r="I564" s="2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3:26" ht="12.5">
      <c r="C565" s="1"/>
      <c r="D565" s="1"/>
      <c r="F565" s="2"/>
      <c r="G565" s="3"/>
      <c r="H565" s="4"/>
      <c r="I565" s="2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3:26" ht="12.5">
      <c r="C566" s="1"/>
      <c r="D566" s="1"/>
      <c r="F566" s="2"/>
      <c r="G566" s="3"/>
      <c r="H566" s="4"/>
      <c r="I566" s="2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3:26" ht="12.5">
      <c r="C567" s="1"/>
      <c r="D567" s="1"/>
      <c r="F567" s="2"/>
      <c r="G567" s="3"/>
      <c r="H567" s="4"/>
      <c r="I567" s="2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3:26" ht="12.5">
      <c r="C568" s="1"/>
      <c r="D568" s="1"/>
      <c r="F568" s="2"/>
      <c r="G568" s="3"/>
      <c r="H568" s="4"/>
      <c r="I568" s="2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3:26" ht="12.5">
      <c r="C569" s="1"/>
      <c r="D569" s="1"/>
      <c r="F569" s="2"/>
      <c r="G569" s="3"/>
      <c r="H569" s="4"/>
      <c r="I569" s="2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3:26" ht="12.5">
      <c r="C570" s="1"/>
      <c r="D570" s="1"/>
      <c r="F570" s="2"/>
      <c r="G570" s="3"/>
      <c r="H570" s="4"/>
      <c r="I570" s="2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3:26" ht="12.5">
      <c r="C571" s="1"/>
      <c r="D571" s="1"/>
      <c r="F571" s="2"/>
      <c r="G571" s="3"/>
      <c r="H571" s="4"/>
      <c r="I571" s="2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3:26" ht="12.5">
      <c r="C572" s="1"/>
      <c r="D572" s="1"/>
      <c r="F572" s="2"/>
      <c r="G572" s="3"/>
      <c r="H572" s="4"/>
      <c r="I572" s="2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3:26" ht="12.5">
      <c r="C573" s="1"/>
      <c r="D573" s="1"/>
      <c r="F573" s="2"/>
      <c r="G573" s="3"/>
      <c r="H573" s="4"/>
      <c r="I573" s="2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3:26" ht="12.5">
      <c r="C574" s="1"/>
      <c r="D574" s="1"/>
      <c r="F574" s="2"/>
      <c r="G574" s="3"/>
      <c r="H574" s="4"/>
      <c r="I574" s="2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3:26" ht="12.5">
      <c r="C575" s="1"/>
      <c r="D575" s="1"/>
      <c r="F575" s="2"/>
      <c r="G575" s="3"/>
      <c r="H575" s="4"/>
      <c r="I575" s="2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3:26" ht="12.5">
      <c r="C576" s="1"/>
      <c r="D576" s="1"/>
      <c r="F576" s="2"/>
      <c r="G576" s="3"/>
      <c r="H576" s="4"/>
      <c r="I576" s="2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3:26" ht="12.5">
      <c r="C577" s="1"/>
      <c r="D577" s="1"/>
      <c r="F577" s="2"/>
      <c r="G577" s="3"/>
      <c r="H577" s="4"/>
      <c r="I577" s="2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3:26" ht="12.5">
      <c r="C578" s="1"/>
      <c r="D578" s="1"/>
      <c r="F578" s="2"/>
      <c r="G578" s="3"/>
      <c r="H578" s="4"/>
      <c r="I578" s="2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3:26" ht="12.5">
      <c r="C579" s="1"/>
      <c r="D579" s="1"/>
      <c r="F579" s="2"/>
      <c r="G579" s="3"/>
      <c r="H579" s="4"/>
      <c r="I579" s="2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3:26" ht="12.5">
      <c r="C580" s="1"/>
      <c r="D580" s="1"/>
      <c r="F580" s="2"/>
      <c r="G580" s="3"/>
      <c r="H580" s="4"/>
      <c r="I580" s="2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3:26" ht="12.5">
      <c r="C581" s="1"/>
      <c r="D581" s="1"/>
      <c r="F581" s="2"/>
      <c r="G581" s="3"/>
      <c r="H581" s="4"/>
      <c r="I581" s="2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3:26" ht="12.5">
      <c r="C582" s="1"/>
      <c r="D582" s="1"/>
      <c r="F582" s="2"/>
      <c r="G582" s="3"/>
      <c r="H582" s="4"/>
      <c r="I582" s="2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3:26" ht="12.5">
      <c r="C583" s="1"/>
      <c r="D583" s="1"/>
      <c r="F583" s="2"/>
      <c r="G583" s="3"/>
      <c r="H583" s="4"/>
      <c r="I583" s="2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3:26" ht="12.5">
      <c r="C584" s="1"/>
      <c r="D584" s="1"/>
      <c r="F584" s="2"/>
      <c r="G584" s="3"/>
      <c r="H584" s="4"/>
      <c r="I584" s="2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3:26" ht="12.5">
      <c r="C585" s="1"/>
      <c r="D585" s="1"/>
      <c r="F585" s="2"/>
      <c r="G585" s="3"/>
      <c r="H585" s="4"/>
      <c r="I585" s="2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3:26" ht="12.5">
      <c r="C586" s="1"/>
      <c r="D586" s="1"/>
      <c r="F586" s="2"/>
      <c r="G586" s="3"/>
      <c r="H586" s="4"/>
      <c r="I586" s="2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3:26" ht="12.5">
      <c r="C587" s="1"/>
      <c r="D587" s="1"/>
      <c r="F587" s="2"/>
      <c r="G587" s="3"/>
      <c r="H587" s="4"/>
      <c r="I587" s="2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3:26" ht="12.5">
      <c r="C588" s="1"/>
      <c r="D588" s="1"/>
      <c r="F588" s="2"/>
      <c r="G588" s="3"/>
      <c r="H588" s="4"/>
      <c r="I588" s="2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3:26" ht="12.5">
      <c r="C589" s="1"/>
      <c r="D589" s="1"/>
      <c r="F589" s="2"/>
      <c r="G589" s="3"/>
      <c r="H589" s="4"/>
      <c r="I589" s="2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3:26" ht="12.5">
      <c r="C590" s="1"/>
      <c r="D590" s="1"/>
      <c r="F590" s="2"/>
      <c r="G590" s="3"/>
      <c r="H590" s="4"/>
      <c r="I590" s="2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3:26" ht="12.5">
      <c r="C591" s="1"/>
      <c r="D591" s="1"/>
      <c r="F591" s="2"/>
      <c r="G591" s="3"/>
      <c r="H591" s="4"/>
      <c r="I591" s="2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3:26" ht="12.5">
      <c r="C592" s="1"/>
      <c r="D592" s="1"/>
      <c r="F592" s="2"/>
      <c r="G592" s="3"/>
      <c r="H592" s="4"/>
      <c r="I592" s="2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3:26" ht="12.5">
      <c r="C593" s="1"/>
      <c r="D593" s="1"/>
      <c r="F593" s="2"/>
      <c r="G593" s="3"/>
      <c r="H593" s="4"/>
      <c r="I593" s="2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3:26" ht="12.5">
      <c r="C594" s="1"/>
      <c r="D594" s="1"/>
      <c r="F594" s="2"/>
      <c r="G594" s="3"/>
      <c r="H594" s="4"/>
      <c r="I594" s="2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3:26" ht="12.5">
      <c r="C595" s="1"/>
      <c r="D595" s="1"/>
      <c r="F595" s="2"/>
      <c r="G595" s="3"/>
      <c r="H595" s="4"/>
      <c r="I595" s="2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3:26" ht="12.5">
      <c r="C596" s="1"/>
      <c r="D596" s="1"/>
      <c r="F596" s="2"/>
      <c r="G596" s="3"/>
      <c r="H596" s="4"/>
      <c r="I596" s="2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3:26" ht="12.5">
      <c r="C597" s="1"/>
      <c r="D597" s="1"/>
      <c r="F597" s="2"/>
      <c r="G597" s="3"/>
      <c r="H597" s="4"/>
      <c r="I597" s="2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3:26" ht="12.5">
      <c r="C598" s="1"/>
      <c r="D598" s="1"/>
      <c r="F598" s="2"/>
      <c r="G598" s="3"/>
      <c r="H598" s="4"/>
      <c r="I598" s="2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3:26" ht="12.5">
      <c r="C599" s="1"/>
      <c r="D599" s="1"/>
      <c r="F599" s="2"/>
      <c r="G599" s="3"/>
      <c r="H599" s="4"/>
      <c r="I599" s="2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3:26" ht="12.5">
      <c r="C600" s="1"/>
      <c r="D600" s="1"/>
      <c r="F600" s="2"/>
      <c r="G600" s="3"/>
      <c r="H600" s="4"/>
      <c r="I600" s="2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3:26" ht="12.5">
      <c r="C601" s="1"/>
      <c r="D601" s="1"/>
      <c r="F601" s="2"/>
      <c r="G601" s="3"/>
      <c r="H601" s="4"/>
      <c r="I601" s="2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3:26" ht="12.5">
      <c r="C602" s="1"/>
      <c r="D602" s="1"/>
      <c r="F602" s="2"/>
      <c r="G602" s="3"/>
      <c r="H602" s="4"/>
      <c r="I602" s="2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3:26" ht="12.5">
      <c r="C603" s="1"/>
      <c r="D603" s="1"/>
      <c r="F603" s="2"/>
      <c r="G603" s="3"/>
      <c r="H603" s="4"/>
      <c r="I603" s="2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3:26" ht="12.5">
      <c r="C604" s="1"/>
      <c r="D604" s="1"/>
      <c r="F604" s="2"/>
      <c r="G604" s="3"/>
      <c r="H604" s="4"/>
      <c r="I604" s="2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3:26" ht="12.5">
      <c r="C605" s="1"/>
      <c r="D605" s="1"/>
      <c r="F605" s="2"/>
      <c r="G605" s="3"/>
      <c r="H605" s="4"/>
      <c r="I605" s="2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3:26" ht="12.5">
      <c r="C606" s="1"/>
      <c r="D606" s="1"/>
      <c r="F606" s="2"/>
      <c r="G606" s="3"/>
      <c r="H606" s="4"/>
      <c r="I606" s="2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3:26" ht="12.5">
      <c r="C607" s="1"/>
      <c r="D607" s="1"/>
      <c r="F607" s="2"/>
      <c r="G607" s="3"/>
      <c r="H607" s="4"/>
      <c r="I607" s="2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3:26" ht="12.5">
      <c r="C608" s="1"/>
      <c r="D608" s="1"/>
      <c r="F608" s="2"/>
      <c r="G608" s="3"/>
      <c r="H608" s="4"/>
      <c r="I608" s="2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3:26" ht="12.5">
      <c r="C609" s="1"/>
      <c r="D609" s="1"/>
      <c r="F609" s="2"/>
      <c r="G609" s="3"/>
      <c r="H609" s="4"/>
      <c r="I609" s="2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3:26" ht="12.5">
      <c r="C610" s="1"/>
      <c r="D610" s="1"/>
      <c r="F610" s="2"/>
      <c r="G610" s="3"/>
      <c r="H610" s="4"/>
      <c r="I610" s="2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3:26" ht="12.5">
      <c r="C611" s="1"/>
      <c r="D611" s="1"/>
      <c r="F611" s="2"/>
      <c r="G611" s="3"/>
      <c r="H611" s="4"/>
      <c r="I611" s="2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3:26" ht="12.5">
      <c r="C612" s="1"/>
      <c r="D612" s="1"/>
      <c r="F612" s="2"/>
      <c r="G612" s="3"/>
      <c r="H612" s="4"/>
      <c r="I612" s="2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3:26" ht="12.5">
      <c r="C613" s="1"/>
      <c r="D613" s="1"/>
      <c r="F613" s="2"/>
      <c r="G613" s="3"/>
      <c r="H613" s="4"/>
      <c r="I613" s="2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3:26" ht="12.5">
      <c r="C614" s="1"/>
      <c r="D614" s="1"/>
      <c r="F614" s="2"/>
      <c r="G614" s="3"/>
      <c r="H614" s="4"/>
      <c r="I614" s="2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3:26" ht="12.5">
      <c r="C615" s="1"/>
      <c r="D615" s="1"/>
      <c r="F615" s="2"/>
      <c r="G615" s="3"/>
      <c r="H615" s="4"/>
      <c r="I615" s="2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3:26" ht="12.5">
      <c r="C616" s="1"/>
      <c r="D616" s="1"/>
      <c r="F616" s="2"/>
      <c r="G616" s="3"/>
      <c r="H616" s="4"/>
      <c r="I616" s="2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3:26" ht="12.5">
      <c r="C617" s="1"/>
      <c r="D617" s="1"/>
      <c r="F617" s="2"/>
      <c r="G617" s="3"/>
      <c r="H617" s="4"/>
      <c r="I617" s="2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3:26" ht="12.5">
      <c r="C618" s="1"/>
      <c r="D618" s="1"/>
      <c r="F618" s="2"/>
      <c r="G618" s="3"/>
      <c r="H618" s="4"/>
      <c r="I618" s="2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3:26" ht="12.5">
      <c r="C619" s="1"/>
      <c r="D619" s="1"/>
      <c r="F619" s="2"/>
      <c r="G619" s="3"/>
      <c r="H619" s="4"/>
      <c r="I619" s="2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3:26" ht="12.5">
      <c r="C620" s="1"/>
      <c r="D620" s="1"/>
      <c r="F620" s="2"/>
      <c r="G620" s="3"/>
      <c r="H620" s="4"/>
      <c r="I620" s="2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3:26" ht="12.5">
      <c r="C621" s="1"/>
      <c r="D621" s="1"/>
      <c r="F621" s="2"/>
      <c r="G621" s="3"/>
      <c r="H621" s="4"/>
      <c r="I621" s="2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3:26" ht="12.5">
      <c r="C622" s="1"/>
      <c r="D622" s="1"/>
      <c r="F622" s="2"/>
      <c r="G622" s="3"/>
      <c r="H622" s="4"/>
      <c r="I622" s="2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3:26" ht="12.5">
      <c r="C623" s="1"/>
      <c r="D623" s="1"/>
      <c r="F623" s="2"/>
      <c r="G623" s="3"/>
      <c r="H623" s="4"/>
      <c r="I623" s="2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3:26" ht="12.5">
      <c r="C624" s="1"/>
      <c r="D624" s="1"/>
      <c r="F624" s="2"/>
      <c r="G624" s="3"/>
      <c r="H624" s="4"/>
      <c r="I624" s="2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3:26" ht="12.5">
      <c r="C625" s="1"/>
      <c r="D625" s="1"/>
      <c r="F625" s="2"/>
      <c r="G625" s="3"/>
      <c r="H625" s="4"/>
      <c r="I625" s="2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3:26" ht="12.5">
      <c r="C626" s="1"/>
      <c r="D626" s="1"/>
      <c r="F626" s="2"/>
      <c r="G626" s="3"/>
      <c r="H626" s="4"/>
      <c r="I626" s="2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3:26" ht="12.5">
      <c r="C627" s="1"/>
      <c r="D627" s="1"/>
      <c r="F627" s="2"/>
      <c r="G627" s="3"/>
      <c r="H627" s="4"/>
      <c r="I627" s="2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3:26" ht="12.5">
      <c r="C628" s="1"/>
      <c r="D628" s="1"/>
      <c r="F628" s="2"/>
      <c r="G628" s="3"/>
      <c r="H628" s="4"/>
      <c r="I628" s="2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3:26" ht="12.5">
      <c r="C629" s="1"/>
      <c r="D629" s="1"/>
      <c r="F629" s="2"/>
      <c r="G629" s="3"/>
      <c r="H629" s="4"/>
      <c r="I629" s="2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3:26" ht="12.5">
      <c r="C630" s="1"/>
      <c r="D630" s="1"/>
      <c r="F630" s="2"/>
      <c r="G630" s="3"/>
      <c r="H630" s="4"/>
      <c r="I630" s="2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3:26" ht="12.5">
      <c r="C631" s="1"/>
      <c r="D631" s="1"/>
      <c r="F631" s="2"/>
      <c r="G631" s="3"/>
      <c r="H631" s="4"/>
      <c r="I631" s="2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3:26" ht="12.5">
      <c r="C632" s="1"/>
      <c r="D632" s="1"/>
      <c r="F632" s="2"/>
      <c r="G632" s="3"/>
      <c r="H632" s="4"/>
      <c r="I632" s="2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3:26" ht="12.5">
      <c r="C633" s="1"/>
      <c r="D633" s="1"/>
      <c r="F633" s="2"/>
      <c r="G633" s="3"/>
      <c r="H633" s="4"/>
      <c r="I633" s="2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3:26" ht="12.5">
      <c r="C634" s="1"/>
      <c r="D634" s="1"/>
      <c r="F634" s="2"/>
      <c r="G634" s="3"/>
      <c r="H634" s="4"/>
      <c r="I634" s="2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3:26" ht="12.5">
      <c r="C635" s="1"/>
      <c r="D635" s="1"/>
      <c r="F635" s="2"/>
      <c r="G635" s="3"/>
      <c r="H635" s="4"/>
      <c r="I635" s="2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3:26" ht="12.5">
      <c r="C636" s="1"/>
      <c r="D636" s="1"/>
      <c r="F636" s="2"/>
      <c r="G636" s="3"/>
      <c r="H636" s="4"/>
      <c r="I636" s="2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3:26" ht="12.5">
      <c r="C637" s="1"/>
      <c r="D637" s="1"/>
      <c r="F637" s="2"/>
      <c r="G637" s="3"/>
      <c r="H637" s="4"/>
      <c r="I637" s="2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3:26" ht="12.5">
      <c r="C638" s="1"/>
      <c r="D638" s="1"/>
      <c r="F638" s="2"/>
      <c r="G638" s="3"/>
      <c r="H638" s="4"/>
      <c r="I638" s="2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3:26" ht="12.5">
      <c r="C639" s="1"/>
      <c r="D639" s="1"/>
      <c r="F639" s="2"/>
      <c r="G639" s="3"/>
      <c r="H639" s="4"/>
      <c r="I639" s="2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3:26" ht="12.5">
      <c r="C640" s="1"/>
      <c r="D640" s="1"/>
      <c r="F640" s="2"/>
      <c r="G640" s="3"/>
      <c r="H640" s="4"/>
      <c r="I640" s="2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3:26" ht="12.5">
      <c r="C641" s="1"/>
      <c r="D641" s="1"/>
      <c r="F641" s="2"/>
      <c r="G641" s="3"/>
      <c r="H641" s="4"/>
      <c r="I641" s="2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3:26" ht="12.5">
      <c r="C642" s="1"/>
      <c r="D642" s="1"/>
      <c r="F642" s="2"/>
      <c r="G642" s="3"/>
      <c r="H642" s="4"/>
      <c r="I642" s="2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3:26" ht="12.5">
      <c r="C643" s="1"/>
      <c r="D643" s="1"/>
      <c r="F643" s="2"/>
      <c r="G643" s="3"/>
      <c r="H643" s="4"/>
      <c r="I643" s="2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3:26" ht="12.5">
      <c r="C644" s="1"/>
      <c r="D644" s="1"/>
      <c r="F644" s="2"/>
      <c r="G644" s="3"/>
      <c r="H644" s="4"/>
      <c r="I644" s="2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3:26" ht="12.5">
      <c r="C645" s="1"/>
      <c r="D645" s="1"/>
      <c r="F645" s="2"/>
      <c r="G645" s="3"/>
      <c r="H645" s="4"/>
      <c r="I645" s="2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3:26" ht="12.5">
      <c r="C646" s="1"/>
      <c r="D646" s="1"/>
      <c r="F646" s="2"/>
      <c r="G646" s="3"/>
      <c r="H646" s="4"/>
      <c r="I646" s="2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3:26" ht="12.5">
      <c r="C647" s="1"/>
      <c r="D647" s="1"/>
      <c r="F647" s="2"/>
      <c r="G647" s="3"/>
      <c r="H647" s="4"/>
      <c r="I647" s="2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3:26" ht="12.5">
      <c r="C648" s="1"/>
      <c r="D648" s="1"/>
      <c r="F648" s="2"/>
      <c r="G648" s="3"/>
      <c r="H648" s="4"/>
      <c r="I648" s="2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3:26" ht="12.5">
      <c r="C649" s="1"/>
      <c r="D649" s="1"/>
      <c r="F649" s="2"/>
      <c r="G649" s="3"/>
      <c r="H649" s="4"/>
      <c r="I649" s="2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3:26" ht="12.5">
      <c r="C650" s="1"/>
      <c r="D650" s="1"/>
      <c r="F650" s="2"/>
      <c r="G650" s="3"/>
      <c r="H650" s="4"/>
      <c r="I650" s="2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3:26" ht="12.5">
      <c r="C651" s="1"/>
      <c r="D651" s="1"/>
      <c r="F651" s="2"/>
      <c r="G651" s="3"/>
      <c r="H651" s="4"/>
      <c r="I651" s="2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3:26" ht="12.5">
      <c r="C652" s="1"/>
      <c r="D652" s="1"/>
      <c r="F652" s="2"/>
      <c r="G652" s="3"/>
      <c r="H652" s="4"/>
      <c r="I652" s="2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3:26" ht="12.5">
      <c r="C653" s="1"/>
      <c r="D653" s="1"/>
      <c r="F653" s="2"/>
      <c r="G653" s="3"/>
      <c r="H653" s="4"/>
      <c r="I653" s="2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3:26" ht="12.5">
      <c r="C654" s="1"/>
      <c r="D654" s="1"/>
      <c r="F654" s="2"/>
      <c r="G654" s="3"/>
      <c r="H654" s="4"/>
      <c r="I654" s="2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3:26" ht="12.5">
      <c r="C655" s="1"/>
      <c r="D655" s="1"/>
      <c r="F655" s="2"/>
      <c r="G655" s="3"/>
      <c r="H655" s="4"/>
      <c r="I655" s="2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3:26" ht="12.5">
      <c r="C656" s="1"/>
      <c r="D656" s="1"/>
      <c r="F656" s="2"/>
      <c r="G656" s="3"/>
      <c r="H656" s="4"/>
      <c r="I656" s="2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3:26" ht="12.5">
      <c r="C657" s="1"/>
      <c r="D657" s="1"/>
      <c r="F657" s="2"/>
      <c r="G657" s="3"/>
      <c r="H657" s="4"/>
      <c r="I657" s="2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3:26" ht="12.5">
      <c r="C658" s="1"/>
      <c r="D658" s="1"/>
      <c r="F658" s="2"/>
      <c r="G658" s="3"/>
      <c r="H658" s="4"/>
      <c r="I658" s="2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3:26" ht="12.5">
      <c r="C659" s="1"/>
      <c r="D659" s="1"/>
      <c r="F659" s="2"/>
      <c r="G659" s="3"/>
      <c r="H659" s="4"/>
      <c r="I659" s="2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3:26" ht="12.5">
      <c r="C660" s="1"/>
      <c r="D660" s="1"/>
      <c r="F660" s="2"/>
      <c r="G660" s="3"/>
      <c r="H660" s="4"/>
      <c r="I660" s="2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3:26" ht="12.5">
      <c r="C661" s="1"/>
      <c r="D661" s="1"/>
      <c r="F661" s="2"/>
      <c r="G661" s="3"/>
      <c r="H661" s="4"/>
      <c r="I661" s="2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3:26" ht="12.5">
      <c r="C662" s="1"/>
      <c r="D662" s="1"/>
      <c r="F662" s="2"/>
      <c r="G662" s="3"/>
      <c r="H662" s="4"/>
      <c r="I662" s="2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3:26" ht="12.5">
      <c r="C663" s="1"/>
      <c r="D663" s="1"/>
      <c r="F663" s="2"/>
      <c r="G663" s="3"/>
      <c r="H663" s="4"/>
      <c r="I663" s="2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3:26" ht="12.5">
      <c r="C664" s="1"/>
      <c r="D664" s="1"/>
      <c r="F664" s="2"/>
      <c r="G664" s="3"/>
      <c r="H664" s="4"/>
      <c r="I664" s="2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3:26" ht="12.5">
      <c r="C665" s="1"/>
      <c r="D665" s="1"/>
      <c r="F665" s="2"/>
      <c r="G665" s="3"/>
      <c r="H665" s="4"/>
      <c r="I665" s="2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3:26" ht="12.5">
      <c r="C666" s="1"/>
      <c r="D666" s="1"/>
      <c r="F666" s="2"/>
      <c r="G666" s="3"/>
      <c r="H666" s="4"/>
      <c r="I666" s="2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3:26" ht="12.5">
      <c r="C667" s="1"/>
      <c r="D667" s="1"/>
      <c r="F667" s="2"/>
      <c r="G667" s="3"/>
      <c r="H667" s="4"/>
      <c r="I667" s="2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3:26" ht="12.5">
      <c r="C668" s="1"/>
      <c r="D668" s="1"/>
      <c r="F668" s="2"/>
      <c r="G668" s="3"/>
      <c r="H668" s="4"/>
      <c r="I668" s="2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3:26" ht="12.5">
      <c r="C669" s="1"/>
      <c r="D669" s="1"/>
      <c r="F669" s="2"/>
      <c r="G669" s="3"/>
      <c r="H669" s="4"/>
      <c r="I669" s="2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3:26" ht="12.5">
      <c r="C670" s="1"/>
      <c r="D670" s="1"/>
      <c r="F670" s="2"/>
      <c r="G670" s="3"/>
      <c r="H670" s="4"/>
      <c r="I670" s="2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3:26" ht="12.5">
      <c r="C671" s="1"/>
      <c r="D671" s="1"/>
      <c r="F671" s="2"/>
      <c r="G671" s="3"/>
      <c r="H671" s="4"/>
      <c r="I671" s="2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3:26" ht="12.5">
      <c r="C672" s="1"/>
      <c r="D672" s="1"/>
      <c r="F672" s="2"/>
      <c r="G672" s="3"/>
      <c r="H672" s="4"/>
      <c r="I672" s="2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3:26" ht="12.5">
      <c r="C673" s="1"/>
      <c r="D673" s="1"/>
      <c r="F673" s="2"/>
      <c r="G673" s="3"/>
      <c r="H673" s="4"/>
      <c r="I673" s="2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3:26" ht="12.5">
      <c r="C674" s="1"/>
      <c r="D674" s="1"/>
      <c r="F674" s="2"/>
      <c r="G674" s="3"/>
      <c r="H674" s="4"/>
      <c r="I674" s="2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3:26" ht="12.5">
      <c r="C675" s="1"/>
      <c r="D675" s="1"/>
      <c r="F675" s="2"/>
      <c r="G675" s="3"/>
      <c r="H675" s="4"/>
      <c r="I675" s="2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3:26" ht="12.5">
      <c r="C676" s="1"/>
      <c r="D676" s="1"/>
      <c r="F676" s="2"/>
      <c r="G676" s="3"/>
      <c r="H676" s="4"/>
      <c r="I676" s="2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3:26" ht="12.5">
      <c r="C677" s="1"/>
      <c r="D677" s="1"/>
      <c r="F677" s="2"/>
      <c r="G677" s="3"/>
      <c r="H677" s="4"/>
      <c r="I677" s="2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3:26" ht="12.5">
      <c r="C678" s="1"/>
      <c r="D678" s="1"/>
      <c r="F678" s="2"/>
      <c r="G678" s="3"/>
      <c r="H678" s="4"/>
      <c r="I678" s="2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3:26" ht="12.5">
      <c r="C679" s="1"/>
      <c r="D679" s="1"/>
      <c r="F679" s="2"/>
      <c r="G679" s="3"/>
      <c r="H679" s="4"/>
      <c r="I679" s="2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3:26" ht="12.5">
      <c r="C680" s="1"/>
      <c r="D680" s="1"/>
      <c r="F680" s="2"/>
      <c r="G680" s="3"/>
      <c r="H680" s="4"/>
      <c r="I680" s="2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3:26" ht="12.5">
      <c r="C681" s="1"/>
      <c r="D681" s="1"/>
      <c r="F681" s="2"/>
      <c r="G681" s="3"/>
      <c r="H681" s="4"/>
      <c r="I681" s="2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3:26" ht="12.5">
      <c r="C682" s="1"/>
      <c r="D682" s="1"/>
      <c r="F682" s="2"/>
      <c r="G682" s="3"/>
      <c r="H682" s="4"/>
      <c r="I682" s="2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3:26" ht="12.5">
      <c r="C683" s="1"/>
      <c r="D683" s="1"/>
      <c r="F683" s="2"/>
      <c r="G683" s="3"/>
      <c r="H683" s="4"/>
      <c r="I683" s="2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3:26" ht="12.5">
      <c r="C684" s="1"/>
      <c r="D684" s="1"/>
      <c r="F684" s="2"/>
      <c r="G684" s="3"/>
      <c r="H684" s="4"/>
      <c r="I684" s="2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3:26" ht="12.5">
      <c r="C685" s="1"/>
      <c r="D685" s="1"/>
      <c r="F685" s="2"/>
      <c r="G685" s="3"/>
      <c r="H685" s="4"/>
      <c r="I685" s="2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3:26" ht="12.5">
      <c r="C686" s="1"/>
      <c r="D686" s="1"/>
      <c r="F686" s="2"/>
      <c r="G686" s="3"/>
      <c r="H686" s="4"/>
      <c r="I686" s="2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3:26" ht="12.5">
      <c r="C687" s="1"/>
      <c r="D687" s="1"/>
      <c r="F687" s="2"/>
      <c r="G687" s="3"/>
      <c r="H687" s="4"/>
      <c r="I687" s="2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3:26" ht="12.5">
      <c r="C688" s="1"/>
      <c r="D688" s="1"/>
      <c r="F688" s="2"/>
      <c r="G688" s="3"/>
      <c r="H688" s="4"/>
      <c r="I688" s="2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3:26" ht="12.5">
      <c r="C689" s="1"/>
      <c r="D689" s="1"/>
      <c r="F689" s="2"/>
      <c r="G689" s="3"/>
      <c r="H689" s="4"/>
      <c r="I689" s="2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3:26" ht="12.5">
      <c r="C690" s="1"/>
      <c r="D690" s="1"/>
      <c r="F690" s="2"/>
      <c r="G690" s="3"/>
      <c r="H690" s="4"/>
      <c r="I690" s="2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3:26" ht="12.5">
      <c r="C691" s="1"/>
      <c r="D691" s="1"/>
      <c r="F691" s="2"/>
      <c r="G691" s="3"/>
      <c r="H691" s="4"/>
      <c r="I691" s="2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3:26" ht="12.5">
      <c r="C692" s="1"/>
      <c r="D692" s="1"/>
      <c r="F692" s="2"/>
      <c r="G692" s="3"/>
      <c r="H692" s="4"/>
      <c r="I692" s="2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3:26" ht="12.5">
      <c r="C693" s="1"/>
      <c r="D693" s="1"/>
      <c r="F693" s="2"/>
      <c r="G693" s="3"/>
      <c r="H693" s="4"/>
      <c r="I693" s="2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3:26" ht="12.5">
      <c r="C694" s="1"/>
      <c r="D694" s="1"/>
      <c r="F694" s="2"/>
      <c r="G694" s="3"/>
      <c r="H694" s="4"/>
      <c r="I694" s="2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3:26" ht="12.5">
      <c r="C695" s="1"/>
      <c r="D695" s="1"/>
      <c r="F695" s="2"/>
      <c r="G695" s="3"/>
      <c r="H695" s="4"/>
      <c r="I695" s="2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3:26" ht="12.5">
      <c r="C696" s="1"/>
      <c r="D696" s="1"/>
      <c r="F696" s="2"/>
      <c r="G696" s="3"/>
      <c r="H696" s="4"/>
      <c r="I696" s="2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3:26" ht="12.5">
      <c r="C697" s="1"/>
      <c r="D697" s="1"/>
      <c r="F697" s="2"/>
      <c r="G697" s="3"/>
      <c r="H697" s="4"/>
      <c r="I697" s="2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3:26" ht="12.5">
      <c r="C698" s="1"/>
      <c r="D698" s="1"/>
      <c r="F698" s="2"/>
      <c r="G698" s="3"/>
      <c r="H698" s="4"/>
      <c r="I698" s="2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3:26" ht="12.5">
      <c r="C699" s="1"/>
      <c r="D699" s="1"/>
      <c r="F699" s="2"/>
      <c r="G699" s="3"/>
      <c r="H699" s="4"/>
      <c r="I699" s="2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3:26" ht="12.5">
      <c r="C700" s="1"/>
      <c r="D700" s="1"/>
      <c r="F700" s="2"/>
      <c r="G700" s="3"/>
      <c r="H700" s="4"/>
      <c r="I700" s="2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3:26" ht="12.5">
      <c r="C701" s="1"/>
      <c r="D701" s="1"/>
      <c r="F701" s="2"/>
      <c r="G701" s="3"/>
      <c r="H701" s="4"/>
      <c r="I701" s="2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3:26" ht="12.5">
      <c r="C702" s="1"/>
      <c r="D702" s="1"/>
      <c r="F702" s="2"/>
      <c r="G702" s="3"/>
      <c r="H702" s="4"/>
      <c r="I702" s="2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3:26" ht="12.5">
      <c r="C703" s="1"/>
      <c r="D703" s="1"/>
      <c r="F703" s="2"/>
      <c r="G703" s="3"/>
      <c r="H703" s="4"/>
      <c r="I703" s="2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3:26" ht="12.5">
      <c r="C704" s="1"/>
      <c r="D704" s="1"/>
      <c r="F704" s="2"/>
      <c r="G704" s="3"/>
      <c r="H704" s="4"/>
      <c r="I704" s="2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3:26" ht="12.5">
      <c r="C705" s="1"/>
      <c r="D705" s="1"/>
      <c r="F705" s="2"/>
      <c r="G705" s="3"/>
      <c r="H705" s="4"/>
      <c r="I705" s="2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3:26" ht="12.5">
      <c r="C706" s="1"/>
      <c r="D706" s="1"/>
      <c r="F706" s="2"/>
      <c r="G706" s="3"/>
      <c r="H706" s="4"/>
      <c r="I706" s="2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3:26" ht="12.5">
      <c r="C707" s="1"/>
      <c r="D707" s="1"/>
      <c r="F707" s="2"/>
      <c r="G707" s="3"/>
      <c r="H707" s="4"/>
      <c r="I707" s="2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3:26" ht="12.5">
      <c r="C708" s="1"/>
      <c r="D708" s="1"/>
      <c r="F708" s="2"/>
      <c r="G708" s="3"/>
      <c r="H708" s="4"/>
      <c r="I708" s="2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3:26" ht="12.5">
      <c r="C709" s="1"/>
      <c r="D709" s="1"/>
      <c r="F709" s="2"/>
      <c r="G709" s="3"/>
      <c r="H709" s="4"/>
      <c r="I709" s="2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3:26" ht="12.5">
      <c r="C710" s="1"/>
      <c r="D710" s="1"/>
      <c r="F710" s="2"/>
      <c r="G710" s="3"/>
      <c r="H710" s="4"/>
      <c r="I710" s="2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3:26" ht="12.5">
      <c r="C711" s="1"/>
      <c r="D711" s="1"/>
      <c r="F711" s="2"/>
      <c r="G711" s="3"/>
      <c r="H711" s="4"/>
      <c r="I711" s="2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3:26" ht="12.5">
      <c r="C712" s="1"/>
      <c r="D712" s="1"/>
      <c r="F712" s="2"/>
      <c r="G712" s="3"/>
      <c r="H712" s="4"/>
      <c r="I712" s="2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3:26" ht="12.5">
      <c r="C713" s="1"/>
      <c r="D713" s="1"/>
      <c r="F713" s="2"/>
      <c r="G713" s="3"/>
      <c r="H713" s="4"/>
      <c r="I713" s="2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3:26" ht="12.5">
      <c r="C714" s="1"/>
      <c r="D714" s="1"/>
      <c r="F714" s="2"/>
      <c r="G714" s="3"/>
      <c r="H714" s="4"/>
      <c r="I714" s="2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3:26" ht="12.5">
      <c r="C715" s="1"/>
      <c r="D715" s="1"/>
      <c r="F715" s="2"/>
      <c r="G715" s="3"/>
      <c r="H715" s="4"/>
      <c r="I715" s="2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3:26" ht="12.5">
      <c r="C716" s="1"/>
      <c r="D716" s="1"/>
      <c r="F716" s="2"/>
      <c r="G716" s="3"/>
      <c r="H716" s="4"/>
      <c r="I716" s="2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3:26" ht="12.5">
      <c r="C717" s="1"/>
      <c r="D717" s="1"/>
      <c r="F717" s="2"/>
      <c r="G717" s="3"/>
      <c r="H717" s="4"/>
      <c r="I717" s="2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3:26" ht="12.5">
      <c r="C718" s="1"/>
      <c r="D718" s="1"/>
      <c r="F718" s="2"/>
      <c r="G718" s="3"/>
      <c r="H718" s="4"/>
      <c r="I718" s="2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3:26" ht="12.5">
      <c r="C719" s="1"/>
      <c r="D719" s="1"/>
      <c r="F719" s="2"/>
      <c r="G719" s="3"/>
      <c r="H719" s="4"/>
      <c r="I719" s="2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3:26" ht="12.5">
      <c r="C720" s="1"/>
      <c r="D720" s="1"/>
      <c r="F720" s="2"/>
      <c r="G720" s="3"/>
      <c r="H720" s="4"/>
      <c r="I720" s="2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3:26" ht="12.5">
      <c r="C721" s="1"/>
      <c r="D721" s="1"/>
      <c r="F721" s="2"/>
      <c r="G721" s="3"/>
      <c r="H721" s="4"/>
      <c r="I721" s="2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3:26" ht="12.5">
      <c r="C722" s="1"/>
      <c r="D722" s="1"/>
      <c r="F722" s="2"/>
      <c r="G722" s="3"/>
      <c r="H722" s="4"/>
      <c r="I722" s="2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3:26" ht="12.5">
      <c r="C723" s="1"/>
      <c r="D723" s="1"/>
      <c r="F723" s="2"/>
      <c r="G723" s="3"/>
      <c r="H723" s="4"/>
      <c r="I723" s="2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3:26" ht="12.5">
      <c r="C724" s="1"/>
      <c r="D724" s="1"/>
      <c r="F724" s="2"/>
      <c r="G724" s="3"/>
      <c r="H724" s="4"/>
      <c r="I724" s="2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3:26" ht="12.5">
      <c r="C725" s="1"/>
      <c r="D725" s="1"/>
      <c r="F725" s="2"/>
      <c r="G725" s="3"/>
      <c r="H725" s="4"/>
      <c r="I725" s="2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3:26" ht="12.5">
      <c r="C726" s="1"/>
      <c r="D726" s="1"/>
      <c r="F726" s="2"/>
      <c r="G726" s="3"/>
      <c r="H726" s="4"/>
      <c r="I726" s="2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3:26" ht="12.5">
      <c r="C727" s="1"/>
      <c r="D727" s="1"/>
      <c r="F727" s="2"/>
      <c r="G727" s="3"/>
      <c r="H727" s="4"/>
      <c r="I727" s="2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3:26" ht="12.5">
      <c r="C728" s="1"/>
      <c r="D728" s="1"/>
      <c r="F728" s="2"/>
      <c r="G728" s="3"/>
      <c r="H728" s="4"/>
      <c r="I728" s="2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3:26" ht="12.5">
      <c r="C729" s="1"/>
      <c r="D729" s="1"/>
      <c r="F729" s="2"/>
      <c r="G729" s="3"/>
      <c r="H729" s="4"/>
      <c r="I729" s="2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3:26" ht="12.5">
      <c r="C730" s="1"/>
      <c r="D730" s="1"/>
      <c r="F730" s="2"/>
      <c r="G730" s="3"/>
      <c r="H730" s="4"/>
      <c r="I730" s="2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3:26" ht="12.5">
      <c r="C731" s="1"/>
      <c r="D731" s="1"/>
      <c r="F731" s="2"/>
      <c r="G731" s="3"/>
      <c r="H731" s="4"/>
      <c r="I731" s="2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3:26" ht="12.5">
      <c r="C732" s="1"/>
      <c r="D732" s="1"/>
      <c r="F732" s="2"/>
      <c r="G732" s="3"/>
      <c r="H732" s="4"/>
      <c r="I732" s="2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3:26" ht="12.5">
      <c r="C733" s="1"/>
      <c r="D733" s="1"/>
      <c r="F733" s="2"/>
      <c r="G733" s="3"/>
      <c r="H733" s="4"/>
      <c r="I733" s="2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3:26" ht="12.5">
      <c r="C734" s="1"/>
      <c r="D734" s="1"/>
      <c r="F734" s="2"/>
      <c r="G734" s="3"/>
      <c r="H734" s="4"/>
      <c r="I734" s="2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3:26" ht="12.5">
      <c r="C735" s="1"/>
      <c r="D735" s="1"/>
      <c r="F735" s="2"/>
      <c r="G735" s="3"/>
      <c r="H735" s="4"/>
      <c r="I735" s="2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3:26" ht="12.5">
      <c r="C736" s="1"/>
      <c r="D736" s="1"/>
      <c r="F736" s="2"/>
      <c r="G736" s="3"/>
      <c r="H736" s="4"/>
      <c r="I736" s="2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3:26" ht="12.5">
      <c r="C737" s="1"/>
      <c r="D737" s="1"/>
      <c r="F737" s="2"/>
      <c r="G737" s="3"/>
      <c r="H737" s="4"/>
      <c r="I737" s="2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3:26" ht="12.5">
      <c r="C738" s="1"/>
      <c r="D738" s="1"/>
      <c r="F738" s="2"/>
      <c r="G738" s="3"/>
      <c r="H738" s="4"/>
      <c r="I738" s="2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3:26" ht="12.5">
      <c r="C739" s="1"/>
      <c r="D739" s="1"/>
      <c r="F739" s="2"/>
      <c r="G739" s="3"/>
      <c r="H739" s="4"/>
      <c r="I739" s="2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3:26" ht="12.5">
      <c r="C740" s="1"/>
      <c r="D740" s="1"/>
      <c r="F740" s="2"/>
      <c r="G740" s="3"/>
      <c r="H740" s="4"/>
      <c r="I740" s="2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3:26" ht="12.5">
      <c r="C741" s="1"/>
      <c r="D741" s="1"/>
      <c r="F741" s="2"/>
      <c r="G741" s="3"/>
      <c r="H741" s="4"/>
      <c r="I741" s="2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3:26" ht="12.5">
      <c r="C742" s="1"/>
      <c r="D742" s="1"/>
      <c r="F742" s="2"/>
      <c r="G742" s="3"/>
      <c r="H742" s="4"/>
      <c r="I742" s="2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3:26" ht="12.5">
      <c r="C743" s="1"/>
      <c r="D743" s="1"/>
      <c r="F743" s="2"/>
      <c r="G743" s="3"/>
      <c r="H743" s="4"/>
      <c r="I743" s="2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3:26" ht="12.5">
      <c r="C744" s="1"/>
      <c r="D744" s="1"/>
      <c r="F744" s="2"/>
      <c r="G744" s="3"/>
      <c r="H744" s="4"/>
      <c r="I744" s="2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3:26" ht="12.5">
      <c r="C745" s="1"/>
      <c r="D745" s="1"/>
      <c r="F745" s="2"/>
      <c r="G745" s="3"/>
      <c r="H745" s="4"/>
      <c r="I745" s="2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3:26" ht="12.5">
      <c r="C746" s="1"/>
      <c r="D746" s="1"/>
      <c r="F746" s="2"/>
      <c r="G746" s="3"/>
      <c r="H746" s="4"/>
      <c r="I746" s="2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3:26" ht="12.5">
      <c r="C747" s="1"/>
      <c r="D747" s="1"/>
      <c r="F747" s="2"/>
      <c r="G747" s="3"/>
      <c r="H747" s="4"/>
      <c r="I747" s="2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3:26" ht="12.5">
      <c r="C748" s="1"/>
      <c r="D748" s="1"/>
      <c r="F748" s="2"/>
      <c r="G748" s="3"/>
      <c r="H748" s="4"/>
      <c r="I748" s="2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3:26" ht="12.5">
      <c r="C749" s="1"/>
      <c r="D749" s="1"/>
      <c r="F749" s="2"/>
      <c r="G749" s="3"/>
      <c r="H749" s="4"/>
      <c r="I749" s="2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3:26" ht="12.5">
      <c r="C750" s="1"/>
      <c r="D750" s="1"/>
      <c r="F750" s="2"/>
      <c r="G750" s="3"/>
      <c r="H750" s="4"/>
      <c r="I750" s="2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3:26" ht="12.5">
      <c r="C751" s="1"/>
      <c r="D751" s="1"/>
      <c r="F751" s="2"/>
      <c r="G751" s="3"/>
      <c r="H751" s="4"/>
      <c r="I751" s="2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3:26" ht="12.5">
      <c r="C752" s="1"/>
      <c r="D752" s="1"/>
      <c r="F752" s="2"/>
      <c r="G752" s="3"/>
      <c r="H752" s="4"/>
      <c r="I752" s="2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3:26" ht="12.5">
      <c r="C753" s="1"/>
      <c r="D753" s="1"/>
      <c r="F753" s="2"/>
      <c r="G753" s="3"/>
      <c r="H753" s="4"/>
      <c r="I753" s="2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3:26" ht="12.5">
      <c r="C754" s="1"/>
      <c r="D754" s="1"/>
      <c r="F754" s="2"/>
      <c r="G754" s="3"/>
      <c r="H754" s="4"/>
      <c r="I754" s="2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3:26" ht="12.5">
      <c r="C755" s="1"/>
      <c r="D755" s="1"/>
      <c r="F755" s="2"/>
      <c r="G755" s="3"/>
      <c r="H755" s="4"/>
      <c r="I755" s="2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3:26" ht="12.5">
      <c r="C756" s="1"/>
      <c r="D756" s="1"/>
      <c r="F756" s="2"/>
      <c r="G756" s="3"/>
      <c r="H756" s="4"/>
      <c r="I756" s="2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3:26" ht="12.5">
      <c r="C757" s="1"/>
      <c r="D757" s="1"/>
      <c r="F757" s="2"/>
      <c r="G757" s="3"/>
      <c r="H757" s="4"/>
      <c r="I757" s="2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3:26" ht="12.5">
      <c r="C758" s="1"/>
      <c r="D758" s="1"/>
      <c r="F758" s="2"/>
      <c r="G758" s="3"/>
      <c r="H758" s="4"/>
      <c r="I758" s="2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3:26" ht="12.5">
      <c r="C759" s="1"/>
      <c r="D759" s="1"/>
      <c r="F759" s="2"/>
      <c r="G759" s="3"/>
      <c r="H759" s="4"/>
      <c r="I759" s="2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3:26" ht="12.5">
      <c r="C760" s="1"/>
      <c r="D760" s="1"/>
      <c r="F760" s="2"/>
      <c r="G760" s="3"/>
      <c r="H760" s="4"/>
      <c r="I760" s="2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3:26" ht="12.5">
      <c r="C761" s="1"/>
      <c r="D761" s="1"/>
      <c r="F761" s="2"/>
      <c r="G761" s="3"/>
      <c r="H761" s="4"/>
      <c r="I761" s="2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3:26" ht="12.5">
      <c r="C762" s="1"/>
      <c r="D762" s="1"/>
      <c r="F762" s="2"/>
      <c r="G762" s="3"/>
      <c r="H762" s="4"/>
      <c r="I762" s="2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3:26" ht="12.5">
      <c r="C763" s="1"/>
      <c r="D763" s="1"/>
      <c r="F763" s="2"/>
      <c r="G763" s="3"/>
      <c r="H763" s="4"/>
      <c r="I763" s="2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3:26" ht="12.5">
      <c r="C764" s="1"/>
      <c r="D764" s="1"/>
      <c r="F764" s="2"/>
      <c r="G764" s="3"/>
      <c r="H764" s="4"/>
      <c r="I764" s="2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3:26" ht="12.5">
      <c r="C765" s="1"/>
      <c r="D765" s="1"/>
      <c r="F765" s="2"/>
      <c r="G765" s="3"/>
      <c r="H765" s="4"/>
      <c r="I765" s="2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3:26" ht="12.5">
      <c r="C766" s="1"/>
      <c r="D766" s="1"/>
      <c r="F766" s="2"/>
      <c r="G766" s="3"/>
      <c r="H766" s="4"/>
      <c r="I766" s="2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3:26" ht="12.5">
      <c r="C767" s="1"/>
      <c r="D767" s="1"/>
      <c r="F767" s="2"/>
      <c r="G767" s="3"/>
      <c r="H767" s="4"/>
      <c r="I767" s="2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3:26" ht="12.5">
      <c r="C768" s="1"/>
      <c r="D768" s="1"/>
      <c r="F768" s="2"/>
      <c r="G768" s="3"/>
      <c r="H768" s="4"/>
      <c r="I768" s="2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3:26" ht="12.5">
      <c r="C769" s="1"/>
      <c r="D769" s="1"/>
      <c r="F769" s="2"/>
      <c r="G769" s="3"/>
      <c r="H769" s="4"/>
      <c r="I769" s="2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3:26" ht="12.5">
      <c r="C770" s="1"/>
      <c r="D770" s="1"/>
      <c r="F770" s="2"/>
      <c r="G770" s="3"/>
      <c r="H770" s="4"/>
      <c r="I770" s="2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3:26" ht="12.5">
      <c r="C771" s="1"/>
      <c r="D771" s="1"/>
      <c r="F771" s="2"/>
      <c r="G771" s="3"/>
      <c r="H771" s="4"/>
      <c r="I771" s="2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3:26" ht="12.5">
      <c r="C772" s="1"/>
      <c r="D772" s="1"/>
      <c r="F772" s="2"/>
      <c r="G772" s="3"/>
      <c r="H772" s="4"/>
      <c r="I772" s="2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3:26" ht="12.5">
      <c r="C773" s="1"/>
      <c r="D773" s="1"/>
      <c r="F773" s="2"/>
      <c r="G773" s="3"/>
      <c r="H773" s="4"/>
      <c r="I773" s="2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3:26" ht="12.5">
      <c r="C774" s="1"/>
      <c r="D774" s="1"/>
      <c r="F774" s="2"/>
      <c r="G774" s="3"/>
      <c r="H774" s="4"/>
      <c r="I774" s="2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3:26" ht="12.5">
      <c r="C775" s="1"/>
      <c r="D775" s="1"/>
      <c r="F775" s="2"/>
      <c r="G775" s="3"/>
      <c r="H775" s="4"/>
      <c r="I775" s="2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3:26" ht="12.5">
      <c r="C776" s="1"/>
      <c r="D776" s="1"/>
      <c r="F776" s="2"/>
      <c r="G776" s="3"/>
      <c r="H776" s="4"/>
      <c r="I776" s="2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3:26" ht="12.5">
      <c r="C777" s="1"/>
      <c r="D777" s="1"/>
      <c r="F777" s="2"/>
      <c r="G777" s="3"/>
      <c r="H777" s="4"/>
      <c r="I777" s="2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3:26" ht="12.5">
      <c r="C778" s="1"/>
      <c r="D778" s="1"/>
      <c r="F778" s="2"/>
      <c r="G778" s="3"/>
      <c r="H778" s="4"/>
      <c r="I778" s="2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3:26" ht="12.5">
      <c r="C779" s="1"/>
      <c r="D779" s="1"/>
      <c r="F779" s="2"/>
      <c r="G779" s="3"/>
      <c r="H779" s="4"/>
      <c r="I779" s="2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3:26" ht="12.5">
      <c r="C780" s="1"/>
      <c r="D780" s="1"/>
      <c r="F780" s="2"/>
      <c r="G780" s="3"/>
      <c r="H780" s="4"/>
      <c r="I780" s="2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3:26" ht="12.5">
      <c r="C781" s="1"/>
      <c r="D781" s="1"/>
      <c r="F781" s="2"/>
      <c r="G781" s="3"/>
      <c r="H781" s="4"/>
      <c r="I781" s="2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3:26" ht="12.5">
      <c r="C782" s="1"/>
      <c r="D782" s="1"/>
      <c r="F782" s="2"/>
      <c r="G782" s="3"/>
      <c r="H782" s="4"/>
      <c r="I782" s="2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3:26" ht="12.5">
      <c r="C783" s="1"/>
      <c r="D783" s="1"/>
      <c r="F783" s="2"/>
      <c r="G783" s="3"/>
      <c r="H783" s="4"/>
      <c r="I783" s="2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3:26" ht="12.5">
      <c r="C784" s="1"/>
      <c r="D784" s="1"/>
      <c r="F784" s="2"/>
      <c r="G784" s="3"/>
      <c r="H784" s="4"/>
      <c r="I784" s="2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3:26" ht="12.5">
      <c r="C785" s="1"/>
      <c r="D785" s="1"/>
      <c r="F785" s="2"/>
      <c r="G785" s="3"/>
      <c r="H785" s="4"/>
      <c r="I785" s="2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3:26" ht="12.5">
      <c r="C786" s="1"/>
      <c r="D786" s="1"/>
      <c r="F786" s="2"/>
      <c r="G786" s="3"/>
      <c r="H786" s="4"/>
      <c r="I786" s="2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3:26" ht="12.5">
      <c r="C787" s="1"/>
      <c r="D787" s="1"/>
      <c r="F787" s="2"/>
      <c r="G787" s="3"/>
      <c r="H787" s="4"/>
      <c r="I787" s="2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3:26" ht="12.5">
      <c r="C788" s="1"/>
      <c r="D788" s="1"/>
      <c r="F788" s="2"/>
      <c r="G788" s="3"/>
      <c r="H788" s="4"/>
      <c r="I788" s="2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3:26" ht="12.5">
      <c r="C789" s="1"/>
      <c r="D789" s="1"/>
      <c r="F789" s="2"/>
      <c r="G789" s="3"/>
      <c r="H789" s="4"/>
      <c r="I789" s="2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3:26" ht="12.5">
      <c r="C790" s="1"/>
      <c r="D790" s="1"/>
      <c r="F790" s="2"/>
      <c r="G790" s="3"/>
      <c r="H790" s="4"/>
      <c r="I790" s="2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3:26" ht="12.5">
      <c r="C791" s="1"/>
      <c r="D791" s="1"/>
      <c r="F791" s="2"/>
      <c r="G791" s="3"/>
      <c r="H791" s="4"/>
      <c r="I791" s="2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3:26" ht="12.5">
      <c r="C792" s="1"/>
      <c r="D792" s="1"/>
      <c r="F792" s="2"/>
      <c r="G792" s="3"/>
      <c r="H792" s="4"/>
      <c r="I792" s="2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3:26" ht="12.5">
      <c r="C793" s="1"/>
      <c r="D793" s="1"/>
      <c r="F793" s="2"/>
      <c r="G793" s="3"/>
      <c r="H793" s="4"/>
      <c r="I793" s="2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3:26" ht="12.5">
      <c r="C794" s="1"/>
      <c r="D794" s="1"/>
      <c r="F794" s="2"/>
      <c r="G794" s="3"/>
      <c r="H794" s="4"/>
      <c r="I794" s="2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3:26" ht="12.5">
      <c r="C795" s="1"/>
      <c r="D795" s="1"/>
      <c r="F795" s="2"/>
      <c r="G795" s="3"/>
      <c r="H795" s="4"/>
      <c r="I795" s="2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3:26" ht="12.5">
      <c r="C796" s="1"/>
      <c r="D796" s="1"/>
      <c r="F796" s="2"/>
      <c r="G796" s="3"/>
      <c r="H796" s="4"/>
      <c r="I796" s="2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3:26" ht="12.5">
      <c r="C797" s="1"/>
      <c r="D797" s="1"/>
      <c r="F797" s="2"/>
      <c r="G797" s="3"/>
      <c r="H797" s="4"/>
      <c r="I797" s="2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3:26" ht="12.5">
      <c r="C798" s="1"/>
      <c r="D798" s="1"/>
      <c r="F798" s="2"/>
      <c r="G798" s="3"/>
      <c r="H798" s="4"/>
      <c r="I798" s="2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3:26" ht="12.5">
      <c r="C799" s="1"/>
      <c r="D799" s="1"/>
      <c r="F799" s="2"/>
      <c r="G799" s="3"/>
      <c r="H799" s="4"/>
      <c r="I799" s="2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3:26" ht="12.5">
      <c r="C800" s="1"/>
      <c r="D800" s="1"/>
      <c r="F800" s="2"/>
      <c r="G800" s="3"/>
      <c r="H800" s="4"/>
      <c r="I800" s="2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3:26" ht="12.5">
      <c r="C801" s="1"/>
      <c r="D801" s="1"/>
      <c r="F801" s="2"/>
      <c r="G801" s="3"/>
      <c r="H801" s="4"/>
      <c r="I801" s="2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3:26" ht="12.5">
      <c r="C802" s="1"/>
      <c r="D802" s="1"/>
      <c r="F802" s="2"/>
      <c r="G802" s="3"/>
      <c r="H802" s="4"/>
      <c r="I802" s="2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3:26" ht="12.5">
      <c r="C803" s="1"/>
      <c r="D803" s="1"/>
      <c r="F803" s="2"/>
      <c r="G803" s="3"/>
      <c r="H803" s="4"/>
      <c r="I803" s="2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3:26" ht="12.5">
      <c r="C804" s="1"/>
      <c r="D804" s="1"/>
      <c r="F804" s="2"/>
      <c r="G804" s="3"/>
      <c r="H804" s="4"/>
      <c r="I804" s="2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3:26" ht="12.5">
      <c r="C805" s="1"/>
      <c r="D805" s="1"/>
      <c r="F805" s="2"/>
      <c r="G805" s="3"/>
      <c r="H805" s="4"/>
      <c r="I805" s="2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3:26" ht="12.5">
      <c r="C806" s="1"/>
      <c r="D806" s="1"/>
      <c r="F806" s="2"/>
      <c r="G806" s="3"/>
      <c r="H806" s="4"/>
      <c r="I806" s="2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3:26" ht="12.5">
      <c r="C807" s="1"/>
      <c r="D807" s="1"/>
      <c r="F807" s="2"/>
      <c r="G807" s="3"/>
      <c r="H807" s="4"/>
      <c r="I807" s="2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3:26" ht="12.5">
      <c r="C808" s="1"/>
      <c r="D808" s="1"/>
      <c r="F808" s="2"/>
      <c r="G808" s="3"/>
      <c r="H808" s="4"/>
      <c r="I808" s="2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3:26" ht="12.5">
      <c r="C809" s="1"/>
      <c r="D809" s="1"/>
      <c r="F809" s="2"/>
      <c r="G809" s="3"/>
      <c r="H809" s="4"/>
      <c r="I809" s="2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3:26" ht="12.5">
      <c r="C810" s="1"/>
      <c r="D810" s="1"/>
      <c r="F810" s="2"/>
      <c r="G810" s="3"/>
      <c r="H810" s="4"/>
      <c r="I810" s="2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3:26" ht="12.5">
      <c r="C811" s="1"/>
      <c r="D811" s="1"/>
      <c r="F811" s="2"/>
      <c r="G811" s="3"/>
      <c r="H811" s="4"/>
      <c r="I811" s="2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3:26" ht="12.5">
      <c r="C812" s="1"/>
      <c r="D812" s="1"/>
      <c r="F812" s="2"/>
      <c r="G812" s="3"/>
      <c r="H812" s="4"/>
      <c r="I812" s="2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3:26" ht="12.5">
      <c r="C813" s="1"/>
      <c r="D813" s="1"/>
      <c r="F813" s="2"/>
      <c r="G813" s="3"/>
      <c r="H813" s="4"/>
      <c r="I813" s="2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3:26" ht="12.5">
      <c r="C814" s="1"/>
      <c r="D814" s="1"/>
      <c r="F814" s="2"/>
      <c r="G814" s="3"/>
      <c r="H814" s="4"/>
      <c r="I814" s="2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3:26" ht="12.5">
      <c r="C815" s="1"/>
      <c r="D815" s="1"/>
      <c r="F815" s="2"/>
      <c r="G815" s="3"/>
      <c r="H815" s="4"/>
      <c r="I815" s="2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3:26" ht="12.5">
      <c r="C816" s="1"/>
      <c r="D816" s="1"/>
      <c r="F816" s="2"/>
      <c r="G816" s="3"/>
      <c r="H816" s="4"/>
      <c r="I816" s="2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3:26" ht="12.5">
      <c r="C817" s="1"/>
      <c r="D817" s="1"/>
      <c r="F817" s="2"/>
      <c r="G817" s="3"/>
      <c r="H817" s="4"/>
      <c r="I817" s="2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3:26" ht="12.5">
      <c r="C818" s="1"/>
      <c r="D818" s="1"/>
      <c r="F818" s="2"/>
      <c r="G818" s="3"/>
      <c r="H818" s="4"/>
      <c r="I818" s="2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3:26" ht="12.5">
      <c r="C819" s="1"/>
      <c r="D819" s="1"/>
      <c r="F819" s="2"/>
      <c r="G819" s="3"/>
      <c r="H819" s="4"/>
      <c r="I819" s="2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3:26" ht="12.5">
      <c r="C820" s="1"/>
      <c r="D820" s="1"/>
      <c r="F820" s="2"/>
      <c r="G820" s="3"/>
      <c r="H820" s="4"/>
      <c r="I820" s="2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3:26" ht="12.5">
      <c r="C821" s="1"/>
      <c r="D821" s="1"/>
      <c r="F821" s="2"/>
      <c r="G821" s="3"/>
      <c r="H821" s="4"/>
      <c r="I821" s="2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3:26" ht="12.5">
      <c r="C822" s="1"/>
      <c r="D822" s="1"/>
      <c r="F822" s="2"/>
      <c r="G822" s="3"/>
      <c r="H822" s="4"/>
      <c r="I822" s="2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3:26" ht="12.5">
      <c r="C823" s="1"/>
      <c r="D823" s="1"/>
      <c r="F823" s="2"/>
      <c r="G823" s="3"/>
      <c r="H823" s="4"/>
      <c r="I823" s="2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3:26" ht="12.5">
      <c r="C824" s="1"/>
      <c r="D824" s="1"/>
      <c r="F824" s="2"/>
      <c r="G824" s="3"/>
      <c r="H824" s="4"/>
      <c r="I824" s="2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3:26" ht="12.5">
      <c r="C825" s="1"/>
      <c r="D825" s="1"/>
      <c r="F825" s="2"/>
      <c r="G825" s="3"/>
      <c r="H825" s="4"/>
      <c r="I825" s="2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3:26" ht="12.5">
      <c r="C826" s="1"/>
      <c r="D826" s="1"/>
      <c r="F826" s="2"/>
      <c r="G826" s="3"/>
      <c r="H826" s="4"/>
      <c r="I826" s="2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3:26" ht="12.5">
      <c r="C827" s="1"/>
      <c r="D827" s="1"/>
      <c r="F827" s="2"/>
      <c r="G827" s="3"/>
      <c r="H827" s="4"/>
      <c r="I827" s="2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3:26" ht="12.5">
      <c r="C828" s="1"/>
      <c r="D828" s="1"/>
      <c r="F828" s="2"/>
      <c r="G828" s="3"/>
      <c r="H828" s="4"/>
      <c r="I828" s="2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3:26" ht="12.5">
      <c r="C829" s="1"/>
      <c r="D829" s="1"/>
      <c r="F829" s="2"/>
      <c r="G829" s="3"/>
      <c r="H829" s="4"/>
      <c r="I829" s="2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3:26" ht="12.5">
      <c r="C830" s="1"/>
      <c r="D830" s="1"/>
      <c r="F830" s="2"/>
      <c r="G830" s="3"/>
      <c r="H830" s="4"/>
      <c r="I830" s="2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3:26" ht="12.5">
      <c r="C831" s="1"/>
      <c r="D831" s="1"/>
      <c r="F831" s="2"/>
      <c r="G831" s="3"/>
      <c r="H831" s="4"/>
      <c r="I831" s="2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3:26" ht="12.5">
      <c r="C832" s="1"/>
      <c r="D832" s="1"/>
      <c r="F832" s="2"/>
      <c r="G832" s="3"/>
      <c r="H832" s="4"/>
      <c r="I832" s="2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3:26" ht="12.5">
      <c r="C833" s="1"/>
      <c r="D833" s="1"/>
      <c r="F833" s="2"/>
      <c r="G833" s="3"/>
      <c r="H833" s="4"/>
      <c r="I833" s="2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3:26" ht="12.5">
      <c r="C834" s="1"/>
      <c r="D834" s="1"/>
      <c r="F834" s="2"/>
      <c r="G834" s="3"/>
      <c r="H834" s="4"/>
      <c r="I834" s="2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3:26" ht="12.5">
      <c r="C835" s="1"/>
      <c r="D835" s="1"/>
      <c r="F835" s="2"/>
      <c r="G835" s="3"/>
      <c r="H835" s="4"/>
      <c r="I835" s="2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3:26" ht="12.5">
      <c r="C836" s="1"/>
      <c r="D836" s="1"/>
      <c r="F836" s="2"/>
      <c r="G836" s="3"/>
      <c r="H836" s="4"/>
      <c r="I836" s="2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3:26" ht="12.5">
      <c r="C837" s="1"/>
      <c r="D837" s="1"/>
      <c r="F837" s="2"/>
      <c r="G837" s="3"/>
      <c r="H837" s="4"/>
      <c r="I837" s="2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3:26" ht="12.5">
      <c r="C838" s="1"/>
      <c r="D838" s="1"/>
      <c r="F838" s="2"/>
      <c r="G838" s="3"/>
      <c r="H838" s="4"/>
      <c r="I838" s="2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3:26" ht="12.5">
      <c r="C839" s="1"/>
      <c r="D839" s="1"/>
      <c r="F839" s="2"/>
      <c r="G839" s="3"/>
      <c r="H839" s="4"/>
      <c r="I839" s="2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3:26" ht="12.5">
      <c r="C840" s="1"/>
      <c r="D840" s="1"/>
      <c r="F840" s="2"/>
      <c r="G840" s="3"/>
      <c r="H840" s="4"/>
      <c r="I840" s="2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3:26" ht="12.5">
      <c r="C841" s="1"/>
      <c r="D841" s="1"/>
      <c r="F841" s="2"/>
      <c r="G841" s="3"/>
      <c r="H841" s="4"/>
      <c r="I841" s="2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3:26" ht="12.5">
      <c r="C842" s="1"/>
      <c r="D842" s="1"/>
      <c r="F842" s="2"/>
      <c r="G842" s="3"/>
      <c r="H842" s="4"/>
      <c r="I842" s="2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3:26" ht="12.5">
      <c r="C843" s="1"/>
      <c r="D843" s="1"/>
      <c r="F843" s="2"/>
      <c r="G843" s="3"/>
      <c r="H843" s="4"/>
      <c r="I843" s="2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3:26" ht="12.5">
      <c r="C844" s="1"/>
      <c r="D844" s="1"/>
      <c r="F844" s="2"/>
      <c r="G844" s="3"/>
      <c r="H844" s="4"/>
      <c r="I844" s="2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3:26" ht="12.5">
      <c r="C845" s="1"/>
      <c r="D845" s="1"/>
      <c r="F845" s="2"/>
      <c r="G845" s="3"/>
      <c r="H845" s="4"/>
      <c r="I845" s="2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3:26" ht="12.5">
      <c r="C846" s="1"/>
      <c r="D846" s="1"/>
      <c r="F846" s="2"/>
      <c r="G846" s="3"/>
      <c r="H846" s="4"/>
      <c r="I846" s="2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3:26" ht="12.5">
      <c r="C847" s="1"/>
      <c r="D847" s="1"/>
      <c r="F847" s="2"/>
      <c r="G847" s="3"/>
      <c r="H847" s="4"/>
      <c r="I847" s="2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3:26" ht="12.5">
      <c r="C848" s="1"/>
      <c r="D848" s="1"/>
      <c r="F848" s="2"/>
      <c r="G848" s="3"/>
      <c r="H848" s="4"/>
      <c r="I848" s="2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3:26" ht="12.5">
      <c r="C849" s="1"/>
      <c r="D849" s="1"/>
      <c r="F849" s="2"/>
      <c r="G849" s="3"/>
      <c r="H849" s="4"/>
      <c r="I849" s="2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3:26" ht="12.5">
      <c r="C850" s="1"/>
      <c r="D850" s="1"/>
      <c r="F850" s="2"/>
      <c r="G850" s="3"/>
      <c r="H850" s="4"/>
      <c r="I850" s="2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3:26" ht="12.5">
      <c r="C851" s="1"/>
      <c r="D851" s="1"/>
      <c r="F851" s="2"/>
      <c r="G851" s="3"/>
      <c r="H851" s="4"/>
      <c r="I851" s="2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3:26" ht="12.5">
      <c r="C852" s="1"/>
      <c r="D852" s="1"/>
      <c r="F852" s="2"/>
      <c r="G852" s="3"/>
      <c r="H852" s="4"/>
      <c r="I852" s="2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3:26" ht="12.5">
      <c r="C853" s="1"/>
      <c r="D853" s="1"/>
      <c r="F853" s="2"/>
      <c r="G853" s="3"/>
      <c r="H853" s="4"/>
      <c r="I853" s="2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3:26" ht="12.5">
      <c r="C854" s="1"/>
      <c r="D854" s="1"/>
      <c r="F854" s="2"/>
      <c r="G854" s="3"/>
      <c r="H854" s="4"/>
      <c r="I854" s="2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3:26" ht="12.5">
      <c r="C855" s="1"/>
      <c r="D855" s="1"/>
      <c r="F855" s="2"/>
      <c r="G855" s="3"/>
      <c r="H855" s="4"/>
      <c r="I855" s="2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3:26" ht="12.5">
      <c r="C856" s="1"/>
      <c r="D856" s="1"/>
      <c r="F856" s="2"/>
      <c r="G856" s="3"/>
      <c r="H856" s="4"/>
      <c r="I856" s="2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3:26" ht="12.5">
      <c r="C857" s="1"/>
      <c r="D857" s="1"/>
      <c r="F857" s="2"/>
      <c r="G857" s="3"/>
      <c r="H857" s="4"/>
      <c r="I857" s="2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3:26" ht="12.5">
      <c r="C858" s="1"/>
      <c r="D858" s="1"/>
      <c r="F858" s="2"/>
      <c r="G858" s="3"/>
      <c r="H858" s="4"/>
      <c r="I858" s="2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3:26" ht="12.5">
      <c r="C859" s="1"/>
      <c r="D859" s="1"/>
      <c r="F859" s="2"/>
      <c r="G859" s="3"/>
      <c r="H859" s="4"/>
      <c r="I859" s="2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3:26" ht="12.5">
      <c r="C860" s="1"/>
      <c r="D860" s="1"/>
      <c r="F860" s="2"/>
      <c r="G860" s="3"/>
      <c r="H860" s="4"/>
      <c r="I860" s="2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3:26" ht="12.5">
      <c r="C861" s="1"/>
      <c r="D861" s="1"/>
      <c r="F861" s="2"/>
      <c r="G861" s="3"/>
      <c r="H861" s="4"/>
      <c r="I861" s="2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3:26" ht="12.5">
      <c r="C862" s="1"/>
      <c r="D862" s="1"/>
      <c r="F862" s="2"/>
      <c r="G862" s="3"/>
      <c r="H862" s="4"/>
      <c r="I862" s="2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3:26" ht="12.5">
      <c r="C863" s="1"/>
      <c r="D863" s="1"/>
      <c r="F863" s="2"/>
      <c r="G863" s="3"/>
      <c r="H863" s="4"/>
      <c r="I863" s="2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3:26" ht="12.5">
      <c r="C864" s="1"/>
      <c r="D864" s="1"/>
      <c r="F864" s="2"/>
      <c r="G864" s="3"/>
      <c r="H864" s="4"/>
      <c r="I864" s="2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3:26" ht="12.5">
      <c r="C865" s="1"/>
      <c r="D865" s="1"/>
      <c r="F865" s="2"/>
      <c r="G865" s="3"/>
      <c r="H865" s="4"/>
      <c r="I865" s="2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3:26" ht="12.5">
      <c r="C866" s="1"/>
      <c r="D866" s="1"/>
      <c r="F866" s="2"/>
      <c r="G866" s="3"/>
      <c r="H866" s="4"/>
      <c r="I866" s="2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3:26" ht="12.5">
      <c r="C867" s="1"/>
      <c r="D867" s="1"/>
      <c r="F867" s="2"/>
      <c r="G867" s="3"/>
      <c r="H867" s="4"/>
      <c r="I867" s="2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3:26" ht="12.5">
      <c r="C868" s="1"/>
      <c r="D868" s="1"/>
      <c r="F868" s="2"/>
      <c r="G868" s="3"/>
      <c r="H868" s="4"/>
      <c r="I868" s="2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3:26" ht="12.5">
      <c r="C869" s="1"/>
      <c r="D869" s="1"/>
      <c r="F869" s="2"/>
      <c r="G869" s="3"/>
      <c r="H869" s="4"/>
      <c r="I869" s="2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3:26" ht="12.5">
      <c r="C870" s="1"/>
      <c r="D870" s="1"/>
      <c r="F870" s="2"/>
      <c r="G870" s="3"/>
      <c r="H870" s="4"/>
      <c r="I870" s="2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3:26" ht="12.5">
      <c r="C871" s="1"/>
      <c r="D871" s="1"/>
      <c r="F871" s="2"/>
      <c r="G871" s="3"/>
      <c r="H871" s="4"/>
      <c r="I871" s="2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3:26" ht="12.5">
      <c r="C872" s="1"/>
      <c r="D872" s="1"/>
      <c r="F872" s="2"/>
      <c r="G872" s="3"/>
      <c r="H872" s="4"/>
      <c r="I872" s="2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3:26" ht="12.5">
      <c r="C873" s="1"/>
      <c r="D873" s="1"/>
      <c r="F873" s="2"/>
      <c r="G873" s="3"/>
      <c r="H873" s="4"/>
      <c r="I873" s="2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3:26" ht="12.5">
      <c r="C874" s="1"/>
      <c r="D874" s="1"/>
      <c r="F874" s="2"/>
      <c r="G874" s="3"/>
      <c r="H874" s="4"/>
      <c r="I874" s="2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3:26" ht="12.5">
      <c r="C875" s="1"/>
      <c r="D875" s="1"/>
      <c r="F875" s="2"/>
      <c r="G875" s="3"/>
      <c r="H875" s="4"/>
      <c r="I875" s="2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3:26" ht="12.5">
      <c r="C876" s="1"/>
      <c r="D876" s="1"/>
      <c r="F876" s="2"/>
      <c r="G876" s="3"/>
      <c r="H876" s="4"/>
      <c r="I876" s="2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3:26" ht="12.5">
      <c r="C877" s="1"/>
      <c r="D877" s="1"/>
      <c r="F877" s="2"/>
      <c r="G877" s="3"/>
      <c r="H877" s="4"/>
      <c r="I877" s="2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3:26" ht="12.5">
      <c r="C878" s="1"/>
      <c r="D878" s="1"/>
      <c r="F878" s="2"/>
      <c r="G878" s="3"/>
      <c r="H878" s="4"/>
      <c r="I878" s="2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3:26" ht="12.5">
      <c r="C879" s="1"/>
      <c r="D879" s="1"/>
      <c r="F879" s="2"/>
      <c r="G879" s="3"/>
      <c r="H879" s="4"/>
      <c r="I879" s="2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3:26" ht="12.5">
      <c r="C880" s="1"/>
      <c r="D880" s="1"/>
      <c r="F880" s="2"/>
      <c r="G880" s="3"/>
      <c r="H880" s="4"/>
      <c r="I880" s="2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3:26" ht="12.5">
      <c r="C881" s="1"/>
      <c r="D881" s="1"/>
      <c r="F881" s="2"/>
      <c r="G881" s="3"/>
      <c r="H881" s="4"/>
      <c r="I881" s="2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3:26" ht="12.5">
      <c r="C882" s="1"/>
      <c r="D882" s="1"/>
      <c r="F882" s="2"/>
      <c r="G882" s="3"/>
      <c r="H882" s="4"/>
      <c r="I882" s="2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3:26" ht="12.5">
      <c r="C883" s="1"/>
      <c r="D883" s="1"/>
      <c r="F883" s="2"/>
      <c r="G883" s="3"/>
      <c r="H883" s="4"/>
      <c r="I883" s="2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3:26" ht="12.5">
      <c r="C884" s="1"/>
      <c r="D884" s="1"/>
      <c r="F884" s="2"/>
      <c r="G884" s="3"/>
      <c r="H884" s="4"/>
      <c r="I884" s="2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3:26" ht="12.5">
      <c r="C885" s="1"/>
      <c r="D885" s="1"/>
      <c r="F885" s="2"/>
      <c r="G885" s="3"/>
      <c r="H885" s="4"/>
      <c r="I885" s="2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3:26" ht="12.5">
      <c r="C886" s="1"/>
      <c r="D886" s="1"/>
      <c r="F886" s="2"/>
      <c r="G886" s="3"/>
      <c r="H886" s="4"/>
      <c r="I886" s="2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3:26" ht="12.5">
      <c r="C887" s="1"/>
      <c r="D887" s="1"/>
      <c r="F887" s="2"/>
      <c r="G887" s="3"/>
      <c r="H887" s="4"/>
      <c r="I887" s="2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3:26" ht="12.5">
      <c r="C888" s="1"/>
      <c r="D888" s="1"/>
      <c r="F888" s="2"/>
      <c r="G888" s="3"/>
      <c r="H888" s="4"/>
      <c r="I888" s="2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3:26" ht="12.5">
      <c r="C889" s="1"/>
      <c r="D889" s="1"/>
      <c r="F889" s="2"/>
      <c r="G889" s="3"/>
      <c r="H889" s="4"/>
      <c r="I889" s="2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3:26" ht="12.5">
      <c r="C890" s="1"/>
      <c r="D890" s="1"/>
      <c r="F890" s="2"/>
      <c r="G890" s="3"/>
      <c r="H890" s="4"/>
      <c r="I890" s="2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3:26" ht="12.5">
      <c r="C891" s="1"/>
      <c r="D891" s="1"/>
      <c r="F891" s="2"/>
      <c r="G891" s="3"/>
      <c r="H891" s="4"/>
      <c r="I891" s="2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3:26" ht="12.5">
      <c r="C892" s="1"/>
      <c r="D892" s="1"/>
      <c r="F892" s="2"/>
      <c r="G892" s="3"/>
      <c r="H892" s="4"/>
      <c r="I892" s="2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3:26" ht="12.5">
      <c r="C893" s="1"/>
      <c r="D893" s="1"/>
      <c r="F893" s="2"/>
      <c r="G893" s="3"/>
      <c r="H893" s="4"/>
      <c r="I893" s="2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3:26" ht="12.5">
      <c r="C894" s="1"/>
      <c r="D894" s="1"/>
      <c r="F894" s="2"/>
      <c r="G894" s="3"/>
      <c r="H894" s="4"/>
      <c r="I894" s="2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3:26" ht="12.5">
      <c r="C895" s="1"/>
      <c r="D895" s="1"/>
      <c r="F895" s="2"/>
      <c r="G895" s="3"/>
      <c r="H895" s="4"/>
      <c r="I895" s="2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3:26" ht="12.5">
      <c r="C896" s="1"/>
      <c r="D896" s="1"/>
      <c r="F896" s="2"/>
      <c r="G896" s="3"/>
      <c r="H896" s="4"/>
      <c r="I896" s="2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3:26" ht="12.5">
      <c r="C897" s="1"/>
      <c r="D897" s="1"/>
      <c r="F897" s="2"/>
      <c r="G897" s="3"/>
      <c r="H897" s="4"/>
      <c r="I897" s="2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3:26" ht="12.5">
      <c r="C898" s="1"/>
      <c r="D898" s="1"/>
      <c r="F898" s="2"/>
      <c r="G898" s="3"/>
      <c r="H898" s="4"/>
      <c r="I898" s="2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3:26" ht="12.5">
      <c r="C899" s="1"/>
      <c r="D899" s="1"/>
      <c r="F899" s="2"/>
      <c r="G899" s="3"/>
      <c r="H899" s="4"/>
      <c r="I899" s="2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3:26" ht="12.5">
      <c r="C900" s="1"/>
      <c r="D900" s="1"/>
      <c r="F900" s="2"/>
      <c r="G900" s="3"/>
      <c r="H900" s="4"/>
      <c r="I900" s="2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3:26" ht="12.5">
      <c r="C901" s="1"/>
      <c r="D901" s="1"/>
      <c r="F901" s="2"/>
      <c r="G901" s="3"/>
      <c r="H901" s="4"/>
      <c r="I901" s="2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3:26" ht="12.5">
      <c r="C902" s="1"/>
      <c r="D902" s="1"/>
      <c r="F902" s="2"/>
      <c r="G902" s="3"/>
      <c r="H902" s="4"/>
      <c r="I902" s="2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3:26" ht="12.5">
      <c r="C903" s="1"/>
      <c r="D903" s="1"/>
      <c r="F903" s="2"/>
      <c r="G903" s="3"/>
      <c r="H903" s="4"/>
      <c r="I903" s="2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3:26" ht="12.5">
      <c r="C904" s="1"/>
      <c r="D904" s="1"/>
      <c r="F904" s="2"/>
      <c r="G904" s="3"/>
      <c r="H904" s="4"/>
      <c r="I904" s="2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3:26" ht="12.5">
      <c r="C905" s="1"/>
      <c r="D905" s="1"/>
      <c r="F905" s="2"/>
      <c r="G905" s="3"/>
      <c r="H905" s="4"/>
      <c r="I905" s="2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3:26" ht="12.5">
      <c r="C906" s="1"/>
      <c r="D906" s="1"/>
      <c r="F906" s="2"/>
      <c r="G906" s="3"/>
      <c r="H906" s="4"/>
      <c r="I906" s="2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3:26" ht="12.5">
      <c r="C907" s="1"/>
      <c r="D907" s="1"/>
      <c r="F907" s="2"/>
      <c r="G907" s="3"/>
      <c r="H907" s="4"/>
      <c r="I907" s="2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3:26" ht="12.5">
      <c r="C908" s="1"/>
      <c r="D908" s="1"/>
      <c r="F908" s="2"/>
      <c r="G908" s="3"/>
      <c r="H908" s="4"/>
      <c r="I908" s="2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3:26" ht="12.5">
      <c r="C909" s="1"/>
      <c r="D909" s="1"/>
      <c r="F909" s="2"/>
      <c r="G909" s="3"/>
      <c r="H909" s="4"/>
      <c r="I909" s="2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3:26" ht="12.5">
      <c r="C910" s="1"/>
      <c r="D910" s="1"/>
      <c r="F910" s="2"/>
      <c r="G910" s="3"/>
      <c r="H910" s="4"/>
      <c r="I910" s="84"/>
      <c r="J910" s="4"/>
      <c r="K910" s="4"/>
      <c r="L910" s="4"/>
      <c r="T910" s="4"/>
      <c r="U910" s="4"/>
      <c r="V910" s="4"/>
      <c r="W910" s="4"/>
      <c r="X910" s="4"/>
      <c r="Y910" s="4"/>
      <c r="Z910" s="4"/>
    </row>
  </sheetData>
  <mergeCells count="21">
    <mergeCell ref="K2:L2"/>
    <mergeCell ref="L3:R3"/>
    <mergeCell ref="B6:D6"/>
    <mergeCell ref="E6:F6"/>
    <mergeCell ref="E7:F10"/>
    <mergeCell ref="B15:C15"/>
    <mergeCell ref="K13:K14"/>
    <mergeCell ref="L13:L14"/>
    <mergeCell ref="M13:R13"/>
    <mergeCell ref="B7:D10"/>
    <mergeCell ref="B13:B14"/>
    <mergeCell ref="C13:C14"/>
    <mergeCell ref="D13:D14"/>
    <mergeCell ref="E13:E14"/>
    <mergeCell ref="F13:F14"/>
    <mergeCell ref="G13:G14"/>
    <mergeCell ref="E11:F11"/>
    <mergeCell ref="E12:F12"/>
    <mergeCell ref="H13:H14"/>
    <mergeCell ref="I13:I14"/>
    <mergeCell ref="J13:J14"/>
  </mergeCells>
  <conditionalFormatting sqref="L16:R18">
    <cfRule type="cellIs" dxfId="100" priority="1" stopIfTrue="1" operator="equal">
      <formula>"Unexecuted"</formula>
    </cfRule>
  </conditionalFormatting>
  <conditionalFormatting sqref="L16:R18">
    <cfRule type="cellIs" dxfId="99" priority="2" stopIfTrue="1" operator="equal">
      <formula>"In Progress"</formula>
    </cfRule>
  </conditionalFormatting>
  <conditionalFormatting sqref="L16:R18">
    <cfRule type="cellIs" dxfId="98" priority="3" stopIfTrue="1" operator="equal">
      <formula>"Passed"</formula>
    </cfRule>
  </conditionalFormatting>
  <conditionalFormatting sqref="K2">
    <cfRule type="cellIs" dxfId="97" priority="4" stopIfTrue="1" operator="equal">
      <formula>"No Ejecutado"</formula>
    </cfRule>
  </conditionalFormatting>
  <conditionalFormatting sqref="K2">
    <cfRule type="cellIs" dxfId="96" priority="5" stopIfTrue="1" operator="equal">
      <formula>"Cancelado"</formula>
    </cfRule>
  </conditionalFormatting>
  <conditionalFormatting sqref="K2">
    <cfRule type="cellIs" dxfId="95" priority="6" stopIfTrue="1" operator="equal">
      <formula>"Fallado"</formula>
    </cfRule>
  </conditionalFormatting>
  <conditionalFormatting sqref="K2">
    <cfRule type="cellIs" dxfId="94" priority="7" stopIfTrue="1" operator="equal">
      <formula>"Exitoso"</formula>
    </cfRule>
  </conditionalFormatting>
  <conditionalFormatting sqref="K2">
    <cfRule type="cellIs" dxfId="93" priority="8" stopIfTrue="1" operator="equal">
      <formula>5</formula>
    </cfRule>
  </conditionalFormatting>
  <conditionalFormatting sqref="K2">
    <cfRule type="cellIs" dxfId="92" priority="9" stopIfTrue="1" operator="equal">
      <formula>4</formula>
    </cfRule>
  </conditionalFormatting>
  <conditionalFormatting sqref="K2">
    <cfRule type="cellIs" dxfId="91" priority="10" stopIfTrue="1" operator="equal">
      <formula>3</formula>
    </cfRule>
  </conditionalFormatting>
  <conditionalFormatting sqref="K2">
    <cfRule type="cellIs" dxfId="90" priority="11" stopIfTrue="1" operator="equal">
      <formula>2</formula>
    </cfRule>
  </conditionalFormatting>
  <conditionalFormatting sqref="K2">
    <cfRule type="cellIs" dxfId="89" priority="12" stopIfTrue="1" operator="equal">
      <formula>1</formula>
    </cfRule>
  </conditionalFormatting>
  <conditionalFormatting sqref="M16:M18 O16:O18 Q16:Q18">
    <cfRule type="cellIs" dxfId="88" priority="13" stopIfTrue="1" operator="equal">
      <formula>"Failed"</formula>
    </cfRule>
  </conditionalFormatting>
  <conditionalFormatting sqref="M16:M18 O16:O18 Q16:Q18">
    <cfRule type="cellIs" dxfId="87" priority="14" stopIfTrue="1" operator="equal">
      <formula>"Unexecuted"</formula>
    </cfRule>
  </conditionalFormatting>
  <conditionalFormatting sqref="M16:M18 O16:O18 Q16:Q18">
    <cfRule type="cellIs" dxfId="86" priority="15" stopIfTrue="1" operator="equal">
      <formula>"In Progress"</formula>
    </cfRule>
  </conditionalFormatting>
  <conditionalFormatting sqref="M16:M18 O16:O18 Q16:Q18">
    <cfRule type="cellIs" dxfId="85" priority="16" stopIfTrue="1" operator="equal">
      <formula>"Passed"</formula>
    </cfRule>
  </conditionalFormatting>
  <conditionalFormatting sqref="Q16:Q18">
    <cfRule type="cellIs" dxfId="84" priority="17" stopIfTrue="1" operator="equal">
      <formula>"Unexecuted"</formula>
    </cfRule>
  </conditionalFormatting>
  <conditionalFormatting sqref="Q16:Q18">
    <cfRule type="cellIs" dxfId="83" priority="18" stopIfTrue="1" operator="equal">
      <formula>"In Progress"</formula>
    </cfRule>
  </conditionalFormatting>
  <conditionalFormatting sqref="Q16:Q18">
    <cfRule type="cellIs" dxfId="82" priority="19" stopIfTrue="1" operator="equal">
      <formula>"Passed"</formula>
    </cfRule>
  </conditionalFormatting>
  <conditionalFormatting sqref="M16:M18 O16:O18 Q16:Q18">
    <cfRule type="notContainsBlanks" dxfId="81" priority="20">
      <formula>LEN(TRIM(M16))&gt;0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Datos!$C$2:$C$4</xm:f>
          </x14:formula1>
          <xm:sqref>D16:D18</xm:sqref>
        </x14:dataValidation>
        <x14:dataValidation type="list" allowBlank="1" showErrorMessage="1">
          <x14:formula1>
            <xm:f>Datos!$B$2:$B$7</xm:f>
          </x14:formula1>
          <xm:sqref>M16:M18 O16:O18 Q16:Q18</xm:sqref>
        </x14:dataValidation>
        <x14:dataValidation type="list" allowBlank="1" showErrorMessage="1">
          <x14:formula1>
            <xm:f>Datos!$D$2:$D$13</xm:f>
          </x14:formula1>
          <xm:sqref>L16:L18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8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7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85"/>
      <c r="C3" s="27"/>
      <c r="D3" s="27"/>
      <c r="E3" s="16"/>
      <c r="G3" s="27"/>
      <c r="H3" s="21" t="s">
        <v>0</v>
      </c>
      <c r="I3" s="4"/>
      <c r="J3" s="4"/>
      <c r="K3" s="19">
        <f>COUNTA(C15)</f>
        <v>1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COUNTIF(M15,"Passed")</f>
        <v>0</v>
      </c>
      <c r="N4" s="25">
        <f>(M4/K3)</f>
        <v>0</v>
      </c>
      <c r="O4" s="24">
        <f>COUNTIF(O15,"Passed")</f>
        <v>0</v>
      </c>
      <c r="P4" s="26">
        <f>(O4/K3)</f>
        <v>0</v>
      </c>
      <c r="Q4" s="24">
        <f>COUNTIF(Q15,"Passed")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25">
        <f>(M5/K3)</f>
        <v>0</v>
      </c>
      <c r="O5" s="31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25">
        <f>(M6/K3)</f>
        <v>0</v>
      </c>
      <c r="O6" s="31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6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31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9"/>
      <c r="C8" s="200"/>
      <c r="D8" s="201"/>
      <c r="E8" s="196"/>
      <c r="F8" s="217"/>
      <c r="G8" s="87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31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3"/>
      <c r="C9" s="88"/>
      <c r="D9" s="88"/>
      <c r="E9" s="218"/>
      <c r="F9" s="219"/>
      <c r="G9" s="87"/>
      <c r="H9" s="34"/>
      <c r="I9" s="35"/>
      <c r="J9" s="40"/>
      <c r="K9" s="40"/>
      <c r="L9" s="36" t="s">
        <v>11</v>
      </c>
      <c r="M9" s="37">
        <f>COUNTIF(M15,"Out of Reach")</f>
        <v>1</v>
      </c>
      <c r="N9" s="38">
        <f>(M9/K3)</f>
        <v>1</v>
      </c>
      <c r="O9" s="37">
        <f>COUNTIF(O15,"Out of reach")</f>
        <v>1</v>
      </c>
      <c r="P9" s="38">
        <f>(O9/K3)</f>
        <v>1</v>
      </c>
      <c r="Q9" s="37">
        <f>COUNTIF(Q15,"Out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13</v>
      </c>
      <c r="C10" s="88"/>
      <c r="D10" s="88"/>
      <c r="E10" s="220" t="str">
        <f>'FUNCIONAL POSITIVO'!E11:F11</f>
        <v>Saúl Juárez Gutiérrez</v>
      </c>
      <c r="F10" s="221"/>
      <c r="G10" s="87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0</v>
      </c>
      <c r="O10" s="41">
        <f>SUM(O4:O9)</f>
        <v>1</v>
      </c>
      <c r="P10" s="42">
        <f>SUM(P4:P7)</f>
        <v>0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15</v>
      </c>
      <c r="C11" s="88"/>
      <c r="D11" s="88"/>
      <c r="E11" s="207" t="str">
        <f>'FUNCIONAL POSITIVO'!E12:F12</f>
        <v>Evelyn Rosario Castañon Hernández</v>
      </c>
      <c r="F11" s="208"/>
      <c r="G11" s="86"/>
      <c r="H11" s="47"/>
      <c r="I11" s="47"/>
      <c r="J11" s="40"/>
      <c r="K11" s="40"/>
      <c r="L11" s="4"/>
      <c r="M11" s="4"/>
      <c r="N11" s="4"/>
      <c r="O11" s="4"/>
      <c r="P11" s="4"/>
      <c r="Q11" s="4"/>
      <c r="R11" s="49"/>
      <c r="S11" s="4"/>
      <c r="T11" s="4"/>
      <c r="U11" s="4"/>
      <c r="V11" s="4"/>
      <c r="W11" s="4"/>
      <c r="X11" s="4"/>
      <c r="Y11" s="4"/>
      <c r="Z11" s="4"/>
    </row>
    <row r="12" spans="1:26" ht="12.5">
      <c r="B12" s="202" t="s">
        <v>17</v>
      </c>
      <c r="C12" s="204" t="s">
        <v>18</v>
      </c>
      <c r="D12" s="188" t="s">
        <v>19</v>
      </c>
      <c r="E12" s="188" t="s">
        <v>20</v>
      </c>
      <c r="F12" s="188" t="s">
        <v>21</v>
      </c>
      <c r="G12" s="188" t="s">
        <v>22</v>
      </c>
      <c r="H12" s="188" t="s">
        <v>23</v>
      </c>
      <c r="I12" s="188" t="s">
        <v>24</v>
      </c>
      <c r="J12" s="188" t="s">
        <v>25</v>
      </c>
      <c r="K12" s="188" t="s">
        <v>26</v>
      </c>
      <c r="L12" s="188" t="s">
        <v>27</v>
      </c>
      <c r="M12" s="190" t="s">
        <v>53</v>
      </c>
      <c r="N12" s="191"/>
      <c r="O12" s="191"/>
      <c r="P12" s="191"/>
      <c r="Q12" s="191"/>
      <c r="R12" s="192"/>
      <c r="S12" s="4"/>
      <c r="T12" s="4"/>
      <c r="U12" s="4"/>
      <c r="V12" s="4"/>
      <c r="W12" s="4"/>
      <c r="X12" s="4"/>
      <c r="Y12" s="4"/>
      <c r="Z12" s="4"/>
    </row>
    <row r="13" spans="1:26" ht="14.5">
      <c r="A13" s="4"/>
      <c r="B13" s="203"/>
      <c r="C13" s="205"/>
      <c r="D13" s="189"/>
      <c r="E13" s="189"/>
      <c r="F13" s="189"/>
      <c r="G13" s="189"/>
      <c r="H13" s="189"/>
      <c r="I13" s="189"/>
      <c r="J13" s="189"/>
      <c r="K13" s="189"/>
      <c r="L13" s="18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29">
      <c r="A14" s="4"/>
      <c r="B14" s="186" t="s">
        <v>54</v>
      </c>
      <c r="C14" s="187"/>
      <c r="D14" s="53" t="s">
        <v>34</v>
      </c>
      <c r="E14" s="53" t="s">
        <v>55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9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4"/>
      <c r="B15" s="72" t="s">
        <v>49</v>
      </c>
      <c r="C15" s="73">
        <v>2</v>
      </c>
      <c r="D15" s="74" t="s">
        <v>38</v>
      </c>
      <c r="E15" s="75" t="s">
        <v>56</v>
      </c>
      <c r="F15" s="90" t="s">
        <v>57</v>
      </c>
      <c r="G15" s="91" t="s">
        <v>41</v>
      </c>
      <c r="H15" s="77" t="s">
        <v>48</v>
      </c>
      <c r="I15" s="78" t="s">
        <v>52</v>
      </c>
      <c r="J15" s="92"/>
      <c r="K15" s="80">
        <v>2</v>
      </c>
      <c r="L15" s="93"/>
      <c r="M15" s="94" t="s">
        <v>44</v>
      </c>
      <c r="N15" s="69"/>
      <c r="O15" s="94" t="s">
        <v>44</v>
      </c>
      <c r="P15" s="69"/>
      <c r="Q15" s="82" t="s">
        <v>45</v>
      </c>
      <c r="R15" s="71"/>
      <c r="T15" s="4"/>
      <c r="U15" s="4"/>
      <c r="V15" s="4"/>
      <c r="W15" s="4"/>
      <c r="X15" s="4"/>
      <c r="Y15" s="4"/>
      <c r="Z15" s="4"/>
    </row>
    <row r="16" spans="1:26" ht="13">
      <c r="A16" s="4"/>
      <c r="B16" s="4"/>
      <c r="C16" s="4"/>
      <c r="D16" s="4"/>
      <c r="G16" s="4"/>
      <c r="H16" s="4"/>
      <c r="I16" s="4"/>
      <c r="J16" s="4"/>
      <c r="K16" s="4"/>
      <c r="L16" s="95"/>
      <c r="M16" s="4"/>
      <c r="N16" s="4"/>
      <c r="T16" s="4"/>
      <c r="U16" s="4"/>
      <c r="V16" s="4"/>
      <c r="W16" s="4"/>
      <c r="X16" s="4"/>
      <c r="Y16" s="4"/>
      <c r="Z16" s="4"/>
    </row>
    <row r="17" spans="1:26" ht="13">
      <c r="A17" s="4"/>
      <c r="B17" s="4"/>
      <c r="C17" s="4"/>
      <c r="D17" s="4"/>
      <c r="G17" s="4"/>
      <c r="H17" s="4"/>
      <c r="I17" s="4"/>
      <c r="J17" s="4"/>
      <c r="K17" s="4"/>
      <c r="L17" s="95"/>
      <c r="M17" s="4"/>
      <c r="N17" s="4"/>
      <c r="T17" s="4"/>
      <c r="U17" s="4"/>
      <c r="V17" s="4"/>
      <c r="W17" s="4"/>
      <c r="X17" s="4"/>
      <c r="Y17" s="4"/>
      <c r="Z17" s="4"/>
    </row>
    <row r="18" spans="1:26" ht="13">
      <c r="A18" s="4"/>
      <c r="B18" s="4"/>
      <c r="C18" s="4"/>
      <c r="D18" s="4"/>
      <c r="G18" s="4"/>
      <c r="H18" s="4"/>
      <c r="I18" s="4"/>
      <c r="J18" s="4"/>
      <c r="K18" s="4"/>
      <c r="L18" s="95"/>
      <c r="M18" s="4"/>
      <c r="N18" s="4"/>
      <c r="T18" s="4"/>
      <c r="U18" s="4"/>
      <c r="V18" s="4"/>
      <c r="W18" s="4"/>
      <c r="X18" s="4"/>
      <c r="Y18" s="4"/>
      <c r="Z18" s="4"/>
    </row>
    <row r="19" spans="1:26" ht="13">
      <c r="A19" s="4"/>
      <c r="B19" s="4"/>
      <c r="C19" s="4"/>
      <c r="D19" s="4"/>
      <c r="G19" s="4"/>
      <c r="H19" s="4"/>
      <c r="I19" s="4"/>
      <c r="J19" s="4"/>
      <c r="K19" s="4"/>
      <c r="L19" s="95"/>
      <c r="M19" s="4"/>
      <c r="N19" s="4"/>
      <c r="T19" s="4"/>
      <c r="U19" s="4"/>
      <c r="V19" s="4"/>
      <c r="W19" s="4"/>
      <c r="X19" s="4"/>
      <c r="Y19" s="4"/>
      <c r="Z19" s="4"/>
    </row>
    <row r="20" spans="1:26" ht="13">
      <c r="A20" s="4"/>
      <c r="B20" s="4"/>
      <c r="C20" s="4"/>
      <c r="D20" s="4"/>
      <c r="G20" s="4"/>
      <c r="H20" s="4"/>
      <c r="I20" s="4"/>
      <c r="J20" s="4"/>
      <c r="K20" s="4"/>
      <c r="L20" s="95"/>
      <c r="M20" s="4"/>
      <c r="N20" s="4"/>
      <c r="T20" s="4"/>
      <c r="U20" s="4"/>
      <c r="V20" s="4"/>
      <c r="W20" s="4"/>
      <c r="X20" s="4"/>
      <c r="Y20" s="4"/>
      <c r="Z20" s="4"/>
    </row>
    <row r="21" spans="1:26" ht="12.5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T21" s="4"/>
      <c r="U21" s="4"/>
      <c r="V21" s="4"/>
      <c r="W21" s="4"/>
      <c r="X21" s="4"/>
      <c r="Y21" s="4"/>
      <c r="Z21" s="4"/>
    </row>
    <row r="22" spans="1:26" ht="12.5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T22" s="4"/>
      <c r="U22" s="4"/>
      <c r="V22" s="4"/>
      <c r="W22" s="4"/>
      <c r="X22" s="4"/>
      <c r="Y22" s="4"/>
      <c r="Z22" s="4"/>
    </row>
    <row r="23" spans="1:26" ht="12.5">
      <c r="A23" s="4"/>
      <c r="B23" s="4"/>
      <c r="C23" s="4"/>
      <c r="D23" s="4"/>
      <c r="G23" s="4"/>
      <c r="H23" s="4"/>
      <c r="I23" s="4"/>
      <c r="J23" s="4"/>
      <c r="K23" s="4"/>
      <c r="L23" s="4"/>
      <c r="M23" s="4"/>
      <c r="N23" s="4"/>
      <c r="T23" s="4"/>
      <c r="U23" s="4"/>
      <c r="V23" s="4"/>
      <c r="W23" s="4"/>
      <c r="X23" s="4"/>
      <c r="Y23" s="4"/>
      <c r="Z23" s="4"/>
    </row>
    <row r="24" spans="1:26" ht="12.5">
      <c r="A24" s="4"/>
      <c r="B24" s="4"/>
      <c r="C24" s="4"/>
      <c r="D24" s="4"/>
      <c r="G24" s="4"/>
      <c r="H24" s="4"/>
      <c r="I24" s="4"/>
      <c r="J24" s="4"/>
      <c r="K24" s="4"/>
      <c r="L24" s="4"/>
      <c r="M24" s="4"/>
      <c r="N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  <row r="916" spans="7:26" ht="12.5">
      <c r="G916" s="4"/>
      <c r="H916" s="4"/>
      <c r="I916" s="4"/>
      <c r="J916" s="4"/>
      <c r="K916" s="4"/>
      <c r="L916" s="4"/>
      <c r="T916" s="4"/>
      <c r="U916" s="4"/>
      <c r="V916" s="4"/>
      <c r="W916" s="4"/>
      <c r="X916" s="4"/>
      <c r="Y916" s="4"/>
      <c r="Z916" s="4"/>
    </row>
    <row r="917" spans="7:26" ht="12.5">
      <c r="G917" s="4"/>
      <c r="H917" s="4"/>
      <c r="I917" s="4"/>
      <c r="J917" s="4"/>
      <c r="K917" s="4"/>
      <c r="L917" s="4"/>
      <c r="T917" s="4"/>
      <c r="U917" s="4"/>
      <c r="V917" s="4"/>
      <c r="W917" s="4"/>
      <c r="X917" s="4"/>
      <c r="Y917" s="4"/>
      <c r="Z917" s="4"/>
    </row>
    <row r="918" spans="7:26" ht="12.5">
      <c r="G918" s="4"/>
      <c r="H918" s="4"/>
      <c r="I918" s="96"/>
      <c r="J918" s="4"/>
      <c r="K918" s="4"/>
      <c r="L918" s="4"/>
      <c r="T918" s="4"/>
      <c r="U918" s="4"/>
      <c r="V918" s="4"/>
      <c r="W918" s="4"/>
      <c r="X918" s="4"/>
      <c r="Y918" s="4"/>
      <c r="Z918" s="4"/>
    </row>
  </sheetData>
  <mergeCells count="21">
    <mergeCell ref="K2:L2"/>
    <mergeCell ref="L3:R3"/>
    <mergeCell ref="B6:D6"/>
    <mergeCell ref="E6:F6"/>
    <mergeCell ref="B7:D8"/>
    <mergeCell ref="E7:F9"/>
    <mergeCell ref="E10:F10"/>
    <mergeCell ref="H12:H13"/>
    <mergeCell ref="I12:I13"/>
    <mergeCell ref="J12:J13"/>
    <mergeCell ref="K12:K13"/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</mergeCells>
  <conditionalFormatting sqref="M15 O15 Q15">
    <cfRule type="cellIs" dxfId="80" priority="1" stopIfTrue="1" operator="equal">
      <formula>"Passed"</formula>
    </cfRule>
  </conditionalFormatting>
  <conditionalFormatting sqref="M15 O15 Q15">
    <cfRule type="cellIs" dxfId="79" priority="2" stopIfTrue="1" operator="equal">
      <formula>"In Progress"</formula>
    </cfRule>
  </conditionalFormatting>
  <conditionalFormatting sqref="M15 O15 Q15">
    <cfRule type="cellIs" dxfId="78" priority="3" stopIfTrue="1" operator="equal">
      <formula>"Unexecuted"</formula>
    </cfRule>
  </conditionalFormatting>
  <conditionalFormatting sqref="M15 O15 Q15">
    <cfRule type="cellIs" dxfId="77" priority="4" operator="equal">
      <formula>"Passed"</formula>
    </cfRule>
  </conditionalFormatting>
  <conditionalFormatting sqref="M15 O15 Q15">
    <cfRule type="cellIs" dxfId="76" priority="5" stopIfTrue="1" operator="equal">
      <formula>"In Progress"</formula>
    </cfRule>
  </conditionalFormatting>
  <conditionalFormatting sqref="M15 O15 Q15">
    <cfRule type="containsText" dxfId="75" priority="6" operator="containsText" text="Out of Reach">
      <formula>NOT(ISERROR(SEARCH(("Out of Reach"),(M15))))</formula>
    </cfRule>
  </conditionalFormatting>
  <conditionalFormatting sqref="M15 O15 Q15">
    <cfRule type="cellIs" dxfId="74" priority="7" stopIfTrue="1" operator="equal">
      <formula>"Failed"</formula>
    </cfRule>
  </conditionalFormatting>
  <conditionalFormatting sqref="L15:R15">
    <cfRule type="cellIs" dxfId="73" priority="8" stopIfTrue="1" operator="equal">
      <formula>"Passed"</formula>
    </cfRule>
  </conditionalFormatting>
  <conditionalFormatting sqref="L15:R15">
    <cfRule type="cellIs" dxfId="72" priority="9" stopIfTrue="1" operator="equal">
      <formula>"In Progress"</formula>
    </cfRule>
  </conditionalFormatting>
  <conditionalFormatting sqref="L15:R15">
    <cfRule type="cellIs" dxfId="71" priority="10" stopIfTrue="1" operator="equal">
      <formula>"Unexecuted"</formula>
    </cfRule>
  </conditionalFormatting>
  <conditionalFormatting sqref="K2">
    <cfRule type="cellIs" dxfId="70" priority="11" stopIfTrue="1" operator="equal">
      <formula>"No Ejecutado"</formula>
    </cfRule>
  </conditionalFormatting>
  <conditionalFormatting sqref="K2">
    <cfRule type="cellIs" dxfId="69" priority="12" stopIfTrue="1" operator="equal">
      <formula>"Cancelado"</formula>
    </cfRule>
  </conditionalFormatting>
  <conditionalFormatting sqref="K2">
    <cfRule type="cellIs" dxfId="68" priority="13" stopIfTrue="1" operator="equal">
      <formula>"Fallado"</formula>
    </cfRule>
  </conditionalFormatting>
  <conditionalFormatting sqref="K2">
    <cfRule type="cellIs" dxfId="67" priority="14" stopIfTrue="1" operator="equal">
      <formula>"Exitoso"</formula>
    </cfRule>
  </conditionalFormatting>
  <conditionalFormatting sqref="K2">
    <cfRule type="cellIs" dxfId="66" priority="15" stopIfTrue="1" operator="equal">
      <formula>5</formula>
    </cfRule>
  </conditionalFormatting>
  <conditionalFormatting sqref="K2">
    <cfRule type="cellIs" dxfId="65" priority="16" stopIfTrue="1" operator="equal">
      <formula>4</formula>
    </cfRule>
  </conditionalFormatting>
  <conditionalFormatting sqref="K2">
    <cfRule type="cellIs" dxfId="64" priority="17" stopIfTrue="1" operator="equal">
      <formula>3</formula>
    </cfRule>
  </conditionalFormatting>
  <conditionalFormatting sqref="K2">
    <cfRule type="cellIs" dxfId="63" priority="18" stopIfTrue="1" operator="equal">
      <formula>2</formula>
    </cfRule>
  </conditionalFormatting>
  <conditionalFormatting sqref="K2">
    <cfRule type="cellIs" dxfId="62" priority="19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Datos!$B$2:$B$7</xm:f>
          </x14:formula1>
          <xm:sqref>M15 O15 Q15</xm:sqref>
        </x14:dataValidation>
        <x14:dataValidation type="list" allowBlank="1" showErrorMessage="1">
          <x14:formula1>
            <xm:f>Datos!$D$2:$D$13</xm:f>
          </x14:formula1>
          <xm:sqref>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4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14" sqref="B14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6.36328125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6.75" customHeight="1">
      <c r="T1" s="4"/>
      <c r="U1" s="4"/>
      <c r="V1" s="4"/>
      <c r="W1" s="4"/>
      <c r="X1" s="4"/>
      <c r="Y1" s="4"/>
      <c r="Z1" s="4"/>
    </row>
    <row r="2" spans="1:26" ht="12.75" customHeight="1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18.75" customHeight="1">
      <c r="B3" s="14"/>
      <c r="C3" s="27"/>
      <c r="D3" s="27"/>
      <c r="E3" s="16"/>
      <c r="G3" s="27"/>
      <c r="H3" s="97" t="s">
        <v>0</v>
      </c>
      <c r="I3" s="4"/>
      <c r="J3" s="4"/>
      <c r="K3" s="19">
        <f>COUNTA(C15)</f>
        <v>1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12.75" customHeight="1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98">
        <f>COUNTIF(M15,"Passed")</f>
        <v>1</v>
      </c>
      <c r="N4" s="32">
        <f>(M4/K3)</f>
        <v>1</v>
      </c>
      <c r="O4" s="98">
        <f>COUNTIF(O15,"Passed")</f>
        <v>1</v>
      </c>
      <c r="P4" s="32">
        <f>(O4/K3)</f>
        <v>1</v>
      </c>
      <c r="Q4" s="98">
        <f>COUNTIF(Q15,"Passed")</f>
        <v>0</v>
      </c>
      <c r="R4" s="32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2.75" customHeight="1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32">
        <f>(M5/K3)</f>
        <v>0</v>
      </c>
      <c r="O5" s="99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2.75" customHeight="1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32">
        <f>(M6/K3)</f>
        <v>0</v>
      </c>
      <c r="O6" s="99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2.75" customHeight="1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6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99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2.75" customHeight="1">
      <c r="B8" s="199"/>
      <c r="C8" s="200"/>
      <c r="D8" s="201"/>
      <c r="E8" s="196"/>
      <c r="F8" s="217"/>
      <c r="G8" s="87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99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2.75" customHeight="1">
      <c r="B9" s="43"/>
      <c r="C9" s="88"/>
      <c r="D9" s="88"/>
      <c r="E9" s="218"/>
      <c r="F9" s="219"/>
      <c r="G9" s="87"/>
      <c r="H9" s="34"/>
      <c r="I9" s="35"/>
      <c r="J9" s="40"/>
      <c r="K9" s="40"/>
      <c r="L9" s="36" t="s">
        <v>11</v>
      </c>
      <c r="M9" s="31">
        <f>COUNTIF(M15,"Out of Reach")</f>
        <v>0</v>
      </c>
      <c r="N9" s="100">
        <f>(M9/K3)</f>
        <v>0</v>
      </c>
      <c r="O9" s="31">
        <f>COUNTIF(O15,"Out of reach")</f>
        <v>0</v>
      </c>
      <c r="P9" s="100">
        <f>(O9/K3)</f>
        <v>0</v>
      </c>
      <c r="Q9" s="31">
        <f>COUNTIF(Q15,"Out of reach")</f>
        <v>0</v>
      </c>
      <c r="R9" s="100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2.75" customHeight="1">
      <c r="B10" s="43" t="s">
        <v>13</v>
      </c>
      <c r="C10" s="88"/>
      <c r="D10" s="88"/>
      <c r="E10" s="220" t="str">
        <f>'FUNCIONAL POSITIVO'!E11:F11</f>
        <v>Saúl Juárez Gutiérrez</v>
      </c>
      <c r="F10" s="221"/>
      <c r="G10" s="87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1</v>
      </c>
      <c r="O10" s="41">
        <f>SUM(O4:O9)</f>
        <v>1</v>
      </c>
      <c r="P10" s="42">
        <f>SUM(P4:P7)</f>
        <v>1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B11" s="43" t="s">
        <v>15</v>
      </c>
      <c r="C11" s="88"/>
      <c r="D11" s="88"/>
      <c r="E11" s="207" t="str">
        <f>'FUNCIONAL POSITIVO'!E12:F12</f>
        <v>Evelyn Rosario Castañon Hernández</v>
      </c>
      <c r="F11" s="208"/>
      <c r="G11" s="86"/>
      <c r="H11" s="47"/>
      <c r="I11" s="47"/>
      <c r="J11" s="40"/>
      <c r="K11" s="40"/>
      <c r="L11" s="4"/>
      <c r="M11" s="4"/>
      <c r="N11" s="4"/>
      <c r="O11" s="4"/>
      <c r="P11" s="4"/>
      <c r="Q11" s="4"/>
      <c r="R11" s="101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B12" s="202" t="s">
        <v>17</v>
      </c>
      <c r="C12" s="204" t="s">
        <v>18</v>
      </c>
      <c r="D12" s="188" t="s">
        <v>19</v>
      </c>
      <c r="E12" s="188" t="s">
        <v>20</v>
      </c>
      <c r="F12" s="188" t="s">
        <v>21</v>
      </c>
      <c r="G12" s="188" t="s">
        <v>22</v>
      </c>
      <c r="H12" s="188" t="s">
        <v>23</v>
      </c>
      <c r="I12" s="188" t="s">
        <v>24</v>
      </c>
      <c r="J12" s="188" t="s">
        <v>25</v>
      </c>
      <c r="K12" s="188" t="s">
        <v>58</v>
      </c>
      <c r="L12" s="188" t="s">
        <v>27</v>
      </c>
      <c r="M12" s="190" t="s">
        <v>53</v>
      </c>
      <c r="N12" s="191"/>
      <c r="O12" s="191"/>
      <c r="P12" s="191"/>
      <c r="Q12" s="191"/>
      <c r="R12" s="192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203"/>
      <c r="C13" s="205"/>
      <c r="D13" s="189"/>
      <c r="E13" s="189"/>
      <c r="F13" s="189"/>
      <c r="G13" s="189"/>
      <c r="H13" s="189"/>
      <c r="I13" s="189"/>
      <c r="J13" s="189"/>
      <c r="K13" s="189"/>
      <c r="L13" s="18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186" t="s">
        <v>59</v>
      </c>
      <c r="C14" s="187"/>
      <c r="D14" s="53" t="s">
        <v>60</v>
      </c>
      <c r="E14" s="53" t="s">
        <v>61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9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3"/>
      <c r="B15" s="102" t="s">
        <v>49</v>
      </c>
      <c r="C15" s="73">
        <v>7</v>
      </c>
      <c r="D15" s="74" t="s">
        <v>62</v>
      </c>
      <c r="E15" s="75" t="s">
        <v>63</v>
      </c>
      <c r="F15" s="103" t="s">
        <v>64</v>
      </c>
      <c r="G15" s="91" t="s">
        <v>65</v>
      </c>
      <c r="H15" s="104" t="s">
        <v>66</v>
      </c>
      <c r="I15" s="78" t="s">
        <v>67</v>
      </c>
      <c r="J15" s="79" t="s">
        <v>68</v>
      </c>
      <c r="K15" s="80">
        <v>7</v>
      </c>
      <c r="L15" s="93" t="s">
        <v>69</v>
      </c>
      <c r="M15" s="94" t="s">
        <v>70</v>
      </c>
      <c r="N15" s="69"/>
      <c r="O15" s="94" t="s">
        <v>70</v>
      </c>
      <c r="P15" s="69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4"/>
      <c r="B16" s="4"/>
      <c r="C16" s="4"/>
      <c r="D16" s="4"/>
      <c r="G16" s="4"/>
      <c r="H16" s="4"/>
      <c r="I16" s="4"/>
      <c r="J16" s="4"/>
      <c r="K16" s="4"/>
      <c r="L16" s="95"/>
      <c r="M16" s="4"/>
      <c r="N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G17" s="4"/>
      <c r="H17" s="4"/>
      <c r="I17" s="4"/>
      <c r="J17" s="4"/>
      <c r="K17" s="4"/>
      <c r="L17" s="4"/>
      <c r="M17" s="4"/>
      <c r="N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G18" s="4"/>
      <c r="H18" s="4"/>
      <c r="I18" s="4"/>
      <c r="J18" s="4"/>
      <c r="K18" s="4"/>
      <c r="L18" s="4"/>
      <c r="M18" s="4"/>
      <c r="N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G19" s="4"/>
      <c r="H19" s="4"/>
      <c r="I19" s="4"/>
      <c r="J19" s="4"/>
      <c r="K19" s="4"/>
      <c r="L19" s="4"/>
      <c r="M19" s="4"/>
      <c r="N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G20" s="4"/>
      <c r="H20" s="4"/>
      <c r="I20" s="4"/>
      <c r="J20" s="4"/>
      <c r="K20" s="4"/>
      <c r="L20" s="4"/>
      <c r="M20" s="4"/>
      <c r="N20" s="4"/>
      <c r="T20" s="4"/>
      <c r="U20" s="4"/>
      <c r="V20" s="4"/>
      <c r="W20" s="4"/>
      <c r="X20" s="4"/>
      <c r="Y20" s="4"/>
      <c r="Z20" s="4"/>
    </row>
    <row r="21" spans="1:26" ht="12.75" customHeight="1">
      <c r="D21" s="4"/>
      <c r="G21" s="4"/>
      <c r="H21" s="4"/>
      <c r="I21" s="4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75" customHeight="1">
      <c r="D22" s="4"/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75" customHeight="1">
      <c r="D23" s="4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75" customHeight="1">
      <c r="D24" s="4"/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75" customHeight="1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75" customHeight="1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75" customHeight="1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75" customHeight="1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75" customHeight="1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75" customHeight="1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75" customHeight="1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75" customHeight="1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75" customHeight="1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75" customHeight="1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75" customHeight="1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75" customHeight="1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75" customHeight="1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75" customHeight="1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75" customHeight="1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75" customHeight="1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75" customHeight="1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75" customHeight="1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75" customHeight="1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75" customHeight="1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75" customHeight="1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75" customHeight="1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75" customHeight="1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75" customHeight="1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75" customHeight="1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75" customHeight="1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75" customHeight="1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75" customHeight="1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75" customHeight="1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75" customHeight="1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75" customHeight="1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75" customHeight="1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75" customHeight="1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75" customHeight="1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75" customHeight="1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75" customHeight="1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75" customHeight="1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75" customHeight="1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75" customHeight="1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75" customHeight="1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75" customHeight="1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75" customHeight="1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75" customHeight="1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75" customHeight="1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75" customHeight="1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75" customHeight="1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75" customHeight="1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75" customHeight="1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75" customHeight="1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75" customHeight="1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75" customHeight="1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75" customHeight="1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75" customHeight="1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75" customHeight="1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75" customHeight="1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75" customHeight="1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75" customHeight="1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75" customHeight="1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75" customHeight="1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75" customHeight="1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75" customHeight="1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75" customHeight="1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75" customHeight="1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75" customHeight="1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75" customHeight="1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75" customHeight="1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75" customHeight="1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75" customHeight="1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75" customHeight="1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75" customHeight="1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75" customHeight="1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75" customHeight="1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75" customHeight="1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75" customHeight="1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75" customHeight="1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75" customHeight="1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75" customHeight="1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75" customHeight="1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75" customHeight="1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75" customHeight="1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75" customHeight="1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75" customHeight="1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75" customHeight="1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75" customHeight="1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75" customHeight="1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75" customHeight="1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75" customHeight="1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75" customHeight="1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75" customHeight="1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75" customHeight="1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75" customHeight="1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75" customHeight="1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75" customHeight="1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75" customHeight="1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75" customHeight="1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75" customHeight="1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75" customHeight="1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75" customHeight="1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75" customHeight="1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75" customHeight="1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75" customHeight="1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75" customHeight="1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75" customHeight="1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75" customHeight="1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75" customHeight="1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75" customHeight="1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75" customHeight="1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75" customHeight="1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75" customHeight="1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75" customHeight="1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75" customHeight="1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75" customHeight="1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75" customHeight="1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75" customHeight="1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75" customHeight="1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75" customHeight="1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75" customHeight="1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75" customHeight="1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75" customHeight="1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75" customHeight="1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75" customHeight="1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75" customHeight="1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75" customHeight="1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75" customHeight="1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75" customHeight="1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75" customHeight="1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75" customHeight="1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75" customHeight="1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75" customHeight="1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75" customHeight="1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75" customHeight="1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75" customHeight="1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75" customHeight="1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75" customHeight="1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75" customHeight="1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75" customHeight="1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75" customHeight="1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75" customHeight="1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75" customHeight="1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75" customHeight="1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75" customHeight="1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75" customHeight="1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75" customHeight="1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75" customHeight="1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75" customHeight="1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75" customHeight="1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75" customHeight="1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75" customHeight="1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75" customHeight="1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75" customHeight="1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75" customHeight="1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75" customHeight="1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75" customHeight="1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75" customHeight="1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75" customHeight="1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75" customHeight="1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75" customHeight="1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75" customHeight="1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75" customHeight="1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75" customHeight="1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75" customHeight="1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75" customHeight="1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75" customHeight="1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75" customHeight="1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75" customHeight="1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75" customHeight="1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75" customHeight="1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75" customHeight="1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75" customHeight="1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75" customHeight="1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75" customHeight="1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75" customHeight="1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75" customHeight="1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75" customHeight="1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75" customHeight="1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75" customHeight="1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75" customHeight="1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75" customHeight="1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75" customHeight="1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75" customHeight="1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75" customHeight="1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75" customHeight="1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75" customHeight="1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75" customHeight="1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75" customHeight="1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75" customHeight="1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75" customHeight="1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75" customHeight="1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75" customHeight="1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75" customHeight="1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75" customHeight="1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75" customHeight="1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75" customHeight="1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75" customHeight="1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75" customHeight="1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75" customHeight="1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75" customHeight="1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75" customHeight="1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75" customHeight="1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75" customHeight="1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75" customHeight="1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75" customHeight="1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75" customHeight="1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75" customHeight="1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75" customHeight="1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75" customHeight="1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75" customHeight="1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75" customHeight="1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75" customHeight="1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75" customHeight="1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75" customHeight="1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75" customHeight="1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75" customHeight="1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75" customHeight="1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75" customHeight="1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75" customHeight="1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75" customHeight="1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75" customHeight="1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75" customHeight="1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75" customHeight="1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75" customHeight="1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75" customHeight="1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75" customHeight="1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75" customHeight="1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75" customHeight="1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75" customHeight="1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75" customHeight="1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75" customHeight="1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75" customHeight="1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75" customHeight="1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75" customHeight="1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75" customHeight="1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75" customHeight="1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75" customHeight="1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75" customHeight="1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75" customHeight="1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75" customHeight="1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75" customHeight="1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75" customHeight="1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75" customHeight="1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75" customHeight="1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75" customHeight="1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75" customHeight="1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75" customHeight="1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75" customHeight="1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75" customHeight="1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75" customHeight="1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75" customHeight="1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75" customHeight="1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75" customHeight="1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75" customHeight="1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75" customHeight="1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75" customHeight="1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75" customHeight="1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75" customHeight="1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75" customHeight="1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75" customHeight="1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75" customHeight="1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75" customHeight="1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75" customHeight="1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75" customHeight="1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75" customHeight="1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75" customHeight="1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75" customHeight="1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75" customHeight="1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75" customHeight="1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75" customHeight="1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75" customHeight="1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75" customHeight="1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75" customHeight="1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75" customHeight="1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75" customHeight="1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75" customHeight="1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75" customHeight="1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75" customHeight="1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75" customHeight="1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75" customHeight="1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75" customHeight="1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75" customHeight="1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75" customHeight="1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75" customHeight="1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75" customHeight="1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75" customHeight="1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75" customHeight="1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75" customHeight="1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75" customHeight="1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75" customHeight="1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75" customHeight="1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75" customHeight="1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75" customHeight="1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75" customHeight="1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75" customHeight="1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75" customHeight="1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75" customHeight="1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75" customHeight="1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75" customHeight="1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75" customHeight="1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75" customHeight="1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75" customHeight="1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75" customHeight="1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75" customHeight="1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75" customHeight="1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75" customHeight="1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75" customHeight="1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75" customHeight="1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75" customHeight="1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75" customHeight="1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75" customHeight="1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75" customHeight="1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75" customHeight="1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75" customHeight="1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75" customHeight="1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75" customHeight="1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75" customHeight="1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75" customHeight="1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75" customHeight="1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75" customHeight="1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75" customHeight="1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75" customHeight="1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75" customHeight="1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75" customHeight="1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75" customHeight="1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75" customHeight="1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75" customHeight="1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75" customHeight="1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75" customHeight="1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75" customHeight="1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75" customHeight="1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75" customHeight="1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75" customHeight="1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75" customHeight="1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75" customHeight="1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75" customHeight="1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75" customHeight="1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75" customHeight="1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75" customHeight="1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75" customHeight="1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75" customHeight="1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75" customHeight="1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75" customHeight="1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75" customHeight="1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75" customHeight="1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75" customHeight="1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75" customHeight="1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75" customHeight="1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75" customHeight="1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75" customHeight="1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75" customHeight="1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75" customHeight="1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75" customHeight="1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75" customHeight="1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75" customHeight="1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75" customHeight="1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75" customHeight="1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75" customHeight="1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75" customHeight="1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75" customHeight="1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75" customHeight="1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75" customHeight="1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75" customHeight="1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75" customHeight="1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75" customHeight="1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75" customHeight="1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75" customHeight="1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75" customHeight="1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75" customHeight="1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75" customHeight="1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75" customHeight="1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75" customHeight="1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75" customHeight="1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75" customHeight="1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75" customHeight="1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75" customHeight="1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75" customHeight="1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75" customHeight="1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75" customHeight="1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75" customHeight="1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75" customHeight="1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75" customHeight="1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75" customHeight="1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75" customHeight="1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75" customHeight="1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75" customHeight="1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75" customHeight="1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75" customHeight="1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75" customHeight="1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75" customHeight="1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75" customHeight="1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75" customHeight="1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75" customHeight="1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75" customHeight="1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75" customHeight="1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75" customHeight="1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75" customHeight="1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75" customHeight="1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75" customHeight="1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75" customHeight="1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75" customHeight="1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75" customHeight="1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75" customHeight="1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75" customHeight="1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75" customHeight="1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75" customHeight="1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75" customHeight="1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75" customHeight="1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75" customHeight="1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75" customHeight="1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75" customHeight="1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75" customHeight="1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75" customHeight="1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75" customHeight="1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75" customHeight="1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75" customHeight="1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75" customHeight="1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75" customHeight="1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75" customHeight="1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75" customHeight="1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75" customHeight="1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75" customHeight="1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75" customHeight="1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75" customHeight="1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75" customHeight="1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75" customHeight="1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75" customHeight="1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75" customHeight="1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75" customHeight="1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75" customHeight="1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75" customHeight="1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75" customHeight="1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75" customHeight="1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75" customHeight="1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75" customHeight="1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75" customHeight="1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75" customHeight="1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75" customHeight="1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75" customHeight="1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75" customHeight="1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75" customHeight="1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75" customHeight="1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75" customHeight="1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75" customHeight="1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75" customHeight="1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75" customHeight="1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75" customHeight="1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75" customHeight="1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75" customHeight="1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75" customHeight="1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75" customHeight="1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75" customHeight="1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75" customHeight="1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75" customHeight="1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75" customHeight="1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75" customHeight="1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75" customHeight="1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75" customHeight="1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75" customHeight="1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75" customHeight="1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75" customHeight="1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75" customHeight="1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75" customHeight="1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75" customHeight="1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75" customHeight="1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75" customHeight="1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75" customHeight="1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75" customHeight="1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75" customHeight="1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75" customHeight="1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75" customHeight="1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75" customHeight="1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75" customHeight="1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75" customHeight="1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75" customHeight="1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75" customHeight="1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75" customHeight="1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75" customHeight="1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75" customHeight="1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75" customHeight="1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75" customHeight="1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75" customHeight="1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75" customHeight="1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75" customHeight="1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75" customHeight="1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75" customHeight="1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75" customHeight="1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75" customHeight="1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75" customHeight="1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75" customHeight="1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75" customHeight="1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75" customHeight="1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75" customHeight="1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75" customHeight="1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75" customHeight="1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75" customHeight="1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75" customHeight="1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75" customHeight="1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75" customHeight="1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75" customHeight="1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75" customHeight="1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75" customHeight="1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75" customHeight="1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75" customHeight="1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75" customHeight="1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75" customHeight="1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75" customHeight="1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75" customHeight="1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75" customHeight="1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75" customHeight="1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75" customHeight="1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75" customHeight="1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75" customHeight="1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75" customHeight="1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75" customHeight="1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75" customHeight="1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75" customHeight="1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75" customHeight="1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75" customHeight="1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75" customHeight="1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75" customHeight="1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75" customHeight="1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75" customHeight="1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75" customHeight="1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75" customHeight="1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75" customHeight="1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75" customHeight="1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75" customHeight="1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75" customHeight="1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75" customHeight="1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75" customHeight="1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75" customHeight="1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75" customHeight="1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75" customHeight="1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75" customHeight="1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75" customHeight="1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75" customHeight="1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75" customHeight="1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75" customHeight="1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75" customHeight="1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75" customHeight="1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75" customHeight="1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75" customHeight="1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75" customHeight="1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75" customHeight="1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75" customHeight="1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75" customHeight="1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75" customHeight="1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75" customHeight="1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75" customHeight="1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75" customHeight="1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75" customHeight="1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75" customHeight="1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75" customHeight="1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75" customHeight="1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75" customHeight="1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75" customHeight="1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75" customHeight="1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75" customHeight="1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75" customHeight="1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75" customHeight="1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75" customHeight="1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75" customHeight="1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75" customHeight="1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75" customHeight="1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75" customHeight="1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75" customHeight="1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75" customHeight="1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75" customHeight="1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75" customHeight="1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75" customHeight="1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75" customHeight="1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75" customHeight="1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75" customHeight="1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75" customHeight="1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75" customHeight="1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75" customHeight="1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75" customHeight="1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75" customHeight="1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75" customHeight="1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75" customHeight="1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75" customHeight="1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75" customHeight="1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75" customHeight="1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75" customHeight="1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75" customHeight="1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75" customHeight="1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75" customHeight="1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75" customHeight="1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75" customHeight="1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75" customHeight="1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75" customHeight="1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75" customHeight="1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75" customHeight="1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75" customHeight="1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75" customHeight="1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75" customHeight="1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75" customHeight="1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75" customHeight="1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75" customHeight="1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75" customHeight="1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75" customHeight="1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75" customHeight="1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75" customHeight="1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75" customHeight="1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75" customHeight="1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75" customHeight="1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75" customHeight="1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75" customHeight="1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75" customHeight="1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75" customHeight="1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75" customHeight="1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75" customHeight="1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75" customHeight="1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75" customHeight="1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75" customHeight="1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75" customHeight="1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75" customHeight="1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75" customHeight="1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75" customHeight="1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75" customHeight="1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75" customHeight="1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75" customHeight="1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75" customHeight="1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75" customHeight="1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75" customHeight="1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75" customHeight="1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75" customHeight="1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75" customHeight="1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75" customHeight="1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75" customHeight="1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75" customHeight="1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75" customHeight="1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75" customHeight="1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75" customHeight="1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75" customHeight="1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75" customHeight="1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75" customHeight="1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75" customHeight="1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75" customHeight="1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75" customHeight="1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75" customHeight="1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75" customHeight="1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75" customHeight="1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75" customHeight="1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75" customHeight="1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75" customHeight="1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75" customHeight="1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75" customHeight="1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75" customHeight="1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75" customHeight="1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75" customHeight="1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75" customHeight="1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75" customHeight="1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75" customHeight="1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75" customHeight="1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75" customHeight="1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75" customHeight="1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75" customHeight="1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75" customHeight="1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75" customHeight="1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75" customHeight="1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75" customHeight="1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75" customHeight="1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75" customHeight="1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75" customHeight="1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75" customHeight="1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75" customHeight="1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75" customHeight="1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75" customHeight="1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75" customHeight="1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75" customHeight="1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75" customHeight="1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75" customHeight="1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75" customHeight="1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75" customHeight="1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75" customHeight="1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75" customHeight="1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75" customHeight="1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75" customHeight="1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75" customHeight="1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75" customHeight="1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75" customHeight="1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75" customHeight="1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75" customHeight="1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75" customHeight="1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75" customHeight="1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75" customHeight="1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75" customHeight="1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75" customHeight="1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75" customHeight="1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75" customHeight="1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75" customHeight="1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75" customHeight="1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75" customHeight="1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75" customHeight="1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75" customHeight="1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75" customHeight="1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75" customHeight="1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75" customHeight="1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75" customHeight="1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75" customHeight="1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75" customHeight="1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75" customHeight="1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75" customHeight="1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75" customHeight="1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75" customHeight="1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75" customHeight="1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75" customHeight="1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75" customHeight="1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75" customHeight="1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75" customHeight="1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75" customHeight="1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75" customHeight="1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75" customHeight="1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75" customHeight="1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75" customHeight="1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75" customHeight="1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75" customHeight="1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75" customHeight="1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75" customHeight="1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75" customHeight="1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75" customHeight="1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75" customHeight="1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75" customHeight="1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75" customHeight="1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75" customHeight="1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75" customHeight="1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75" customHeight="1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75" customHeight="1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75" customHeight="1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75" customHeight="1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75" customHeight="1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75" customHeight="1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75" customHeight="1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75" customHeight="1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75" customHeight="1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75" customHeight="1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75" customHeight="1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75" customHeight="1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75" customHeight="1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75" customHeight="1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75" customHeight="1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75" customHeight="1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75" customHeight="1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75" customHeight="1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75" customHeight="1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75" customHeight="1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75" customHeight="1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75" customHeight="1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75" customHeight="1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75" customHeight="1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75" customHeight="1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75" customHeight="1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75" customHeight="1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75" customHeight="1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75" customHeight="1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75" customHeight="1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75" customHeight="1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75" customHeight="1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75" customHeight="1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75" customHeight="1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75" customHeight="1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75" customHeight="1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75" customHeight="1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75" customHeight="1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75" customHeight="1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75" customHeight="1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75" customHeight="1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75" customHeight="1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75" customHeight="1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75" customHeight="1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75" customHeight="1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75" customHeight="1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75" customHeight="1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75" customHeight="1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75" customHeight="1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75" customHeight="1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75" customHeight="1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75" customHeight="1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75" customHeight="1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75" customHeight="1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75" customHeight="1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75" customHeight="1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75" customHeight="1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75" customHeight="1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75" customHeight="1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75" customHeight="1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75" customHeight="1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75" customHeight="1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75" customHeight="1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75" customHeight="1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75" customHeight="1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75" customHeight="1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75" customHeight="1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75" customHeight="1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75" customHeight="1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75" customHeight="1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75" customHeight="1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75" customHeight="1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75" customHeight="1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75" customHeight="1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75" customHeight="1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75" customHeight="1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75" customHeight="1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75" customHeight="1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75" customHeight="1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75" customHeight="1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75" customHeight="1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75" customHeight="1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75" customHeight="1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75" customHeight="1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75" customHeight="1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75" customHeight="1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75" customHeight="1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75" customHeight="1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75" customHeight="1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75" customHeight="1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75" customHeight="1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75" customHeight="1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75" customHeight="1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75" customHeight="1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75" customHeight="1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75" customHeight="1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75" customHeight="1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75" customHeight="1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75" customHeight="1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75" customHeight="1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75" customHeight="1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75" customHeight="1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75" customHeight="1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75" customHeight="1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75" customHeight="1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75" customHeight="1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75" customHeight="1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75" customHeight="1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75" customHeight="1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75" customHeight="1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75" customHeight="1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75" customHeight="1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75" customHeight="1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75" customHeight="1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75" customHeight="1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75" customHeight="1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75" customHeight="1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75" customHeight="1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75" customHeight="1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75" customHeight="1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75" customHeight="1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75" customHeight="1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75" customHeight="1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75" customHeight="1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75" customHeight="1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75" customHeight="1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75" customHeight="1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75" customHeight="1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75" customHeight="1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75" customHeight="1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75" customHeight="1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75" customHeight="1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75" customHeight="1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75" customHeight="1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75" customHeight="1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75" customHeight="1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75" customHeight="1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75" customHeight="1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75" customHeight="1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75" customHeight="1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75" customHeight="1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75" customHeight="1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75" customHeight="1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75" customHeight="1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75" customHeight="1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75" customHeight="1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75" customHeight="1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75" customHeight="1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75" customHeight="1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75" customHeight="1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75" customHeight="1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75" customHeight="1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75" customHeight="1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75" customHeight="1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75" customHeight="1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75" customHeight="1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75" customHeight="1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75" customHeight="1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75" customHeight="1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75" customHeight="1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75" customHeight="1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75" customHeight="1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75" customHeight="1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75" customHeight="1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75" customHeight="1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</sheetData>
  <mergeCells count="21">
    <mergeCell ref="K2:L2"/>
    <mergeCell ref="L3:R3"/>
    <mergeCell ref="B6:D6"/>
    <mergeCell ref="E6:F6"/>
    <mergeCell ref="B7:D8"/>
    <mergeCell ref="E7:F9"/>
    <mergeCell ref="E10:F10"/>
    <mergeCell ref="H12:H13"/>
    <mergeCell ref="I12:I13"/>
    <mergeCell ref="J12:J13"/>
    <mergeCell ref="K12:K13"/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</mergeCells>
  <conditionalFormatting sqref="L15:R15">
    <cfRule type="cellIs" dxfId="61" priority="1" stopIfTrue="1" operator="equal">
      <formula>"Unexecuted"</formula>
    </cfRule>
  </conditionalFormatting>
  <conditionalFormatting sqref="L15:R15">
    <cfRule type="cellIs" dxfId="60" priority="2" stopIfTrue="1" operator="equal">
      <formula>"In Progress"</formula>
    </cfRule>
  </conditionalFormatting>
  <conditionalFormatting sqref="L15:R15">
    <cfRule type="cellIs" dxfId="59" priority="3" stopIfTrue="1" operator="equal">
      <formula>"Passed"</formula>
    </cfRule>
  </conditionalFormatting>
  <conditionalFormatting sqref="M15 O15 Q15">
    <cfRule type="cellIs" dxfId="58" priority="4" stopIfTrue="1" operator="equal">
      <formula>"Failed"</formula>
    </cfRule>
  </conditionalFormatting>
  <conditionalFormatting sqref="M15 O15 Q15">
    <cfRule type="cellIs" dxfId="57" priority="5" stopIfTrue="1" operator="equal">
      <formula>"Unexecuted"</formula>
    </cfRule>
  </conditionalFormatting>
  <conditionalFormatting sqref="M15 O15 Q15">
    <cfRule type="cellIs" dxfId="56" priority="6" stopIfTrue="1" operator="equal">
      <formula>"In Progress"</formula>
    </cfRule>
  </conditionalFormatting>
  <conditionalFormatting sqref="M15 O15 Q15">
    <cfRule type="cellIs" dxfId="55" priority="7" stopIfTrue="1" operator="equal">
      <formula>"Passed"</formula>
    </cfRule>
  </conditionalFormatting>
  <conditionalFormatting sqref="M15 O15 Q15">
    <cfRule type="cellIs" dxfId="54" priority="8" stopIfTrue="1" operator="equal">
      <formula>"Unexecuted"</formula>
    </cfRule>
  </conditionalFormatting>
  <conditionalFormatting sqref="M15 O15 Q15">
    <cfRule type="cellIs" dxfId="53" priority="9" stopIfTrue="1" operator="equal">
      <formula>"In Progress"</formula>
    </cfRule>
  </conditionalFormatting>
  <conditionalFormatting sqref="M15 O15 Q15">
    <cfRule type="cellIs" dxfId="52" priority="10" stopIfTrue="1" operator="equal">
      <formula>"Passed"</formula>
    </cfRule>
  </conditionalFormatting>
  <conditionalFormatting sqref="M15 O15 Q15">
    <cfRule type="notContainsBlanks" dxfId="51" priority="11">
      <formula>LEN(TRIM(M15))&gt;0</formula>
    </cfRule>
  </conditionalFormatting>
  <conditionalFormatting sqref="K2">
    <cfRule type="cellIs" dxfId="50" priority="12" stopIfTrue="1" operator="equal">
      <formula>"No Ejecutado"</formula>
    </cfRule>
  </conditionalFormatting>
  <conditionalFormatting sqref="K2">
    <cfRule type="cellIs" dxfId="49" priority="13" stopIfTrue="1" operator="equal">
      <formula>"Cancelado"</formula>
    </cfRule>
  </conditionalFormatting>
  <conditionalFormatting sqref="K2">
    <cfRule type="cellIs" dxfId="48" priority="14" stopIfTrue="1" operator="equal">
      <formula>"Fallado"</formula>
    </cfRule>
  </conditionalFormatting>
  <conditionalFormatting sqref="K2">
    <cfRule type="cellIs" dxfId="47" priority="15" stopIfTrue="1" operator="equal">
      <formula>"Exitoso"</formula>
    </cfRule>
  </conditionalFormatting>
  <conditionalFormatting sqref="K2">
    <cfRule type="cellIs" dxfId="46" priority="16" stopIfTrue="1" operator="equal">
      <formula>5</formula>
    </cfRule>
  </conditionalFormatting>
  <conditionalFormatting sqref="K2">
    <cfRule type="cellIs" dxfId="45" priority="17" stopIfTrue="1" operator="equal">
      <formula>4</formula>
    </cfRule>
  </conditionalFormatting>
  <conditionalFormatting sqref="K2">
    <cfRule type="cellIs" dxfId="44" priority="18" stopIfTrue="1" operator="equal">
      <formula>3</formula>
    </cfRule>
  </conditionalFormatting>
  <conditionalFormatting sqref="K2">
    <cfRule type="cellIs" dxfId="43" priority="19" stopIfTrue="1" operator="equal">
      <formula>2</formula>
    </cfRule>
  </conditionalFormatting>
  <conditionalFormatting sqref="K2">
    <cfRule type="cellIs" dxfId="42" priority="20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Datos!$B$2:$B$7</xm:f>
          </x14:formula1>
          <xm:sqref>M15 O15 Q15</xm:sqref>
        </x14:dataValidation>
        <x14:dataValidation type="list" allowBlank="1" showErrorMessage="1">
          <x14:formula1>
            <xm:f>Datos!$D$2:$D$13</xm:f>
          </x14:formula1>
          <xm:sqref>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5"/>
  <sheetViews>
    <sheetView showGridLines="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baseColWidth="10" defaultColWidth="12.6328125" defaultRowHeight="15" customHeight="1"/>
  <cols>
    <col min="1" max="1" width="1" customWidth="1"/>
    <col min="2" max="3" width="17.36328125" customWidth="1"/>
    <col min="4" max="4" width="16.36328125" customWidth="1"/>
    <col min="5" max="5" width="49.72656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209"/>
      <c r="L2" s="210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27"/>
      <c r="D3" s="27"/>
      <c r="E3" s="16"/>
      <c r="G3" s="27"/>
      <c r="H3" s="21" t="s">
        <v>0</v>
      </c>
      <c r="I3" s="4"/>
      <c r="J3" s="4"/>
      <c r="K3" s="19">
        <f>COUNTA(C14:C21)</f>
        <v>8</v>
      </c>
      <c r="L3" s="211" t="s">
        <v>1</v>
      </c>
      <c r="M3" s="191"/>
      <c r="N3" s="191"/>
      <c r="O3" s="191"/>
      <c r="P3" s="191"/>
      <c r="Q3" s="191"/>
      <c r="R3" s="18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COUNTIF(M14:M21,"Passed")</f>
        <v>8</v>
      </c>
      <c r="N4" s="25">
        <f>(M4/K3)</f>
        <v>1</v>
      </c>
      <c r="O4" s="24">
        <f>COUNTIF(O14:O21,"Passed")</f>
        <v>8</v>
      </c>
      <c r="P4" s="26">
        <f>(O4/K3)</f>
        <v>1</v>
      </c>
      <c r="Q4" s="24">
        <f>COUNTIF(Q14:Q21,"Passed")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COUNTIF(M14:M21,"Failed")</f>
        <v>0</v>
      </c>
      <c r="N5" s="25">
        <f>(M5/K3)</f>
        <v>0</v>
      </c>
      <c r="O5" s="31">
        <f>COUNTIF(O14:O21,"Failed")</f>
        <v>0</v>
      </c>
      <c r="P5" s="32">
        <f>(O5/K3)</f>
        <v>0</v>
      </c>
      <c r="Q5" s="31">
        <f>COUNTIF(Q14:Q21,"Failed")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212" t="s">
        <v>4</v>
      </c>
      <c r="C6" s="191"/>
      <c r="D6" s="187"/>
      <c r="E6" s="213" t="str">
        <f>'FUNCIONAL POSITIVO'!E6:F6</f>
        <v>EGDTI23005</v>
      </c>
      <c r="F6" s="214"/>
      <c r="G6" s="27"/>
      <c r="H6" s="28"/>
      <c r="I6" s="29"/>
      <c r="J6" s="22"/>
      <c r="K6" s="4"/>
      <c r="L6" s="30" t="s">
        <v>6</v>
      </c>
      <c r="M6" s="31">
        <f>COUNTIF(M14:M21,"In progress")</f>
        <v>0</v>
      </c>
      <c r="N6" s="25">
        <f>(M6/K3)</f>
        <v>0</v>
      </c>
      <c r="O6" s="31">
        <f>COUNTIF(O14:O21,"In Progress")</f>
        <v>0</v>
      </c>
      <c r="P6" s="32">
        <f>(O6/K3)</f>
        <v>0</v>
      </c>
      <c r="Q6" s="31">
        <f>COUNTIF(Q14:Q21,"In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193" t="s">
        <v>7</v>
      </c>
      <c r="C7" s="194"/>
      <c r="D7" s="195"/>
      <c r="E7" s="215" t="str">
        <f>'FUNCIONAL POSITIVO'!E7</f>
        <v>MCOM Release Octubre 2023</v>
      </c>
      <c r="F7" s="216"/>
      <c r="G7" s="86"/>
      <c r="H7" s="34"/>
      <c r="I7" s="35"/>
      <c r="J7" s="22"/>
      <c r="K7" s="22"/>
      <c r="L7" s="30" t="s">
        <v>9</v>
      </c>
      <c r="M7" s="31">
        <f>COUNTIF(M14:M21,"Unexecuted")</f>
        <v>0</v>
      </c>
      <c r="N7" s="32">
        <f>(M7/K3)</f>
        <v>0</v>
      </c>
      <c r="O7" s="31">
        <f>COUNTIF(O14:O21,"Unexecuted")</f>
        <v>0</v>
      </c>
      <c r="P7" s="32">
        <f>(O7/K3)</f>
        <v>0</v>
      </c>
      <c r="Q7" s="31">
        <f>COUNTIF(Q14:Q21,"Unexecuted")</f>
        <v>8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9"/>
      <c r="C8" s="200"/>
      <c r="D8" s="201"/>
      <c r="E8" s="218"/>
      <c r="F8" s="219"/>
      <c r="G8" s="87"/>
      <c r="H8" s="34"/>
      <c r="I8" s="35"/>
      <c r="J8" s="40"/>
      <c r="K8" s="40"/>
      <c r="L8" s="30" t="s">
        <v>10</v>
      </c>
      <c r="M8" s="31">
        <f>COUNTIF(M14:M21,"Locked")</f>
        <v>0</v>
      </c>
      <c r="N8" s="32">
        <f>(M8/K3)</f>
        <v>0</v>
      </c>
      <c r="O8" s="31">
        <f>COUNTIF(O14:O21,"Locked")</f>
        <v>0</v>
      </c>
      <c r="P8" s="32">
        <f>(O8/K3)</f>
        <v>0</v>
      </c>
      <c r="Q8" s="31">
        <f>COUNTIF(Q14:Q21,"Locked")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3" t="s">
        <v>13</v>
      </c>
      <c r="C9" s="88"/>
      <c r="D9" s="88"/>
      <c r="E9" s="220" t="str">
        <f>'FUNCIONAL POSITIVO'!E11:F11</f>
        <v>Saúl Juárez Gutiérrez</v>
      </c>
      <c r="F9" s="221"/>
      <c r="G9" s="87"/>
      <c r="H9" s="34"/>
      <c r="I9" s="35"/>
      <c r="J9" s="40"/>
      <c r="K9" s="40"/>
      <c r="L9" s="36" t="s">
        <v>11</v>
      </c>
      <c r="M9" s="37">
        <f>COUNTIF(M14:M21,"Out of Reach")</f>
        <v>0</v>
      </c>
      <c r="N9" s="38">
        <f>(M10/K3)</f>
        <v>1</v>
      </c>
      <c r="O9" s="37">
        <f>COUNTIF(O14:O21,"Out of reach")</f>
        <v>0</v>
      </c>
      <c r="P9" s="38">
        <f>(O9/K3)</f>
        <v>0</v>
      </c>
      <c r="Q9" s="37">
        <f>COUNTIF(Q14:Q21,"Out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15</v>
      </c>
      <c r="C10" s="88"/>
      <c r="D10" s="88"/>
      <c r="E10" s="207" t="str">
        <f>'FUNCIONAL POSITIVO'!E12:F12</f>
        <v>Evelyn Rosario Castañon Hernández</v>
      </c>
      <c r="F10" s="208"/>
      <c r="G10" s="86"/>
      <c r="H10" s="47"/>
      <c r="I10" s="47"/>
      <c r="J10" s="40"/>
      <c r="K10" s="40"/>
      <c r="L10" s="41" t="s">
        <v>12</v>
      </c>
      <c r="M10" s="41">
        <f>SUM(M4:M9)</f>
        <v>8</v>
      </c>
      <c r="N10" s="42">
        <f>SUM(N4:N7)</f>
        <v>1</v>
      </c>
      <c r="O10" s="41">
        <f>SUM(O4:O9)</f>
        <v>8</v>
      </c>
      <c r="P10" s="42">
        <f t="shared" ref="P10:R10" si="0">SUM(P4:P7)</f>
        <v>1</v>
      </c>
      <c r="Q10" s="41">
        <f t="shared" si="0"/>
        <v>8</v>
      </c>
      <c r="R10" s="42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2.5">
      <c r="B11" s="202" t="s">
        <v>17</v>
      </c>
      <c r="C11" s="204" t="s">
        <v>18</v>
      </c>
      <c r="D11" s="188" t="s">
        <v>19</v>
      </c>
      <c r="E11" s="188" t="s">
        <v>20</v>
      </c>
      <c r="F11" s="188" t="s">
        <v>21</v>
      </c>
      <c r="G11" s="188" t="s">
        <v>22</v>
      </c>
      <c r="H11" s="188" t="s">
        <v>23</v>
      </c>
      <c r="I11" s="188" t="s">
        <v>24</v>
      </c>
      <c r="J11" s="188" t="s">
        <v>25</v>
      </c>
      <c r="K11" s="188" t="s">
        <v>26</v>
      </c>
      <c r="L11" s="188" t="s">
        <v>27</v>
      </c>
      <c r="M11" s="190" t="s">
        <v>53</v>
      </c>
      <c r="N11" s="191"/>
      <c r="O11" s="191"/>
      <c r="P11" s="191"/>
      <c r="Q11" s="191"/>
      <c r="R11" s="192"/>
      <c r="S11" s="4"/>
      <c r="T11" s="4"/>
      <c r="U11" s="4"/>
      <c r="V11" s="4"/>
      <c r="W11" s="4"/>
      <c r="X11" s="4"/>
      <c r="Y11" s="4"/>
      <c r="Z11" s="4"/>
    </row>
    <row r="12" spans="1:26" ht="14.5">
      <c r="A12" s="4"/>
      <c r="B12" s="203"/>
      <c r="C12" s="205"/>
      <c r="D12" s="189"/>
      <c r="E12" s="189"/>
      <c r="F12" s="189"/>
      <c r="G12" s="189"/>
      <c r="H12" s="189"/>
      <c r="I12" s="189"/>
      <c r="J12" s="189"/>
      <c r="K12" s="189"/>
      <c r="L12" s="189"/>
      <c r="M12" s="50" t="s">
        <v>29</v>
      </c>
      <c r="N12" s="51" t="s">
        <v>30</v>
      </c>
      <c r="O12" s="51" t="s">
        <v>31</v>
      </c>
      <c r="P12" s="51" t="s">
        <v>30</v>
      </c>
      <c r="Q12" s="51" t="s">
        <v>32</v>
      </c>
      <c r="R12" s="52" t="s">
        <v>30</v>
      </c>
      <c r="S12" s="4"/>
      <c r="T12" s="4"/>
      <c r="U12" s="4"/>
      <c r="V12" s="4"/>
      <c r="W12" s="4"/>
      <c r="X12" s="4"/>
      <c r="Y12" s="4"/>
      <c r="Z12" s="4"/>
    </row>
    <row r="13" spans="1:26" ht="58">
      <c r="A13" s="4"/>
      <c r="B13" s="186" t="s">
        <v>71</v>
      </c>
      <c r="C13" s="187"/>
      <c r="D13" s="55" t="s">
        <v>72</v>
      </c>
      <c r="E13" s="53" t="s">
        <v>73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89"/>
      <c r="S13" s="4"/>
      <c r="T13" s="4"/>
      <c r="U13" s="4"/>
      <c r="V13" s="4"/>
      <c r="W13" s="4"/>
      <c r="X13" s="4"/>
      <c r="Y13" s="4"/>
      <c r="Z13" s="4"/>
    </row>
    <row r="14" spans="1:26" ht="219" customHeight="1">
      <c r="A14" s="4"/>
      <c r="B14" s="105" t="s">
        <v>49</v>
      </c>
      <c r="C14" s="58">
        <v>1</v>
      </c>
      <c r="D14" s="106" t="s">
        <v>62</v>
      </c>
      <c r="E14" s="60" t="s">
        <v>74</v>
      </c>
      <c r="F14" s="61" t="s">
        <v>75</v>
      </c>
      <c r="G14" s="91" t="s">
        <v>76</v>
      </c>
      <c r="H14" s="63" t="s">
        <v>77</v>
      </c>
      <c r="I14" s="64" t="s">
        <v>78</v>
      </c>
      <c r="J14" s="79" t="s">
        <v>79</v>
      </c>
      <c r="K14" s="80">
        <v>1</v>
      </c>
      <c r="L14" s="93" t="s">
        <v>69</v>
      </c>
      <c r="M14" s="94" t="s">
        <v>70</v>
      </c>
      <c r="N14" s="81"/>
      <c r="O14" s="94" t="s">
        <v>70</v>
      </c>
      <c r="P14" s="81"/>
      <c r="Q14" s="82" t="s">
        <v>45</v>
      </c>
      <c r="R14" s="71"/>
      <c r="S14" s="4"/>
      <c r="T14" s="4"/>
      <c r="U14" s="4"/>
      <c r="V14" s="4"/>
      <c r="W14" s="4"/>
      <c r="X14" s="4"/>
      <c r="Y14" s="4"/>
      <c r="Z14" s="4"/>
    </row>
    <row r="15" spans="1:26" ht="109.5" customHeight="1">
      <c r="A15" s="3"/>
      <c r="B15" s="105" t="s">
        <v>49</v>
      </c>
      <c r="C15" s="58">
        <v>2</v>
      </c>
      <c r="D15" s="106" t="s">
        <v>62</v>
      </c>
      <c r="E15" s="60" t="s">
        <v>80</v>
      </c>
      <c r="F15" s="61" t="s">
        <v>81</v>
      </c>
      <c r="G15" s="91" t="s">
        <v>76</v>
      </c>
      <c r="H15" s="63" t="s">
        <v>77</v>
      </c>
      <c r="I15" s="64" t="s">
        <v>78</v>
      </c>
      <c r="J15" s="79" t="s">
        <v>82</v>
      </c>
      <c r="K15" s="80">
        <v>2</v>
      </c>
      <c r="L15" s="93" t="s">
        <v>69</v>
      </c>
      <c r="M15" s="94" t="s">
        <v>70</v>
      </c>
      <c r="N15" s="81"/>
      <c r="O15" s="94" t="s">
        <v>70</v>
      </c>
      <c r="P15" s="81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87.5">
      <c r="A16" s="4"/>
      <c r="B16" s="105" t="s">
        <v>49</v>
      </c>
      <c r="C16" s="58">
        <v>3</v>
      </c>
      <c r="D16" s="106" t="s">
        <v>62</v>
      </c>
      <c r="E16" s="60" t="s">
        <v>83</v>
      </c>
      <c r="F16" s="61" t="s">
        <v>84</v>
      </c>
      <c r="G16" s="91" t="s">
        <v>76</v>
      </c>
      <c r="H16" s="63" t="s">
        <v>77</v>
      </c>
      <c r="I16" s="64" t="s">
        <v>78</v>
      </c>
      <c r="J16" s="79" t="s">
        <v>85</v>
      </c>
      <c r="K16" s="80">
        <v>3</v>
      </c>
      <c r="L16" s="93" t="s">
        <v>69</v>
      </c>
      <c r="M16" s="94" t="s">
        <v>70</v>
      </c>
      <c r="N16" s="81"/>
      <c r="O16" s="94" t="s">
        <v>70</v>
      </c>
      <c r="P16" s="81"/>
      <c r="Q16" s="82" t="s">
        <v>45</v>
      </c>
      <c r="R16" s="71"/>
      <c r="T16" s="4"/>
      <c r="U16" s="4"/>
      <c r="V16" s="4"/>
      <c r="W16" s="4"/>
      <c r="X16" s="4"/>
      <c r="Y16" s="4"/>
      <c r="Z16" s="4"/>
    </row>
    <row r="17" spans="1:26" ht="212.5">
      <c r="A17" s="4"/>
      <c r="B17" s="105" t="s">
        <v>49</v>
      </c>
      <c r="C17" s="58">
        <v>4</v>
      </c>
      <c r="D17" s="106" t="s">
        <v>62</v>
      </c>
      <c r="E17" s="60" t="s">
        <v>86</v>
      </c>
      <c r="F17" s="61" t="s">
        <v>87</v>
      </c>
      <c r="G17" s="91" t="s">
        <v>76</v>
      </c>
      <c r="H17" s="63" t="s">
        <v>66</v>
      </c>
      <c r="I17" s="64" t="s">
        <v>78</v>
      </c>
      <c r="J17" s="79" t="s">
        <v>88</v>
      </c>
      <c r="K17" s="80">
        <v>4</v>
      </c>
      <c r="L17" s="93" t="s">
        <v>89</v>
      </c>
      <c r="M17" s="94" t="s">
        <v>70</v>
      </c>
      <c r="N17" s="81"/>
      <c r="O17" s="94" t="s">
        <v>70</v>
      </c>
      <c r="P17" s="81"/>
      <c r="Q17" s="82" t="s">
        <v>45</v>
      </c>
      <c r="R17" s="71"/>
      <c r="T17" s="4"/>
      <c r="U17" s="4"/>
      <c r="V17" s="4"/>
      <c r="W17" s="4"/>
      <c r="X17" s="4"/>
      <c r="Y17" s="4"/>
      <c r="Z17" s="4"/>
    </row>
    <row r="18" spans="1:26" ht="75">
      <c r="A18" s="4"/>
      <c r="B18" s="105" t="s">
        <v>49</v>
      </c>
      <c r="C18" s="58">
        <v>5</v>
      </c>
      <c r="D18" s="106" t="s">
        <v>62</v>
      </c>
      <c r="E18" s="60" t="s">
        <v>90</v>
      </c>
      <c r="F18" s="61" t="s">
        <v>91</v>
      </c>
      <c r="G18" s="91" t="s">
        <v>76</v>
      </c>
      <c r="H18" s="63" t="s">
        <v>66</v>
      </c>
      <c r="I18" s="64" t="s">
        <v>78</v>
      </c>
      <c r="J18" s="79" t="s">
        <v>92</v>
      </c>
      <c r="K18" s="80">
        <v>5</v>
      </c>
      <c r="L18" s="93" t="s">
        <v>89</v>
      </c>
      <c r="M18" s="94" t="s">
        <v>70</v>
      </c>
      <c r="N18" s="81"/>
      <c r="O18" s="94" t="s">
        <v>70</v>
      </c>
      <c r="P18" s="81"/>
      <c r="Q18" s="82" t="s">
        <v>45</v>
      </c>
      <c r="R18" s="71"/>
      <c r="T18" s="4"/>
      <c r="U18" s="4"/>
      <c r="V18" s="4"/>
      <c r="W18" s="4"/>
      <c r="X18" s="4"/>
      <c r="Y18" s="4"/>
      <c r="Z18" s="4"/>
    </row>
    <row r="19" spans="1:26" ht="75">
      <c r="A19" s="4"/>
      <c r="B19" s="105" t="s">
        <v>49</v>
      </c>
      <c r="C19" s="58">
        <v>6</v>
      </c>
      <c r="D19" s="106" t="s">
        <v>62</v>
      </c>
      <c r="E19" s="60" t="s">
        <v>93</v>
      </c>
      <c r="F19" s="61" t="s">
        <v>94</v>
      </c>
      <c r="G19" s="91" t="s">
        <v>76</v>
      </c>
      <c r="H19" s="63" t="s">
        <v>66</v>
      </c>
      <c r="I19" s="64" t="s">
        <v>78</v>
      </c>
      <c r="J19" s="79" t="s">
        <v>95</v>
      </c>
      <c r="K19" s="80">
        <v>6</v>
      </c>
      <c r="L19" s="93" t="s">
        <v>89</v>
      </c>
      <c r="M19" s="94" t="s">
        <v>70</v>
      </c>
      <c r="N19" s="81"/>
      <c r="O19" s="94" t="s">
        <v>70</v>
      </c>
      <c r="P19" s="81"/>
      <c r="Q19" s="82" t="s">
        <v>45</v>
      </c>
      <c r="R19" s="71"/>
      <c r="T19" s="4"/>
      <c r="U19" s="4"/>
      <c r="V19" s="4"/>
      <c r="W19" s="4"/>
      <c r="X19" s="4"/>
      <c r="Y19" s="4"/>
      <c r="Z19" s="4"/>
    </row>
    <row r="20" spans="1:26" ht="212.5">
      <c r="A20" s="4"/>
      <c r="B20" s="105" t="s">
        <v>49</v>
      </c>
      <c r="C20" s="58">
        <v>8</v>
      </c>
      <c r="D20" s="106" t="s">
        <v>62</v>
      </c>
      <c r="E20" s="60" t="s">
        <v>96</v>
      </c>
      <c r="F20" s="61" t="s">
        <v>97</v>
      </c>
      <c r="G20" s="91" t="s">
        <v>41</v>
      </c>
      <c r="H20" s="63" t="s">
        <v>66</v>
      </c>
      <c r="I20" s="64" t="s">
        <v>98</v>
      </c>
      <c r="J20" s="79" t="s">
        <v>99</v>
      </c>
      <c r="K20" s="80">
        <v>8</v>
      </c>
      <c r="L20" s="93" t="s">
        <v>89</v>
      </c>
      <c r="M20" s="94" t="s">
        <v>70</v>
      </c>
      <c r="N20" s="80"/>
      <c r="O20" s="94" t="s">
        <v>70</v>
      </c>
      <c r="P20" s="81"/>
      <c r="Q20" s="82" t="s">
        <v>45</v>
      </c>
      <c r="R20" s="71"/>
      <c r="T20" s="4"/>
      <c r="U20" s="4"/>
      <c r="V20" s="4"/>
      <c r="W20" s="4"/>
      <c r="X20" s="4"/>
      <c r="Y20" s="4"/>
      <c r="Z20" s="4"/>
    </row>
    <row r="21" spans="1:26" ht="87.5">
      <c r="A21" s="4"/>
      <c r="B21" s="105" t="s">
        <v>49</v>
      </c>
      <c r="C21" s="58">
        <v>9</v>
      </c>
      <c r="D21" s="106" t="s">
        <v>62</v>
      </c>
      <c r="E21" s="60" t="s">
        <v>93</v>
      </c>
      <c r="F21" s="61" t="s">
        <v>100</v>
      </c>
      <c r="G21" s="91" t="s">
        <v>41</v>
      </c>
      <c r="H21" s="63" t="s">
        <v>66</v>
      </c>
      <c r="I21" s="64" t="s">
        <v>101</v>
      </c>
      <c r="J21" s="79" t="s">
        <v>102</v>
      </c>
      <c r="K21" s="80">
        <v>9</v>
      </c>
      <c r="L21" s="93" t="s">
        <v>89</v>
      </c>
      <c r="M21" s="94" t="s">
        <v>70</v>
      </c>
      <c r="N21" s="81"/>
      <c r="O21" s="94" t="s">
        <v>70</v>
      </c>
      <c r="P21" s="81"/>
      <c r="Q21" s="82" t="s">
        <v>45</v>
      </c>
      <c r="R21" s="71"/>
      <c r="T21" s="4"/>
      <c r="U21" s="4"/>
      <c r="V21" s="4"/>
      <c r="W21" s="4"/>
      <c r="X21" s="4"/>
      <c r="Y21" s="4"/>
      <c r="Z21" s="4"/>
    </row>
    <row r="22" spans="1:26" ht="12.5"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4">
      <c r="F23" s="107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</sheetData>
  <mergeCells count="21">
    <mergeCell ref="K2:L2"/>
    <mergeCell ref="L3:R3"/>
    <mergeCell ref="B6:D6"/>
    <mergeCell ref="E6:F6"/>
    <mergeCell ref="E7:F8"/>
    <mergeCell ref="B13:C13"/>
    <mergeCell ref="K11:K12"/>
    <mergeCell ref="L11:L12"/>
    <mergeCell ref="M11:R11"/>
    <mergeCell ref="B7:D8"/>
    <mergeCell ref="B11:B12"/>
    <mergeCell ref="C11:C12"/>
    <mergeCell ref="D11:D12"/>
    <mergeCell ref="E11:E12"/>
    <mergeCell ref="F11:F12"/>
    <mergeCell ref="G11:G12"/>
    <mergeCell ref="E9:F9"/>
    <mergeCell ref="E10:F10"/>
    <mergeCell ref="H11:H12"/>
    <mergeCell ref="I11:I12"/>
    <mergeCell ref="J11:J12"/>
  </mergeCells>
  <conditionalFormatting sqref="M15 O15 Q15 M19:M21 O19 Q19 O21 Q21">
    <cfRule type="cellIs" dxfId="41" priority="1" stopIfTrue="1" operator="equal">
      <formula>"Passed"</formula>
    </cfRule>
  </conditionalFormatting>
  <conditionalFormatting sqref="M15 O15 Q15 M19:M21 O19 Q19 O21 Q21">
    <cfRule type="cellIs" dxfId="40" priority="2" stopIfTrue="1" operator="equal">
      <formula>"In Progress"</formula>
    </cfRule>
  </conditionalFormatting>
  <conditionalFormatting sqref="M15 O15 Q15 M19:M21 O19 Q19 O21 Q21">
    <cfRule type="cellIs" dxfId="39" priority="3" stopIfTrue="1" operator="equal">
      <formula>"Unexecuted"</formula>
    </cfRule>
  </conditionalFormatting>
  <conditionalFormatting sqref="M15 O15 Q15 M19:M21 O19 Q19 O21 Q21">
    <cfRule type="cellIs" dxfId="38" priority="4" stopIfTrue="1" operator="equal">
      <formula>"Failed"</formula>
    </cfRule>
  </conditionalFormatting>
  <conditionalFormatting sqref="Q15 Q19 Q21">
    <cfRule type="cellIs" dxfId="37" priority="5" stopIfTrue="1" operator="equal">
      <formula>"Passed"</formula>
    </cfRule>
  </conditionalFormatting>
  <conditionalFormatting sqref="Q15 Q19 Q21">
    <cfRule type="cellIs" dxfId="36" priority="6" stopIfTrue="1" operator="equal">
      <formula>"In Progress"</formula>
    </cfRule>
  </conditionalFormatting>
  <conditionalFormatting sqref="Q15 Q19 Q21">
    <cfRule type="cellIs" dxfId="35" priority="7" stopIfTrue="1" operator="equal">
      <formula>"Unexecuted"</formula>
    </cfRule>
  </conditionalFormatting>
  <conditionalFormatting sqref="L15:R15 L19 M19:M21 N19:R19 L21 N21:R21">
    <cfRule type="cellIs" dxfId="34" priority="8" stopIfTrue="1" operator="equal">
      <formula>"Passed"</formula>
    </cfRule>
  </conditionalFormatting>
  <conditionalFormatting sqref="L15:R15 L19 M19:M21 N19:R19 L21 N21:R21">
    <cfRule type="cellIs" dxfId="33" priority="9" stopIfTrue="1" operator="equal">
      <formula>"In Progress"</formula>
    </cfRule>
  </conditionalFormatting>
  <conditionalFormatting sqref="L15:R15 L19 M19:M21 N19:R19 L21 N21:R21">
    <cfRule type="cellIs" dxfId="32" priority="10" stopIfTrue="1" operator="equal">
      <formula>"Unexecuted"</formula>
    </cfRule>
  </conditionalFormatting>
  <conditionalFormatting sqref="M14:M21 O14:O21">
    <cfRule type="cellIs" dxfId="31" priority="11" operator="equal">
      <formula>"Passed"</formula>
    </cfRule>
  </conditionalFormatting>
  <conditionalFormatting sqref="M14:M21 O14:O21 Q14:Q21">
    <cfRule type="cellIs" dxfId="30" priority="12" stopIfTrue="1" operator="equal">
      <formula>"In Progress"</formula>
    </cfRule>
  </conditionalFormatting>
  <conditionalFormatting sqref="M14:M21 O14:O21 Q14:Q21">
    <cfRule type="beginsWith" dxfId="29" priority="13" operator="beginsWith" text="Unexecuted">
      <formula>LEFT((M14),LEN("Unexecuted"))=("Unexecuted")</formula>
    </cfRule>
  </conditionalFormatting>
  <conditionalFormatting sqref="M14:M21 O14:O21 Q14:Q21">
    <cfRule type="cellIs" dxfId="28" priority="14" stopIfTrue="1" operator="equal">
      <formula>"Failed"</formula>
    </cfRule>
  </conditionalFormatting>
  <conditionalFormatting sqref="Q14:Q21">
    <cfRule type="cellIs" dxfId="27" priority="15" stopIfTrue="1" operator="equal">
      <formula>"Passed"</formula>
    </cfRule>
  </conditionalFormatting>
  <conditionalFormatting sqref="Q14:Q21">
    <cfRule type="cellIs" dxfId="26" priority="16" stopIfTrue="1" operator="equal">
      <formula>"In Progress"</formula>
    </cfRule>
  </conditionalFormatting>
  <conditionalFormatting sqref="Q14:Q21">
    <cfRule type="cellIs" dxfId="25" priority="17" stopIfTrue="1" operator="equal">
      <formula>"Unexecuted"</formula>
    </cfRule>
  </conditionalFormatting>
  <conditionalFormatting sqref="L14:R21">
    <cfRule type="cellIs" dxfId="24" priority="18" stopIfTrue="1" operator="equal">
      <formula>"In Progress"</formula>
    </cfRule>
  </conditionalFormatting>
  <conditionalFormatting sqref="K2">
    <cfRule type="cellIs" dxfId="23" priority="19" stopIfTrue="1" operator="equal">
      <formula>"No Ejecutado"</formula>
    </cfRule>
  </conditionalFormatting>
  <conditionalFormatting sqref="K2">
    <cfRule type="cellIs" dxfId="22" priority="20" stopIfTrue="1" operator="equal">
      <formula>"Cancelado"</formula>
    </cfRule>
  </conditionalFormatting>
  <conditionalFormatting sqref="K2">
    <cfRule type="cellIs" dxfId="21" priority="21" stopIfTrue="1" operator="equal">
      <formula>"Fallado"</formula>
    </cfRule>
  </conditionalFormatting>
  <conditionalFormatting sqref="K2">
    <cfRule type="cellIs" dxfId="20" priority="22" stopIfTrue="1" operator="equal">
      <formula>"Exitoso"</formula>
    </cfRule>
  </conditionalFormatting>
  <conditionalFormatting sqref="K2">
    <cfRule type="cellIs" dxfId="19" priority="23" stopIfTrue="1" operator="equal">
      <formula>5</formula>
    </cfRule>
  </conditionalFormatting>
  <conditionalFormatting sqref="K2">
    <cfRule type="cellIs" dxfId="18" priority="24" stopIfTrue="1" operator="equal">
      <formula>4</formula>
    </cfRule>
  </conditionalFormatting>
  <conditionalFormatting sqref="K2">
    <cfRule type="cellIs" dxfId="17" priority="25" stopIfTrue="1" operator="equal">
      <formula>3</formula>
    </cfRule>
  </conditionalFormatting>
  <conditionalFormatting sqref="K2">
    <cfRule type="cellIs" dxfId="16" priority="26" stopIfTrue="1" operator="equal">
      <formula>2</formula>
    </cfRule>
  </conditionalFormatting>
  <conditionalFormatting sqref="K2">
    <cfRule type="cellIs" dxfId="15" priority="27" stopIfTrue="1" operator="equal">
      <formula>1</formula>
    </cfRule>
  </conditionalFormatting>
  <conditionalFormatting sqref="M14:M21 O14:O21">
    <cfRule type="containsText" dxfId="14" priority="28" operator="containsText" text="Out of Reach">
      <formula>NOT(ISERROR(SEARCH(("Out of Reach"),(M14))))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Datos!$C$2:$C$4</xm:f>
          </x14:formula1>
          <xm:sqref>D14:D21</xm:sqref>
        </x14:dataValidation>
        <x14:dataValidation type="list" allowBlank="1" showErrorMessage="1">
          <x14:formula1>
            <xm:f>Datos!$B$2:$B$7</xm:f>
          </x14:formula1>
          <xm:sqref>M14:M21 O14:O21 Q14:Q21</xm:sqref>
        </x14:dataValidation>
        <x14:dataValidation type="list" allowBlank="1" showErrorMessage="1">
          <x14:formula1>
            <xm:f>Datos!$D$2:$D$13</xm:f>
          </x14:formula1>
          <xm:sqref>L14:L21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9"/>
  <sheetViews>
    <sheetView showGridLines="0" workbookViewId="0"/>
  </sheetViews>
  <sheetFormatPr baseColWidth="10" defaultColWidth="12.6328125" defaultRowHeight="15" customHeight="1"/>
  <cols>
    <col min="1" max="1" width="5.08984375" customWidth="1"/>
    <col min="2" max="2" width="18.26953125" customWidth="1"/>
    <col min="3" max="3" width="18.36328125" customWidth="1"/>
    <col min="4" max="4" width="20.08984375" customWidth="1"/>
    <col min="5" max="8" width="19.08984375" customWidth="1"/>
    <col min="9" max="9" width="23" customWidth="1"/>
    <col min="10" max="10" width="15.90625" customWidth="1"/>
    <col min="11" max="11" width="16.6328125" customWidth="1"/>
    <col min="12" max="12" width="18.6328125" customWidth="1"/>
    <col min="13" max="13" width="14.36328125" customWidth="1"/>
    <col min="14" max="14" width="28" customWidth="1"/>
    <col min="15" max="16" width="14.36328125" customWidth="1"/>
    <col min="17" max="17" width="123.08984375" customWidth="1"/>
    <col min="18" max="19" width="14.36328125" customWidth="1"/>
    <col min="20" max="20" width="24.36328125" customWidth="1"/>
    <col min="21" max="21" width="14.36328125" customWidth="1"/>
    <col min="22" max="22" width="22.08984375" customWidth="1"/>
    <col min="23" max="23" width="34.90625" customWidth="1"/>
    <col min="24" max="25" width="14.36328125" customWidth="1"/>
    <col min="26" max="26" width="18.36328125" customWidth="1"/>
    <col min="27" max="27" width="21.08984375" customWidth="1"/>
    <col min="28" max="28" width="1.7265625" customWidth="1"/>
    <col min="29" max="39" width="14.36328125" customWidth="1"/>
  </cols>
  <sheetData>
    <row r="1" spans="1:39" ht="12.75" customHeight="1">
      <c r="A1" s="108"/>
      <c r="B1" s="108"/>
      <c r="C1" s="108"/>
      <c r="D1" s="108"/>
      <c r="E1" s="108"/>
      <c r="F1" s="108"/>
      <c r="G1" s="108"/>
      <c r="H1" s="108"/>
      <c r="I1" s="108"/>
      <c r="J1" s="108"/>
      <c r="Z1" s="109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</row>
    <row r="2" spans="1:39" ht="12.75" customHeight="1">
      <c r="A2" s="108"/>
      <c r="B2" s="108"/>
      <c r="C2" s="108"/>
      <c r="D2" s="108"/>
      <c r="E2" s="108"/>
      <c r="F2" s="108"/>
      <c r="G2" s="108"/>
      <c r="H2" s="108"/>
      <c r="I2" s="108"/>
      <c r="J2" s="108"/>
      <c r="Z2" s="109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</row>
    <row r="3" spans="1:39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Z3" s="111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Z4" s="111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ht="12.75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  <c r="Z5" s="111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ht="12.75" customHeight="1">
      <c r="A6" s="108"/>
      <c r="B6" s="108"/>
      <c r="C6" s="108"/>
      <c r="D6" s="108"/>
      <c r="E6" s="108"/>
      <c r="F6" s="108"/>
      <c r="G6" s="108"/>
      <c r="H6" s="108"/>
      <c r="I6" s="108"/>
      <c r="J6" s="108"/>
      <c r="Z6" s="111"/>
      <c r="AA6" s="112"/>
      <c r="AB6" s="112"/>
      <c r="AI6" s="108"/>
      <c r="AJ6" s="112"/>
      <c r="AK6" s="112"/>
      <c r="AL6" s="112"/>
      <c r="AM6" s="112"/>
    </row>
    <row r="7" spans="1:39" ht="12.75" customHeight="1">
      <c r="A7" s="108"/>
      <c r="B7" s="113"/>
      <c r="C7" s="114"/>
      <c r="D7" s="114"/>
      <c r="E7" s="114"/>
      <c r="F7" s="114"/>
      <c r="G7" s="114"/>
      <c r="H7" s="114"/>
      <c r="I7" s="114"/>
      <c r="J7" s="108"/>
      <c r="K7" s="222" t="s">
        <v>103</v>
      </c>
      <c r="L7" s="222" t="s">
        <v>17</v>
      </c>
      <c r="M7" s="222" t="s">
        <v>30</v>
      </c>
      <c r="N7" s="222" t="s">
        <v>104</v>
      </c>
      <c r="O7" s="222" t="s">
        <v>105</v>
      </c>
      <c r="P7" s="222" t="s">
        <v>106</v>
      </c>
      <c r="Q7" s="222" t="s">
        <v>107</v>
      </c>
      <c r="R7" s="222" t="s">
        <v>108</v>
      </c>
      <c r="S7" s="222" t="s">
        <v>109</v>
      </c>
      <c r="T7" s="222" t="s">
        <v>110</v>
      </c>
      <c r="U7" s="222" t="s">
        <v>111</v>
      </c>
      <c r="V7" s="222" t="s">
        <v>112</v>
      </c>
      <c r="W7" s="222" t="s">
        <v>113</v>
      </c>
      <c r="X7" s="228" t="s">
        <v>114</v>
      </c>
      <c r="Y7" s="226"/>
      <c r="AB7" s="108"/>
      <c r="AC7" s="224" t="s">
        <v>115</v>
      </c>
      <c r="AD7" s="225"/>
      <c r="AE7" s="225"/>
      <c r="AF7" s="225"/>
      <c r="AG7" s="226"/>
      <c r="AH7" s="227" t="s">
        <v>12</v>
      </c>
      <c r="AI7" s="108"/>
      <c r="AJ7" s="108"/>
      <c r="AK7" s="108"/>
      <c r="AL7" s="108"/>
      <c r="AM7" s="108"/>
    </row>
    <row r="8" spans="1:39" ht="12.75" customHeight="1">
      <c r="A8" s="108"/>
      <c r="B8" s="115" t="s">
        <v>116</v>
      </c>
      <c r="C8" s="116" t="s">
        <v>2</v>
      </c>
      <c r="D8" s="117" t="s">
        <v>117</v>
      </c>
      <c r="E8" s="118" t="s">
        <v>118</v>
      </c>
      <c r="F8" s="119" t="s">
        <v>119</v>
      </c>
      <c r="G8" s="120" t="s">
        <v>10</v>
      </c>
      <c r="H8" s="121" t="s">
        <v>120</v>
      </c>
      <c r="I8" s="122" t="s">
        <v>121</v>
      </c>
      <c r="J8" s="108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123" t="s">
        <v>122</v>
      </c>
      <c r="Y8" s="123" t="s">
        <v>123</v>
      </c>
      <c r="Z8" s="124" t="s">
        <v>103</v>
      </c>
      <c r="AA8" s="125" t="s">
        <v>124</v>
      </c>
      <c r="AB8" s="108"/>
      <c r="AC8" s="126" t="s">
        <v>125</v>
      </c>
      <c r="AD8" s="126" t="s">
        <v>126</v>
      </c>
      <c r="AE8" s="126" t="s">
        <v>127</v>
      </c>
      <c r="AF8" s="126" t="s">
        <v>128</v>
      </c>
      <c r="AG8" s="126" t="s">
        <v>129</v>
      </c>
      <c r="AH8" s="223"/>
      <c r="AI8" s="108"/>
      <c r="AJ8" s="108"/>
      <c r="AK8" s="108"/>
      <c r="AL8" s="108"/>
      <c r="AM8" s="108"/>
    </row>
    <row r="9" spans="1:39" ht="12.75" customHeight="1">
      <c r="A9" s="108"/>
      <c r="B9" s="127" t="s">
        <v>130</v>
      </c>
      <c r="C9" s="128">
        <f>'FUNCIONAL POSITIVO'!M4</f>
        <v>0</v>
      </c>
      <c r="D9" s="128">
        <f>'FUNCIONAL POSITIVO'!O5</f>
        <v>0</v>
      </c>
      <c r="E9" s="128">
        <f>'FUNCIONAL POSITIVO'!M6</f>
        <v>0</v>
      </c>
      <c r="F9" s="128">
        <f>'FUNCIONAL POSITIVO'!M7</f>
        <v>0</v>
      </c>
      <c r="G9" s="128">
        <f>'FUNCIONAL POSITIVO'!O8</f>
        <v>0</v>
      </c>
      <c r="H9" s="128">
        <f>'FUNCIONAL POSITIVO'!M9</f>
        <v>3</v>
      </c>
      <c r="I9" s="128">
        <f t="shared" ref="I9:I12" si="0">SUM(C9:H9)</f>
        <v>3</v>
      </c>
      <c r="J9" s="108"/>
      <c r="K9" s="129"/>
      <c r="L9" s="130"/>
      <c r="M9" s="130"/>
      <c r="N9" s="131"/>
      <c r="O9" s="131"/>
      <c r="P9" s="132"/>
      <c r="Q9" s="131"/>
      <c r="R9" s="131"/>
      <c r="S9" s="131"/>
      <c r="T9" s="129"/>
      <c r="U9" s="131"/>
      <c r="V9" s="131"/>
      <c r="W9" s="131"/>
      <c r="X9" s="133"/>
      <c r="Y9" s="133"/>
      <c r="Z9" s="134">
        <v>45189</v>
      </c>
      <c r="AA9" s="135">
        <v>0</v>
      </c>
      <c r="AB9" s="112"/>
      <c r="AC9" s="136"/>
      <c r="AD9" s="136"/>
      <c r="AE9" s="136"/>
      <c r="AF9" s="136"/>
      <c r="AG9" s="136"/>
      <c r="AH9" s="136">
        <f t="shared" ref="AH9:AH12" si="1">SUM(AC9:AG9)</f>
        <v>0</v>
      </c>
      <c r="AI9" s="112"/>
      <c r="AJ9" s="112"/>
      <c r="AK9" s="112"/>
      <c r="AL9" s="112"/>
      <c r="AM9" s="112"/>
    </row>
    <row r="10" spans="1:39" ht="12.75" customHeight="1">
      <c r="A10" s="108"/>
      <c r="B10" s="127" t="s">
        <v>131</v>
      </c>
      <c r="C10" s="128">
        <f>'FUNCIONAL NEGATIVO'!M4</f>
        <v>0</v>
      </c>
      <c r="D10" s="128">
        <f>'FUNCIONAL NEGATIVO'!O5</f>
        <v>0</v>
      </c>
      <c r="E10" s="128">
        <f>'FUNCIONAL NEGATIVO'!M6</f>
        <v>0</v>
      </c>
      <c r="F10" s="128">
        <f>'FUNCIONAL NEGATIVO'!M7</f>
        <v>0</v>
      </c>
      <c r="G10" s="128">
        <f>'FUNCIONAL NEGATIVO'!O8</f>
        <v>0</v>
      </c>
      <c r="H10" s="128">
        <f>'FUNCIONAL NEGATIVO'!M9</f>
        <v>1</v>
      </c>
      <c r="I10" s="128">
        <f t="shared" si="0"/>
        <v>1</v>
      </c>
      <c r="J10" s="108"/>
      <c r="K10" s="129"/>
      <c r="L10" s="130"/>
      <c r="M10" s="130"/>
      <c r="N10" s="131"/>
      <c r="O10" s="131"/>
      <c r="P10" s="132"/>
      <c r="Q10" s="131"/>
      <c r="R10" s="131"/>
      <c r="S10" s="131"/>
      <c r="T10" s="137"/>
      <c r="U10" s="131"/>
      <c r="V10" s="131"/>
      <c r="W10" s="131"/>
      <c r="X10" s="133"/>
      <c r="Y10" s="133"/>
      <c r="Z10" s="134">
        <v>45191</v>
      </c>
      <c r="AA10" s="135">
        <v>0</v>
      </c>
      <c r="AB10" s="112"/>
      <c r="AC10" s="138">
        <v>3</v>
      </c>
      <c r="AD10" s="136"/>
      <c r="AE10" s="136"/>
      <c r="AF10" s="136"/>
      <c r="AG10" s="136"/>
      <c r="AH10" s="136">
        <f t="shared" si="1"/>
        <v>3</v>
      </c>
      <c r="AI10" s="112"/>
      <c r="AJ10" s="112"/>
      <c r="AK10" s="112"/>
      <c r="AL10" s="112"/>
      <c r="AM10" s="112"/>
    </row>
    <row r="11" spans="1:39" ht="12.75" customHeight="1">
      <c r="A11" s="108"/>
      <c r="B11" s="127" t="s">
        <v>132</v>
      </c>
      <c r="C11" s="128">
        <f>EXCEPCIÓN!M4</f>
        <v>1</v>
      </c>
      <c r="D11" s="128">
        <f>EXCEPCIÓN!O5</f>
        <v>0</v>
      </c>
      <c r="E11" s="128">
        <f>EXCEPCIÓN!M6</f>
        <v>0</v>
      </c>
      <c r="F11" s="128">
        <f>EXCEPCIÓN!M7</f>
        <v>0</v>
      </c>
      <c r="G11" s="128">
        <f>EXCEPCIÓN!O8</f>
        <v>0</v>
      </c>
      <c r="H11" s="128">
        <f>EXCEPCIÓN!M9</f>
        <v>0</v>
      </c>
      <c r="I11" s="128">
        <f t="shared" si="0"/>
        <v>1</v>
      </c>
      <c r="J11" s="108"/>
      <c r="K11" s="129"/>
      <c r="L11" s="130"/>
      <c r="M11" s="130"/>
      <c r="N11" s="131"/>
      <c r="O11" s="131"/>
      <c r="P11" s="132"/>
      <c r="Q11" s="131"/>
      <c r="R11" s="131"/>
      <c r="S11" s="131"/>
      <c r="T11" s="137"/>
      <c r="U11" s="131"/>
      <c r="V11" s="131"/>
      <c r="W11" s="131"/>
      <c r="X11" s="133"/>
      <c r="Y11" s="133"/>
      <c r="Z11" s="134">
        <v>45194</v>
      </c>
      <c r="AA11" s="135">
        <v>0</v>
      </c>
      <c r="AB11" s="112"/>
      <c r="AC11" s="138">
        <v>1</v>
      </c>
      <c r="AD11" s="136"/>
      <c r="AE11" s="136"/>
      <c r="AF11" s="136"/>
      <c r="AG11" s="136"/>
      <c r="AH11" s="136">
        <f t="shared" si="1"/>
        <v>1</v>
      </c>
      <c r="AI11" s="112"/>
      <c r="AJ11" s="112"/>
      <c r="AK11" s="112"/>
      <c r="AL11" s="112"/>
      <c r="AM11" s="112"/>
    </row>
    <row r="12" spans="1:39" ht="12.75" customHeight="1">
      <c r="A12" s="108"/>
      <c r="B12" s="127" t="s">
        <v>133</v>
      </c>
      <c r="C12" s="128">
        <f>'NO AFECTACIÓN'!M4</f>
        <v>8</v>
      </c>
      <c r="D12" s="128">
        <f>'NO AFECTACIÓN'!M5</f>
        <v>0</v>
      </c>
      <c r="E12" s="128">
        <f>'NO AFECTACIÓN'!M6</f>
        <v>0</v>
      </c>
      <c r="F12" s="128">
        <f>'NO AFECTACIÓN'!M7</f>
        <v>0</v>
      </c>
      <c r="G12" s="128">
        <f>'NO AFECTACIÓN'!O8</f>
        <v>0</v>
      </c>
      <c r="H12" s="128">
        <f>'NO AFECTACIÓN'!M9</f>
        <v>0</v>
      </c>
      <c r="I12" s="128">
        <f t="shared" si="0"/>
        <v>8</v>
      </c>
      <c r="J12" s="108"/>
      <c r="K12" s="139"/>
      <c r="L12" s="140"/>
      <c r="M12" s="140"/>
      <c r="N12" s="141"/>
      <c r="O12" s="141"/>
      <c r="P12" s="141"/>
      <c r="Q12" s="141"/>
      <c r="R12" s="141"/>
      <c r="S12" s="141"/>
      <c r="T12" s="139"/>
      <c r="U12" s="131"/>
      <c r="V12" s="141"/>
      <c r="W12" s="141"/>
      <c r="X12" s="133"/>
      <c r="Y12" s="133"/>
      <c r="Z12" s="134">
        <v>45195</v>
      </c>
      <c r="AA12" s="135">
        <v>0</v>
      </c>
      <c r="AB12" s="112"/>
      <c r="AC12" s="126"/>
      <c r="AD12" s="136"/>
      <c r="AE12" s="136"/>
      <c r="AF12" s="136"/>
      <c r="AG12" s="136"/>
      <c r="AH12" s="136">
        <f t="shared" si="1"/>
        <v>0</v>
      </c>
      <c r="AI12" s="112"/>
      <c r="AJ12" s="112"/>
      <c r="AK12" s="112"/>
      <c r="AL12" s="112"/>
      <c r="AM12" s="112"/>
    </row>
    <row r="13" spans="1:39" ht="12.75" customHeight="1">
      <c r="A13" s="108"/>
      <c r="B13" s="122" t="s">
        <v>134</v>
      </c>
      <c r="C13" s="142">
        <f t="shared" ref="C13:H13" si="2">(C9+C10+C11+C12)/$I$13</f>
        <v>0.69230769230769229</v>
      </c>
      <c r="D13" s="142">
        <f t="shared" si="2"/>
        <v>0</v>
      </c>
      <c r="E13" s="142">
        <f t="shared" si="2"/>
        <v>0</v>
      </c>
      <c r="F13" s="142">
        <f t="shared" si="2"/>
        <v>0</v>
      </c>
      <c r="G13" s="142">
        <f t="shared" si="2"/>
        <v>0</v>
      </c>
      <c r="H13" s="142">
        <f t="shared" si="2"/>
        <v>0.30769230769230771</v>
      </c>
      <c r="I13" s="122">
        <f>SUM(I9:I12)</f>
        <v>13</v>
      </c>
      <c r="J13" s="108"/>
      <c r="K13" s="139"/>
      <c r="L13" s="140"/>
      <c r="M13" s="140"/>
      <c r="N13" s="141"/>
      <c r="O13" s="141"/>
      <c r="P13" s="141"/>
      <c r="Q13" s="141"/>
      <c r="R13" s="141"/>
      <c r="S13" s="141"/>
      <c r="T13" s="139"/>
      <c r="U13" s="131"/>
      <c r="V13" s="141"/>
      <c r="W13" s="141"/>
      <c r="X13" s="133"/>
      <c r="Y13" s="133"/>
      <c r="Z13" s="134">
        <v>45196</v>
      </c>
      <c r="AA13" s="135">
        <v>0</v>
      </c>
      <c r="AB13" s="112"/>
      <c r="AC13" s="126"/>
      <c r="AD13" s="136"/>
      <c r="AE13" s="136"/>
      <c r="AF13" s="136"/>
      <c r="AG13" s="136"/>
      <c r="AH13" s="136">
        <v>0</v>
      </c>
      <c r="AI13" s="112"/>
      <c r="AJ13" s="112"/>
      <c r="AK13" s="112"/>
      <c r="AL13" s="112"/>
      <c r="AM13" s="112"/>
    </row>
    <row r="14" spans="1:39" ht="12.75" customHeight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39"/>
      <c r="L14" s="140"/>
      <c r="M14" s="140"/>
      <c r="N14" s="141"/>
      <c r="O14" s="141"/>
      <c r="P14" s="141"/>
      <c r="Q14" s="141"/>
      <c r="R14" s="141"/>
      <c r="S14" s="141"/>
      <c r="T14" s="139"/>
      <c r="U14" s="131"/>
      <c r="V14" s="141"/>
      <c r="W14" s="141"/>
      <c r="X14" s="133"/>
      <c r="Y14" s="133"/>
      <c r="Z14" s="134">
        <v>45197</v>
      </c>
      <c r="AA14" s="135">
        <v>0</v>
      </c>
      <c r="AB14" s="112"/>
      <c r="AC14" s="143"/>
      <c r="AD14" s="136"/>
      <c r="AE14" s="136"/>
      <c r="AF14" s="136"/>
      <c r="AG14" s="136"/>
      <c r="AH14" s="136">
        <f t="shared" ref="AH14:AH15" si="3">SUM(AC14:AG14)</f>
        <v>0</v>
      </c>
      <c r="AI14" s="112"/>
      <c r="AJ14" s="112"/>
      <c r="AK14" s="112"/>
      <c r="AL14" s="112"/>
      <c r="AM14" s="112"/>
    </row>
    <row r="15" spans="1:39" ht="12.75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39"/>
      <c r="L15" s="140"/>
      <c r="M15" s="140"/>
      <c r="N15" s="141"/>
      <c r="O15" s="141"/>
      <c r="P15" s="141"/>
      <c r="Q15" s="141"/>
      <c r="R15" s="141"/>
      <c r="S15" s="141"/>
      <c r="T15" s="139"/>
      <c r="U15" s="131"/>
      <c r="V15" s="141"/>
      <c r="W15" s="141"/>
      <c r="X15" s="133"/>
      <c r="Y15" s="133"/>
      <c r="Z15" s="134">
        <v>45198</v>
      </c>
      <c r="AA15" s="135">
        <v>0</v>
      </c>
      <c r="AB15" s="144"/>
      <c r="AC15" s="145">
        <v>1</v>
      </c>
      <c r="AD15" s="126"/>
      <c r="AE15" s="143"/>
      <c r="AF15" s="143"/>
      <c r="AG15" s="143"/>
      <c r="AH15" s="136">
        <f t="shared" si="3"/>
        <v>1</v>
      </c>
      <c r="AI15" s="108"/>
      <c r="AJ15" s="108"/>
      <c r="AK15" s="108"/>
      <c r="AL15" s="108"/>
      <c r="AM15" s="108"/>
    </row>
    <row r="16" spans="1:39" ht="12.75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34">
        <v>45209</v>
      </c>
      <c r="AA16" s="135">
        <v>0</v>
      </c>
      <c r="AB16" s="108"/>
      <c r="AC16" s="136"/>
      <c r="AD16" s="136"/>
      <c r="AE16" s="136"/>
      <c r="AF16" s="136"/>
      <c r="AG16" s="136"/>
      <c r="AH16" s="136"/>
      <c r="AI16" s="108"/>
      <c r="AJ16" s="108"/>
      <c r="AK16" s="108"/>
      <c r="AL16" s="108"/>
      <c r="AM16" s="108"/>
    </row>
    <row r="17" spans="1:39" ht="12.75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AI17" s="108"/>
      <c r="AJ17" s="108"/>
      <c r="AK17" s="108"/>
      <c r="AL17" s="108"/>
      <c r="AM17" s="108"/>
    </row>
    <row r="18" spans="1:39" ht="12.75" customHeight="1">
      <c r="A18" s="108"/>
      <c r="B18" s="108"/>
      <c r="C18" s="108"/>
      <c r="D18" s="108"/>
      <c r="E18" s="108"/>
      <c r="F18" s="108"/>
      <c r="G18" s="108"/>
      <c r="H18" s="147" t="s">
        <v>135</v>
      </c>
      <c r="I18" s="147" t="s">
        <v>136</v>
      </c>
      <c r="J18" s="108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24"/>
      <c r="AA18" s="135">
        <v>0</v>
      </c>
      <c r="AB18" s="108"/>
      <c r="AC18" s="135">
        <v>4</v>
      </c>
      <c r="AD18" s="136">
        <f t="shared" ref="AD18:AE18" si="4">SUM(AD9:AD15)</f>
        <v>0</v>
      </c>
      <c r="AE18" s="136">
        <f t="shared" si="4"/>
        <v>0</v>
      </c>
      <c r="AF18" s="136">
        <v>0</v>
      </c>
      <c r="AG18" s="136">
        <f t="shared" ref="AG18:AH18" si="5">SUM(AG9:AG15)</f>
        <v>0</v>
      </c>
      <c r="AH18" s="136">
        <f t="shared" si="5"/>
        <v>5</v>
      </c>
      <c r="AI18" s="108"/>
      <c r="AJ18" s="108"/>
      <c r="AK18" s="108"/>
      <c r="AL18" s="108"/>
      <c r="AM18" s="108"/>
    </row>
    <row r="19" spans="1:39" ht="12.75" customHeight="1">
      <c r="A19" s="108"/>
      <c r="B19" s="108"/>
      <c r="C19" s="108"/>
      <c r="D19" s="108"/>
      <c r="E19" s="108"/>
      <c r="F19" s="108"/>
      <c r="G19" s="108"/>
      <c r="H19" s="147" t="s">
        <v>137</v>
      </c>
      <c r="I19" s="148">
        <f>COUNTIF(U9:U491,"Rechazado")</f>
        <v>0</v>
      </c>
      <c r="J19" s="108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AB19" s="108"/>
      <c r="AC19" s="144"/>
      <c r="AD19" s="144"/>
      <c r="AE19" s="144"/>
      <c r="AF19" s="144"/>
      <c r="AG19" s="144"/>
      <c r="AH19" s="144"/>
      <c r="AI19" s="108"/>
      <c r="AJ19" s="108"/>
      <c r="AK19" s="108"/>
      <c r="AL19" s="108"/>
      <c r="AM19" s="108"/>
    </row>
    <row r="20" spans="1:39" ht="12.75" customHeight="1">
      <c r="A20" s="108"/>
      <c r="B20" s="108"/>
      <c r="C20" s="108"/>
      <c r="D20" s="108"/>
      <c r="E20" s="108"/>
      <c r="F20" s="108"/>
      <c r="G20" s="108"/>
      <c r="H20" s="147" t="s">
        <v>138</v>
      </c>
      <c r="I20" s="148">
        <f>COUNTIF(U9:U492,"Abierto")</f>
        <v>0</v>
      </c>
      <c r="J20" s="108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AB20" s="108"/>
      <c r="AC20" s="144"/>
      <c r="AD20" s="144"/>
      <c r="AE20" s="144"/>
      <c r="AF20" s="144"/>
      <c r="AG20" s="144"/>
      <c r="AH20" s="144"/>
      <c r="AI20" s="108"/>
      <c r="AJ20" s="108"/>
      <c r="AK20" s="108"/>
      <c r="AL20" s="108"/>
      <c r="AM20" s="108"/>
    </row>
    <row r="21" spans="1:39" ht="12.75" customHeight="1">
      <c r="A21" s="108"/>
      <c r="B21" s="108"/>
      <c r="C21" s="108"/>
      <c r="D21" s="108"/>
      <c r="E21" s="108"/>
      <c r="F21" s="108"/>
      <c r="G21" s="108"/>
      <c r="H21" s="147" t="s">
        <v>139</v>
      </c>
      <c r="I21" s="148">
        <f>COUNTIF(U9:U186,"No resuelto")</f>
        <v>0</v>
      </c>
      <c r="J21" s="108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AB21" s="108"/>
      <c r="AC21" s="144"/>
      <c r="AD21" s="144"/>
      <c r="AE21" s="144"/>
      <c r="AF21" s="144"/>
      <c r="AG21" s="144"/>
      <c r="AH21" s="144"/>
      <c r="AI21" s="108"/>
      <c r="AJ21" s="108"/>
      <c r="AK21" s="108"/>
      <c r="AL21" s="108"/>
      <c r="AM21" s="108"/>
    </row>
    <row r="22" spans="1:39" ht="12.75" customHeight="1">
      <c r="A22" s="108"/>
      <c r="B22" s="108"/>
      <c r="C22" s="108"/>
      <c r="D22" s="108"/>
      <c r="E22" s="108"/>
      <c r="F22" s="108"/>
      <c r="G22" s="108"/>
      <c r="H22" s="147" t="s">
        <v>140</v>
      </c>
      <c r="I22" s="148">
        <f>COUNTIF(U9:U186,"Inspección")</f>
        <v>0</v>
      </c>
      <c r="J22" s="108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AB22" s="108"/>
      <c r="AC22" s="144"/>
      <c r="AD22" s="144"/>
      <c r="AE22" s="144"/>
      <c r="AF22" s="144"/>
      <c r="AG22" s="144"/>
      <c r="AH22" s="144"/>
      <c r="AI22" s="108"/>
      <c r="AJ22" s="108"/>
      <c r="AK22" s="108"/>
      <c r="AL22" s="108"/>
      <c r="AM22" s="108"/>
    </row>
    <row r="23" spans="1:39" ht="12.75" customHeight="1">
      <c r="A23" s="108"/>
      <c r="B23" s="108"/>
      <c r="C23" s="108"/>
      <c r="D23" s="108"/>
      <c r="E23" s="108"/>
      <c r="F23" s="149" t="s">
        <v>141</v>
      </c>
      <c r="G23" s="108"/>
      <c r="H23" s="147" t="s">
        <v>142</v>
      </c>
      <c r="I23" s="148">
        <f>COUNTIF(U9:U186,"Re-test")</f>
        <v>0</v>
      </c>
      <c r="J23" s="108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AB23" s="108"/>
      <c r="AC23" s="144"/>
      <c r="AD23" s="144"/>
      <c r="AE23" s="144"/>
      <c r="AF23" s="144"/>
      <c r="AG23" s="144"/>
      <c r="AH23" s="144"/>
      <c r="AI23" s="108"/>
      <c r="AJ23" s="108"/>
      <c r="AK23" s="108"/>
      <c r="AL23" s="108"/>
      <c r="AM23" s="108"/>
    </row>
    <row r="24" spans="1:39" ht="12.75" customHeight="1">
      <c r="A24" s="108"/>
      <c r="B24" s="108"/>
      <c r="C24" s="108"/>
      <c r="D24" s="108"/>
      <c r="E24" s="108"/>
      <c r="F24" s="108"/>
      <c r="G24" s="108"/>
      <c r="H24" s="147" t="s">
        <v>143</v>
      </c>
      <c r="I24" s="148">
        <f>COUNTIF(U9:U186,"Cerrado")</f>
        <v>0</v>
      </c>
      <c r="J24" s="108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AB24" s="108"/>
      <c r="AC24" s="144"/>
      <c r="AD24" s="144"/>
      <c r="AE24" s="144"/>
      <c r="AF24" s="144"/>
      <c r="AG24" s="144"/>
      <c r="AH24" s="144"/>
      <c r="AI24" s="108"/>
      <c r="AJ24" s="108"/>
      <c r="AK24" s="108"/>
      <c r="AL24" s="108"/>
      <c r="AM24" s="108"/>
    </row>
    <row r="25" spans="1:39" ht="12.75" customHeight="1">
      <c r="A25" s="108"/>
      <c r="B25" s="108"/>
      <c r="C25" s="108"/>
      <c r="D25" s="108"/>
      <c r="E25" s="108"/>
      <c r="F25" s="108"/>
      <c r="G25" s="108"/>
      <c r="H25" s="147" t="s">
        <v>144</v>
      </c>
      <c r="I25" s="148">
        <f>COUNTIF(U9:U186,"Trabajo en proceso")</f>
        <v>0</v>
      </c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AB25" s="108"/>
      <c r="AI25" s="108"/>
      <c r="AJ25" s="108"/>
      <c r="AK25" s="108"/>
      <c r="AL25" s="108"/>
      <c r="AM25" s="108"/>
    </row>
    <row r="26" spans="1:39" ht="12.75" customHeight="1">
      <c r="A26" s="108"/>
      <c r="B26" s="108"/>
      <c r="C26" s="108"/>
      <c r="D26" s="108"/>
      <c r="E26" s="108"/>
      <c r="F26" s="108"/>
      <c r="G26" s="108"/>
      <c r="H26" s="150" t="s">
        <v>145</v>
      </c>
      <c r="I26" s="150">
        <f>SUM(I19:I25)</f>
        <v>0</v>
      </c>
      <c r="J26" s="108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</row>
    <row r="27" spans="1:39" ht="12.7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</row>
    <row r="28" spans="1:39" ht="12.75" customHeight="1">
      <c r="A28" s="108"/>
      <c r="B28" s="108"/>
      <c r="C28" s="108"/>
      <c r="D28" s="108"/>
      <c r="E28" s="108"/>
      <c r="F28" s="108"/>
      <c r="G28" s="108"/>
      <c r="H28" s="147" t="s">
        <v>135</v>
      </c>
      <c r="I28" s="147" t="s">
        <v>146</v>
      </c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</row>
    <row r="29" spans="1:39" ht="12.75" customHeight="1">
      <c r="A29" s="108"/>
      <c r="B29" s="108"/>
      <c r="C29" s="108"/>
      <c r="D29" s="108"/>
      <c r="E29" s="108"/>
      <c r="F29" s="108"/>
      <c r="G29" s="108"/>
      <c r="H29" s="147" t="s">
        <v>147</v>
      </c>
      <c r="I29" s="148">
        <f>COUNTIF(S9:S92,"Crítico")</f>
        <v>0</v>
      </c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08"/>
      <c r="AK29" s="108"/>
      <c r="AL29" s="108"/>
      <c r="AM29" s="108"/>
    </row>
    <row r="30" spans="1:39" ht="12.75" customHeight="1">
      <c r="A30" s="108"/>
      <c r="B30" s="108"/>
      <c r="C30" s="108"/>
      <c r="D30" s="108"/>
      <c r="E30" s="108"/>
      <c r="F30" s="108"/>
      <c r="G30" s="108"/>
      <c r="H30" s="147" t="s">
        <v>148</v>
      </c>
      <c r="I30" s="148">
        <f>COUNTIF(S9:S92,"Medio")</f>
        <v>0</v>
      </c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08"/>
      <c r="AK30" s="108"/>
      <c r="AL30" s="108"/>
      <c r="AM30" s="108"/>
    </row>
    <row r="31" spans="1:39" ht="12.75" customHeight="1">
      <c r="A31" s="108"/>
      <c r="B31" s="108"/>
      <c r="C31" s="108"/>
      <c r="D31" s="108"/>
      <c r="E31" s="108"/>
      <c r="F31" s="108"/>
      <c r="G31" s="108"/>
      <c r="H31" s="147" t="s">
        <v>149</v>
      </c>
      <c r="I31" s="148">
        <f>COUNTIF(S9:S92,"Menor")</f>
        <v>0</v>
      </c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08"/>
      <c r="AK31" s="108"/>
      <c r="AL31" s="108"/>
      <c r="AM31" s="108"/>
    </row>
    <row r="32" spans="1:39" ht="12.75" customHeight="1">
      <c r="A32" s="108"/>
      <c r="B32" s="108"/>
      <c r="C32" s="108"/>
      <c r="D32" s="108"/>
      <c r="E32" s="108"/>
      <c r="F32" s="108"/>
      <c r="G32" s="108"/>
      <c r="H32" s="147" t="s">
        <v>150</v>
      </c>
      <c r="I32" s="148">
        <f>COUNTIF(S9:S92,"Mejora")</f>
        <v>0</v>
      </c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08"/>
      <c r="AK32" s="108"/>
      <c r="AL32" s="108"/>
      <c r="AM32" s="108"/>
    </row>
    <row r="33" spans="1:39" ht="12.7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08"/>
      <c r="AK33" s="108"/>
      <c r="AL33" s="108"/>
      <c r="AM33" s="108"/>
    </row>
    <row r="34" spans="1:39" ht="12.7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08"/>
      <c r="AK34" s="108"/>
      <c r="AL34" s="108"/>
      <c r="AM34" s="108"/>
    </row>
    <row r="35" spans="1:39" ht="12.7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08"/>
      <c r="AK35" s="108"/>
      <c r="AL35" s="108"/>
      <c r="AM35" s="108"/>
    </row>
    <row r="36" spans="1:39" ht="12.75" customHeight="1">
      <c r="A36" s="108"/>
      <c r="C36" s="108"/>
      <c r="D36" s="108"/>
      <c r="E36" s="108"/>
      <c r="F36" s="108"/>
      <c r="G36" s="108"/>
      <c r="H36" s="108"/>
      <c r="I36" s="108"/>
      <c r="J36" s="108"/>
      <c r="K36" s="146"/>
      <c r="L36" s="146"/>
      <c r="M36" s="146"/>
      <c r="N36" s="146"/>
      <c r="O36" s="146"/>
      <c r="P36" s="146"/>
      <c r="Q36" s="146"/>
      <c r="R36" s="108"/>
      <c r="S36" s="108"/>
      <c r="T36" s="108"/>
      <c r="U36" s="108"/>
      <c r="V36" s="108"/>
      <c r="W36" s="108"/>
      <c r="X36" s="112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08"/>
      <c r="AK36" s="108"/>
      <c r="AL36" s="108"/>
      <c r="AM36" s="108"/>
    </row>
    <row r="37" spans="1:39" ht="12.75" customHeight="1">
      <c r="A37" s="108"/>
      <c r="C37" s="108"/>
      <c r="D37" s="108"/>
      <c r="E37" s="108"/>
      <c r="F37" s="108"/>
      <c r="G37" s="108"/>
      <c r="H37" s="108"/>
      <c r="I37" s="108"/>
      <c r="J37" s="108"/>
      <c r="K37" s="146"/>
      <c r="L37" s="146"/>
      <c r="M37" s="146"/>
      <c r="N37" s="146"/>
      <c r="O37" s="146"/>
      <c r="P37" s="146"/>
      <c r="Q37" s="108"/>
      <c r="R37" s="108"/>
      <c r="S37" s="108"/>
      <c r="T37" s="108"/>
      <c r="U37" s="108"/>
      <c r="V37" s="108"/>
      <c r="W37" s="108"/>
      <c r="X37" s="112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08"/>
      <c r="AK37" s="108"/>
      <c r="AL37" s="108"/>
      <c r="AM37" s="108"/>
    </row>
    <row r="38" spans="1:39" ht="12.75" customHeight="1">
      <c r="A38" s="108"/>
      <c r="C38" s="108"/>
      <c r="D38" s="108"/>
      <c r="E38" s="108"/>
      <c r="F38" s="108"/>
      <c r="G38" s="108"/>
      <c r="H38" s="108"/>
      <c r="I38" s="108"/>
      <c r="J38" s="108"/>
      <c r="K38" s="152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12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08"/>
      <c r="AK38" s="108"/>
      <c r="AL38" s="108"/>
      <c r="AM38" s="108"/>
    </row>
    <row r="39" spans="1:39" ht="19.5" customHeight="1">
      <c r="A39" s="108"/>
      <c r="E39" s="108"/>
      <c r="F39" s="108"/>
      <c r="G39" s="108"/>
      <c r="H39" s="108"/>
      <c r="I39" s="108"/>
      <c r="J39" s="108"/>
      <c r="K39" s="152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12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08"/>
      <c r="AK39" s="108"/>
      <c r="AL39" s="108"/>
      <c r="AM39" s="108"/>
    </row>
    <row r="40" spans="1:39" ht="14.5">
      <c r="A40" s="108"/>
      <c r="B40" s="121" t="s">
        <v>120</v>
      </c>
      <c r="E40" s="108"/>
      <c r="F40" s="108"/>
      <c r="G40" s="108"/>
      <c r="H40" s="108"/>
      <c r="I40" s="108"/>
      <c r="J40" s="108"/>
      <c r="K40" s="152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12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08"/>
      <c r="AK40" s="108"/>
      <c r="AL40" s="108"/>
      <c r="AM40" s="108"/>
    </row>
    <row r="41" spans="1:39" ht="12.75" customHeight="1">
      <c r="A41" s="108"/>
      <c r="B41" s="153" t="s">
        <v>151</v>
      </c>
      <c r="C41" s="154"/>
      <c r="D41" s="155"/>
      <c r="E41" s="108"/>
      <c r="F41" s="108"/>
      <c r="G41" s="108"/>
      <c r="H41" s="108"/>
      <c r="I41" s="108"/>
      <c r="J41" s="108"/>
      <c r="K41" s="152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12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08"/>
      <c r="AK41" s="108"/>
      <c r="AL41" s="108"/>
      <c r="AM41" s="108"/>
    </row>
    <row r="42" spans="1:39" ht="14.25" customHeight="1">
      <c r="A42" s="108"/>
      <c r="B42" s="153" t="s">
        <v>152</v>
      </c>
      <c r="F42" s="108"/>
      <c r="G42" s="108"/>
      <c r="H42" s="108"/>
      <c r="I42" s="108"/>
      <c r="J42" s="108"/>
      <c r="K42" s="152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12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08"/>
      <c r="AK42" s="108"/>
      <c r="AL42" s="108"/>
      <c r="AM42" s="108"/>
    </row>
    <row r="43" spans="1:39" ht="12.75" customHeight="1">
      <c r="A43" s="108"/>
      <c r="D43" s="156"/>
      <c r="F43" s="108"/>
      <c r="G43" s="108"/>
      <c r="H43" s="108"/>
      <c r="I43" s="108"/>
      <c r="J43" s="108"/>
      <c r="K43" s="152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12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08"/>
      <c r="AK43" s="108"/>
      <c r="AL43" s="108"/>
      <c r="AM43" s="108"/>
    </row>
    <row r="44" spans="1:39" ht="12.75" customHeight="1">
      <c r="A44" s="108"/>
      <c r="G44" s="157"/>
      <c r="H44" s="157"/>
      <c r="I44" s="157"/>
      <c r="J44" s="157"/>
      <c r="K44" s="152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12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08"/>
      <c r="AK44" s="108"/>
      <c r="AL44" s="108"/>
      <c r="AM44" s="108"/>
    </row>
    <row r="45" spans="1:39" ht="12.75" customHeight="1">
      <c r="A45" s="108"/>
      <c r="C45" s="158"/>
      <c r="D45" s="158"/>
      <c r="E45" s="158"/>
      <c r="F45" s="158"/>
      <c r="G45" s="157"/>
      <c r="H45" s="159"/>
      <c r="I45" s="160"/>
      <c r="J45" s="157"/>
      <c r="K45" s="152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12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08"/>
      <c r="AK45" s="108"/>
      <c r="AL45" s="108"/>
      <c r="AM45" s="108"/>
    </row>
    <row r="46" spans="1:39" ht="12.75" customHeight="1">
      <c r="A46" s="108"/>
      <c r="F46" s="157"/>
      <c r="G46" s="161"/>
      <c r="H46" s="159"/>
      <c r="I46" s="160"/>
      <c r="J46" s="162"/>
      <c r="K46" s="152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12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08"/>
      <c r="AK46" s="108"/>
      <c r="AL46" s="108"/>
      <c r="AM46" s="108"/>
    </row>
    <row r="47" spans="1:39" ht="12.75" customHeight="1">
      <c r="A47" s="108"/>
      <c r="E47" s="163"/>
      <c r="F47" s="157"/>
      <c r="G47" s="161"/>
      <c r="H47" s="159"/>
      <c r="I47" s="160"/>
      <c r="J47" s="1"/>
      <c r="K47" s="152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12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08"/>
      <c r="AK47" s="108"/>
      <c r="AL47" s="108"/>
      <c r="AM47" s="108"/>
    </row>
    <row r="48" spans="1:39" ht="12.75" customHeight="1">
      <c r="A48" s="108"/>
      <c r="E48" s="164"/>
      <c r="F48" s="163"/>
      <c r="G48" s="161"/>
      <c r="H48" s="159"/>
      <c r="I48" s="160"/>
      <c r="J48" s="1"/>
      <c r="K48" s="152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12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08"/>
      <c r="AK48" s="108"/>
      <c r="AL48" s="108"/>
      <c r="AM48" s="108"/>
    </row>
    <row r="49" spans="1:39" ht="12.75" customHeight="1">
      <c r="A49" s="108"/>
      <c r="C49" s="112"/>
      <c r="D49" s="156"/>
      <c r="E49" s="164"/>
      <c r="F49" s="163"/>
      <c r="G49" s="161"/>
      <c r="H49" s="159"/>
      <c r="I49" s="160"/>
      <c r="J49" s="1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12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08"/>
      <c r="AK49" s="108"/>
      <c r="AL49" s="108"/>
      <c r="AM49" s="108"/>
    </row>
    <row r="50" spans="1:39" ht="12.75" customHeight="1">
      <c r="A50" s="108"/>
      <c r="G50" s="161"/>
      <c r="H50" s="159"/>
      <c r="I50" s="160"/>
      <c r="J50" s="1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12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08"/>
      <c r="AK50" s="108"/>
      <c r="AL50" s="108"/>
      <c r="AM50" s="108"/>
    </row>
    <row r="51" spans="1:39" ht="12.75" customHeight="1">
      <c r="A51" s="108"/>
      <c r="G51" s="161"/>
      <c r="H51" s="159"/>
      <c r="I51" s="160"/>
      <c r="J51" s="1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12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08"/>
      <c r="AK51" s="108"/>
      <c r="AL51" s="108"/>
      <c r="AM51" s="108"/>
    </row>
    <row r="52" spans="1:39" ht="12.75" customHeight="1">
      <c r="A52" s="108"/>
      <c r="C52" s="165"/>
      <c r="D52" s="156"/>
      <c r="E52" s="164"/>
      <c r="F52" s="163"/>
      <c r="G52" s="161"/>
      <c r="H52" s="159"/>
      <c r="I52" s="160"/>
      <c r="J52" s="1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12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08"/>
      <c r="AK52" s="108"/>
      <c r="AL52" s="108"/>
      <c r="AM52" s="108"/>
    </row>
    <row r="53" spans="1:39" ht="12.75" customHeight="1">
      <c r="A53" s="108"/>
      <c r="C53" s="165"/>
      <c r="D53" s="156"/>
      <c r="E53" s="166"/>
      <c r="F53" s="163"/>
      <c r="G53" s="161"/>
      <c r="H53" s="159"/>
      <c r="I53" s="160"/>
      <c r="J53" s="1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12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08"/>
      <c r="AK53" s="108"/>
      <c r="AL53" s="108"/>
      <c r="AM53" s="108"/>
    </row>
    <row r="54" spans="1:39" ht="12.75" customHeight="1">
      <c r="A54" s="108"/>
      <c r="C54" s="165"/>
      <c r="D54" s="156"/>
      <c r="E54" s="166"/>
      <c r="F54" s="163"/>
      <c r="G54" s="161"/>
      <c r="H54" s="159"/>
      <c r="I54" s="160"/>
      <c r="J54" s="16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12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08"/>
      <c r="AK54" s="108"/>
      <c r="AL54" s="108"/>
      <c r="AM54" s="108"/>
    </row>
    <row r="55" spans="1:39" ht="12.75" customHeight="1">
      <c r="A55" s="108"/>
      <c r="C55" s="165"/>
      <c r="D55" s="156"/>
      <c r="E55" s="166"/>
      <c r="F55" s="163"/>
      <c r="G55" s="161"/>
      <c r="H55" s="159"/>
      <c r="I55" s="160"/>
      <c r="J55" s="16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12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08"/>
      <c r="AK55" s="108"/>
      <c r="AL55" s="108"/>
      <c r="AM55" s="108"/>
    </row>
    <row r="56" spans="1:39" ht="12.75" customHeight="1">
      <c r="A56" s="108"/>
      <c r="F56" s="163"/>
      <c r="G56" s="161"/>
      <c r="H56" s="159"/>
      <c r="I56" s="160"/>
      <c r="J56" s="167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12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08"/>
      <c r="AK56" s="108"/>
      <c r="AL56" s="108"/>
      <c r="AM56" s="108"/>
    </row>
    <row r="57" spans="1:39" ht="12.75" customHeight="1">
      <c r="A57" s="108"/>
      <c r="B57" s="4"/>
      <c r="C57" s="168"/>
      <c r="D57" s="169"/>
      <c r="E57" s="164"/>
      <c r="F57" s="163"/>
      <c r="G57" s="161"/>
      <c r="H57" s="159"/>
      <c r="I57" s="160"/>
      <c r="J57" s="167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12"/>
      <c r="Y57" s="151"/>
      <c r="Z57" s="170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</row>
    <row r="58" spans="1:39" ht="12.75" customHeight="1">
      <c r="A58" s="108"/>
      <c r="B58" s="4"/>
      <c r="C58" s="168"/>
      <c r="D58" s="169"/>
      <c r="E58" s="164"/>
      <c r="F58" s="163"/>
      <c r="J58" s="171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12"/>
      <c r="Y58" s="151"/>
      <c r="AI58" s="108"/>
      <c r="AJ58" s="108"/>
      <c r="AK58" s="108"/>
      <c r="AL58" s="108"/>
      <c r="AM58" s="108"/>
    </row>
    <row r="59" spans="1:39" ht="12.75" customHeight="1">
      <c r="A59" s="108"/>
      <c r="B59" s="4"/>
      <c r="C59" s="168"/>
      <c r="D59" s="169"/>
      <c r="E59" s="164"/>
      <c r="F59" s="163"/>
      <c r="G59" s="161"/>
      <c r="H59" s="159"/>
      <c r="I59" s="160"/>
      <c r="J59" s="171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12"/>
      <c r="Y59" s="151"/>
      <c r="Z59" s="170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</row>
    <row r="60" spans="1:39" ht="12.75" customHeight="1">
      <c r="B60" s="4"/>
      <c r="C60" s="168"/>
      <c r="D60" s="169"/>
      <c r="E60" s="164"/>
      <c r="F60" s="163"/>
      <c r="G60" s="161"/>
      <c r="H60" s="159"/>
      <c r="I60" s="160"/>
      <c r="J60" s="171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12"/>
      <c r="Y60" s="151"/>
      <c r="Z60" s="170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</row>
    <row r="61" spans="1:39" ht="12.75" customHeight="1">
      <c r="B61" s="4"/>
      <c r="C61" s="168"/>
      <c r="D61" s="169"/>
      <c r="E61" s="164"/>
      <c r="I61" s="160"/>
      <c r="J61" s="171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12"/>
      <c r="Y61" s="151"/>
      <c r="Z61" s="170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</row>
    <row r="62" spans="1:39" ht="12.75" customHeight="1">
      <c r="B62" s="4"/>
      <c r="C62" s="168"/>
      <c r="D62" s="169"/>
      <c r="E62" s="164"/>
      <c r="F62" s="163"/>
      <c r="G62" s="161"/>
      <c r="H62" s="159"/>
      <c r="I62" s="160"/>
      <c r="J62" s="171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12"/>
      <c r="Y62" s="151"/>
      <c r="Z62" s="170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</row>
    <row r="63" spans="1:39" ht="12.75" customHeight="1">
      <c r="B63" s="4"/>
      <c r="C63" s="168"/>
      <c r="D63" s="169"/>
      <c r="E63" s="164"/>
      <c r="G63" s="161"/>
      <c r="H63" s="159"/>
      <c r="I63" s="171"/>
      <c r="J63" s="171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12"/>
      <c r="Y63" s="151"/>
      <c r="Z63" s="170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</row>
    <row r="64" spans="1:39" ht="12.75" customHeight="1">
      <c r="B64" s="4"/>
      <c r="C64" s="168"/>
      <c r="D64" s="169"/>
      <c r="E64" s="164"/>
      <c r="F64" s="163"/>
      <c r="G64" s="161"/>
      <c r="H64" s="159"/>
      <c r="I64" s="171"/>
      <c r="J64" s="171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12"/>
      <c r="Y64" s="151"/>
      <c r="Z64" s="170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</row>
    <row r="65" spans="1:39" ht="12.75" customHeight="1">
      <c r="B65" s="4"/>
      <c r="C65" s="168"/>
      <c r="D65" s="169"/>
      <c r="E65" s="164"/>
      <c r="G65" s="161"/>
      <c r="H65" s="159"/>
      <c r="I65" s="171"/>
      <c r="J65" s="171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12"/>
      <c r="Y65" s="151"/>
      <c r="Z65" s="170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</row>
    <row r="66" spans="1:39" ht="12.75" customHeight="1">
      <c r="B66" s="4"/>
      <c r="C66" s="168"/>
      <c r="D66" s="169"/>
      <c r="E66" s="164"/>
      <c r="F66" s="163"/>
      <c r="G66" s="161"/>
      <c r="H66" s="159"/>
      <c r="I66" s="171"/>
      <c r="J66" s="171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12"/>
      <c r="Y66" s="151"/>
      <c r="Z66" s="170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</row>
    <row r="67" spans="1:39" ht="28.5" customHeight="1">
      <c r="B67" s="4"/>
      <c r="C67" s="168"/>
      <c r="D67" s="169"/>
      <c r="E67" s="164"/>
      <c r="F67" s="164"/>
      <c r="G67" s="161"/>
      <c r="H67" s="159"/>
      <c r="I67" s="171"/>
      <c r="J67" s="171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12"/>
      <c r="Y67" s="151"/>
      <c r="Z67" s="170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</row>
    <row r="68" spans="1:39" ht="91.5" customHeight="1">
      <c r="B68" s="4"/>
      <c r="C68" s="168"/>
      <c r="D68" s="169"/>
      <c r="E68" s="164"/>
      <c r="F68" s="164"/>
      <c r="G68" s="161"/>
      <c r="H68" s="159"/>
      <c r="I68" s="171"/>
      <c r="J68" s="171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12"/>
      <c r="Y68" s="151"/>
      <c r="Z68" s="170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</row>
    <row r="69" spans="1:39" ht="12.75" customHeight="1">
      <c r="B69" s="4"/>
      <c r="C69" s="168"/>
      <c r="D69" s="169"/>
      <c r="E69" s="164"/>
      <c r="F69" s="164"/>
      <c r="G69" s="161"/>
      <c r="H69" s="159"/>
      <c r="I69" s="171"/>
      <c r="J69" s="171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12"/>
      <c r="Y69" s="151"/>
      <c r="Z69" s="170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</row>
    <row r="70" spans="1:39" ht="12.75" customHeight="1">
      <c r="B70" s="4"/>
      <c r="C70" s="168"/>
      <c r="D70" s="169"/>
      <c r="E70" s="164"/>
      <c r="F70" s="164"/>
      <c r="G70" s="161"/>
      <c r="H70" s="159"/>
      <c r="I70" s="171"/>
      <c r="J70" s="171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12"/>
      <c r="Y70" s="151"/>
      <c r="Z70" s="170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</row>
    <row r="71" spans="1:39" ht="12.75" customHeight="1">
      <c r="B71" s="4"/>
      <c r="C71" s="168"/>
      <c r="D71" s="169"/>
      <c r="E71" s="164"/>
      <c r="F71" s="164"/>
      <c r="G71" s="161"/>
      <c r="H71" s="159"/>
      <c r="I71" s="171"/>
      <c r="J71" s="171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12"/>
      <c r="Y71" s="151"/>
      <c r="Z71" s="170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</row>
    <row r="72" spans="1:39" ht="12.75" customHeight="1">
      <c r="B72" s="4"/>
      <c r="C72" s="168"/>
      <c r="D72" s="169"/>
      <c r="E72" s="164"/>
      <c r="F72" s="164"/>
      <c r="G72" s="161"/>
      <c r="H72" s="159"/>
      <c r="I72" s="171"/>
      <c r="J72" s="171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12"/>
      <c r="Y72" s="151"/>
      <c r="Z72" s="170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</row>
    <row r="73" spans="1:39" ht="12.75" customHeight="1">
      <c r="B73" s="172"/>
      <c r="C73" s="168"/>
      <c r="D73" s="169"/>
      <c r="E73" s="164"/>
      <c r="F73" s="164"/>
      <c r="G73" s="161"/>
      <c r="H73" s="159"/>
      <c r="I73" s="171"/>
      <c r="J73" s="171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12"/>
      <c r="Y73" s="151"/>
      <c r="Z73" s="170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</row>
    <row r="74" spans="1:39" ht="12.75" customHeight="1">
      <c r="A74" s="108"/>
      <c r="B74" s="4"/>
      <c r="C74" s="168"/>
      <c r="D74" s="169"/>
      <c r="E74" s="164"/>
      <c r="F74" s="164"/>
      <c r="G74" s="161"/>
      <c r="H74" s="159"/>
      <c r="I74" s="171"/>
      <c r="J74" s="171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12"/>
      <c r="Y74" s="151"/>
      <c r="Z74" s="170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</row>
    <row r="75" spans="1:39" ht="12.75" customHeight="1">
      <c r="A75" s="173"/>
      <c r="B75" s="172"/>
      <c r="C75" s="168"/>
      <c r="D75" s="169"/>
      <c r="E75" s="164"/>
      <c r="F75" s="164"/>
      <c r="G75" s="161"/>
      <c r="H75" s="159"/>
      <c r="I75" s="171"/>
      <c r="J75" s="171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12"/>
      <c r="Y75" s="151"/>
      <c r="Z75" s="170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</row>
    <row r="76" spans="1:39" ht="12.75" customHeight="1">
      <c r="A76" s="108"/>
      <c r="B76" s="4"/>
      <c r="C76" s="169"/>
      <c r="D76" s="169"/>
      <c r="E76" s="164"/>
      <c r="F76" s="164"/>
      <c r="G76" s="161"/>
      <c r="H76" s="159"/>
      <c r="I76" s="171"/>
      <c r="J76" s="171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12"/>
      <c r="Y76" s="151"/>
      <c r="Z76" s="170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</row>
    <row r="77" spans="1:39" ht="12.75" customHeight="1">
      <c r="A77" s="108"/>
      <c r="B77" s="4"/>
      <c r="C77" s="169"/>
      <c r="D77" s="169"/>
      <c r="E77" s="164"/>
      <c r="F77" s="164"/>
      <c r="G77" s="161"/>
      <c r="H77" s="159"/>
      <c r="I77" s="171"/>
      <c r="J77" s="171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12"/>
      <c r="Y77" s="151"/>
      <c r="Z77" s="170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</row>
    <row r="78" spans="1:39" ht="12.75" customHeight="1">
      <c r="A78" s="108"/>
      <c r="B78" s="4"/>
      <c r="C78" s="169"/>
      <c r="D78" s="169"/>
      <c r="E78" s="164"/>
      <c r="F78" s="164"/>
      <c r="G78" s="161"/>
      <c r="H78" s="159"/>
      <c r="I78" s="171"/>
      <c r="J78" s="171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12"/>
      <c r="Y78" s="151"/>
      <c r="Z78" s="170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</row>
    <row r="79" spans="1:39" ht="12.75" customHeight="1">
      <c r="A79" s="108"/>
      <c r="B79" s="4"/>
      <c r="C79" s="169"/>
      <c r="D79" s="169"/>
      <c r="E79" s="164"/>
      <c r="F79" s="164"/>
      <c r="G79" s="161"/>
      <c r="H79" s="159"/>
      <c r="I79" s="171"/>
      <c r="J79" s="171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12"/>
      <c r="Y79" s="151"/>
      <c r="Z79" s="170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</row>
    <row r="80" spans="1:39" ht="12.75" customHeight="1">
      <c r="A80" s="108"/>
      <c r="B80" s="4"/>
      <c r="C80" s="169"/>
      <c r="D80" s="169"/>
      <c r="E80" s="164"/>
      <c r="F80" s="164"/>
      <c r="G80" s="161"/>
      <c r="H80" s="159"/>
      <c r="I80" s="171"/>
      <c r="J80" s="171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12"/>
      <c r="Y80" s="151"/>
      <c r="Z80" s="170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</row>
    <row r="81" spans="1:39" ht="12.75" customHeight="1">
      <c r="A81" s="108"/>
      <c r="B81" s="108"/>
      <c r="C81" s="168"/>
      <c r="D81" s="169"/>
      <c r="E81" s="164"/>
      <c r="F81" s="164"/>
      <c r="G81" s="161"/>
      <c r="H81" s="159"/>
      <c r="I81" s="171"/>
      <c r="J81" s="171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12"/>
      <c r="Y81" s="151"/>
      <c r="Z81" s="170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</row>
    <row r="82" spans="1:39" ht="12.75" customHeight="1">
      <c r="A82" s="108"/>
      <c r="B82" s="4"/>
      <c r="C82" s="168"/>
      <c r="D82" s="169"/>
      <c r="E82" s="164"/>
      <c r="F82" s="164"/>
      <c r="G82" s="161"/>
      <c r="H82" s="159"/>
      <c r="I82" s="171"/>
      <c r="J82" s="171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12"/>
      <c r="Y82" s="151"/>
      <c r="Z82" s="170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</row>
    <row r="83" spans="1:39" ht="12.75" customHeight="1">
      <c r="A83" s="108"/>
      <c r="B83" s="174"/>
      <c r="C83" s="168"/>
      <c r="D83" s="169"/>
      <c r="E83" s="164"/>
      <c r="F83" s="164"/>
      <c r="G83" s="161"/>
      <c r="H83" s="159"/>
      <c r="I83" s="171"/>
      <c r="J83" s="171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12"/>
      <c r="Y83" s="151"/>
      <c r="Z83" s="170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</row>
    <row r="84" spans="1:39" ht="12.75" customHeight="1">
      <c r="A84" s="108"/>
      <c r="B84" s="175"/>
      <c r="C84" s="168"/>
      <c r="D84" s="169"/>
      <c r="E84" s="164"/>
      <c r="F84" s="164"/>
      <c r="G84" s="161"/>
      <c r="H84" s="159"/>
      <c r="I84" s="171"/>
      <c r="J84" s="171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12"/>
      <c r="Y84" s="151"/>
      <c r="Z84" s="170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</row>
    <row r="85" spans="1:39" ht="12.75" customHeight="1">
      <c r="A85" s="108"/>
      <c r="B85" s="4"/>
      <c r="D85" s="169"/>
      <c r="E85" s="164"/>
      <c r="F85" s="164"/>
      <c r="G85" s="161"/>
      <c r="H85" s="159"/>
      <c r="I85" s="171"/>
      <c r="J85" s="171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12"/>
      <c r="Y85" s="151"/>
      <c r="Z85" s="170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</row>
    <row r="86" spans="1:39" ht="12.75" customHeight="1">
      <c r="A86" s="108"/>
      <c r="B86" s="175"/>
      <c r="C86" s="168"/>
      <c r="D86" s="169"/>
      <c r="E86" s="164"/>
      <c r="F86" s="164"/>
      <c r="G86" s="161"/>
      <c r="H86" s="159"/>
      <c r="I86" s="171"/>
      <c r="J86" s="171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12"/>
      <c r="Y86" s="151"/>
      <c r="Z86" s="170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</row>
    <row r="87" spans="1:39" ht="12.75" customHeight="1">
      <c r="A87" s="108"/>
      <c r="B87" s="176"/>
      <c r="C87" s="168"/>
      <c r="D87" s="169"/>
      <c r="E87" s="164"/>
      <c r="F87" s="164"/>
      <c r="G87" s="161"/>
      <c r="H87" s="159"/>
      <c r="I87" s="171"/>
      <c r="J87" s="171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12"/>
      <c r="Y87" s="151"/>
      <c r="Z87" s="170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</row>
    <row r="88" spans="1:39" ht="12.75" customHeight="1">
      <c r="A88" s="108"/>
      <c r="B88" s="176"/>
      <c r="C88" s="168"/>
      <c r="D88" s="169"/>
      <c r="E88" s="164"/>
      <c r="F88" s="164"/>
      <c r="G88" s="161"/>
      <c r="H88" s="159"/>
      <c r="I88" s="171"/>
      <c r="J88" s="171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12"/>
      <c r="Y88" s="151"/>
      <c r="Z88" s="170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</row>
    <row r="89" spans="1:39" ht="12.75" customHeight="1">
      <c r="A89" s="108"/>
      <c r="B89" s="176"/>
      <c r="C89" s="168"/>
      <c r="D89" s="169"/>
      <c r="E89" s="164"/>
      <c r="F89" s="164"/>
      <c r="G89" s="161"/>
      <c r="H89" s="159"/>
      <c r="I89" s="171"/>
      <c r="J89" s="171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70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</row>
    <row r="90" spans="1:39" ht="12.75" customHeight="1">
      <c r="A90" s="108"/>
      <c r="B90" s="176">
        <f t="shared" ref="B90:B99" si="6">M42</f>
        <v>0</v>
      </c>
      <c r="C90" s="168"/>
      <c r="D90" s="177"/>
      <c r="E90" s="164"/>
      <c r="F90" s="164"/>
      <c r="G90" s="161"/>
      <c r="H90" s="159"/>
      <c r="I90" s="171"/>
      <c r="J90" s="171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70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</row>
    <row r="91" spans="1:39" ht="12.75" customHeight="1">
      <c r="A91" s="108"/>
      <c r="B91" s="176">
        <f t="shared" si="6"/>
        <v>0</v>
      </c>
      <c r="C91" s="168"/>
      <c r="D91" s="155"/>
      <c r="E91" s="164"/>
      <c r="F91" s="164"/>
      <c r="G91" s="161"/>
      <c r="H91" s="159"/>
      <c r="I91" s="171"/>
      <c r="J91" s="171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70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</row>
    <row r="92" spans="1:39" ht="12.75" customHeight="1">
      <c r="A92" s="108"/>
      <c r="B92" s="176">
        <f t="shared" si="6"/>
        <v>0</v>
      </c>
      <c r="C92" s="168"/>
      <c r="D92" s="178"/>
      <c r="E92" s="164"/>
      <c r="F92" s="164"/>
      <c r="G92" s="161"/>
      <c r="H92" s="159"/>
      <c r="I92" s="171"/>
      <c r="J92" s="171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70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</row>
    <row r="93" spans="1:39" ht="12.75" customHeight="1">
      <c r="A93" s="108"/>
      <c r="B93" s="176">
        <f t="shared" si="6"/>
        <v>0</v>
      </c>
      <c r="C93" s="168"/>
      <c r="D93" s="178"/>
      <c r="E93" s="164"/>
      <c r="F93" s="164"/>
      <c r="G93" s="161"/>
      <c r="H93" s="159"/>
      <c r="I93" s="171"/>
      <c r="J93" s="171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70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</row>
    <row r="94" spans="1:39" ht="12.75" customHeight="1">
      <c r="A94" s="108"/>
      <c r="B94" s="176">
        <f t="shared" si="6"/>
        <v>0</v>
      </c>
      <c r="C94" s="168"/>
      <c r="D94" s="155"/>
      <c r="E94" s="164"/>
      <c r="F94" s="164"/>
      <c r="G94" s="161"/>
      <c r="H94" s="159"/>
      <c r="I94" s="171"/>
      <c r="J94" s="171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70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</row>
    <row r="95" spans="1:39" ht="12.75" customHeight="1">
      <c r="A95" s="108"/>
      <c r="B95" s="176">
        <f t="shared" si="6"/>
        <v>0</v>
      </c>
      <c r="C95" s="168"/>
      <c r="D95" s="177"/>
      <c r="E95" s="164"/>
      <c r="F95" s="164"/>
      <c r="G95" s="161"/>
      <c r="H95" s="159"/>
      <c r="I95" s="171"/>
      <c r="J95" s="171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70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</row>
    <row r="96" spans="1:39" ht="12.75" customHeight="1">
      <c r="A96" s="108"/>
      <c r="B96" s="176">
        <f t="shared" si="6"/>
        <v>0</v>
      </c>
      <c r="C96" s="168"/>
      <c r="D96" s="178"/>
      <c r="E96" s="164"/>
      <c r="F96" s="164"/>
      <c r="G96" s="161"/>
      <c r="H96" s="159"/>
      <c r="I96" s="171"/>
      <c r="J96" s="171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70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</row>
    <row r="97" spans="1:39" ht="12.75" customHeight="1">
      <c r="A97" s="108"/>
      <c r="B97" s="176">
        <f t="shared" si="6"/>
        <v>0</v>
      </c>
      <c r="C97" s="168"/>
      <c r="D97" s="178"/>
      <c r="E97" s="164"/>
      <c r="F97" s="164"/>
      <c r="G97" s="161"/>
      <c r="H97" s="159"/>
      <c r="I97" s="171"/>
      <c r="J97" s="171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70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</row>
    <row r="98" spans="1:39" ht="12.75" customHeight="1">
      <c r="A98" s="108"/>
      <c r="B98" s="176">
        <f t="shared" si="6"/>
        <v>0</v>
      </c>
      <c r="C98" s="168"/>
      <c r="D98" s="155"/>
      <c r="E98" s="164"/>
      <c r="F98" s="164"/>
      <c r="G98" s="161"/>
      <c r="H98" s="159"/>
      <c r="I98" s="171"/>
      <c r="J98" s="171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70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</row>
    <row r="99" spans="1:39" ht="12.75" customHeight="1">
      <c r="A99" s="108"/>
      <c r="B99" s="176">
        <f t="shared" si="6"/>
        <v>0</v>
      </c>
      <c r="C99" s="168"/>
      <c r="D99" s="177"/>
      <c r="E99" s="164"/>
      <c r="F99" s="164"/>
      <c r="G99" s="161"/>
      <c r="H99" s="159"/>
      <c r="I99" s="171"/>
      <c r="J99" s="171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70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</row>
    <row r="100" spans="1:39" ht="12.75" customHeight="1">
      <c r="A100" s="108"/>
      <c r="B100" s="176">
        <f>M54</f>
        <v>0</v>
      </c>
      <c r="C100" s="168">
        <f>U54</f>
        <v>0</v>
      </c>
      <c r="D100" s="178"/>
      <c r="E100" s="164"/>
      <c r="F100" s="164"/>
      <c r="G100" s="161"/>
      <c r="H100" s="159"/>
      <c r="I100" s="171"/>
      <c r="J100" s="171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70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</row>
    <row r="101" spans="1:39" ht="12.75" customHeight="1">
      <c r="A101" s="108"/>
      <c r="B101" s="176">
        <f t="shared" ref="B101:B139" si="7">M58</f>
        <v>0</v>
      </c>
      <c r="C101" s="168">
        <f t="shared" ref="C101:C139" si="8">U58</f>
        <v>0</v>
      </c>
      <c r="D101" s="178"/>
      <c r="E101" s="164"/>
      <c r="F101" s="164"/>
      <c r="G101" s="161"/>
      <c r="H101" s="159"/>
      <c r="I101" s="171"/>
      <c r="J101" s="171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70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</row>
    <row r="102" spans="1:39" ht="12.75" customHeight="1">
      <c r="A102" s="108"/>
      <c r="B102" s="176">
        <f t="shared" si="7"/>
        <v>0</v>
      </c>
      <c r="C102" s="168">
        <f t="shared" si="8"/>
        <v>0</v>
      </c>
      <c r="D102" s="177"/>
      <c r="E102" s="164"/>
      <c r="F102" s="164"/>
      <c r="G102" s="161"/>
      <c r="H102" s="159"/>
      <c r="I102" s="171"/>
      <c r="J102" s="171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70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</row>
    <row r="103" spans="1:39" ht="12.75" customHeight="1">
      <c r="A103" s="108"/>
      <c r="B103" s="176">
        <f t="shared" si="7"/>
        <v>0</v>
      </c>
      <c r="C103" s="168">
        <f t="shared" si="8"/>
        <v>0</v>
      </c>
      <c r="D103" s="178"/>
      <c r="E103" s="164"/>
      <c r="F103" s="164"/>
      <c r="G103" s="161"/>
      <c r="H103" s="159"/>
      <c r="I103" s="171"/>
      <c r="J103" s="171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70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</row>
    <row r="104" spans="1:39" ht="12.75" customHeight="1">
      <c r="A104" s="108"/>
      <c r="B104" s="176">
        <f t="shared" si="7"/>
        <v>0</v>
      </c>
      <c r="C104" s="168">
        <f t="shared" si="8"/>
        <v>0</v>
      </c>
      <c r="D104" s="177"/>
      <c r="E104" s="164"/>
      <c r="F104" s="164"/>
      <c r="G104" s="161"/>
      <c r="H104" s="159"/>
      <c r="I104" s="171"/>
      <c r="J104" s="171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70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</row>
    <row r="105" spans="1:39" ht="12.75" customHeight="1">
      <c r="A105" s="108"/>
      <c r="B105" s="176">
        <f t="shared" si="7"/>
        <v>0</v>
      </c>
      <c r="C105" s="168">
        <f t="shared" si="8"/>
        <v>0</v>
      </c>
      <c r="D105" s="178"/>
      <c r="E105" s="164"/>
      <c r="F105" s="164"/>
      <c r="G105" s="161"/>
      <c r="H105" s="159"/>
      <c r="I105" s="171"/>
      <c r="J105" s="171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70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</row>
    <row r="106" spans="1:39" ht="12.75" customHeight="1">
      <c r="A106" s="108"/>
      <c r="B106" s="176">
        <f t="shared" si="7"/>
        <v>0</v>
      </c>
      <c r="C106" s="168">
        <f t="shared" si="8"/>
        <v>0</v>
      </c>
      <c r="D106" s="178"/>
      <c r="E106" s="164"/>
      <c r="F106" s="164"/>
      <c r="G106" s="161"/>
      <c r="H106" s="159"/>
      <c r="I106" s="171"/>
      <c r="J106" s="171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70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</row>
    <row r="107" spans="1:39" ht="12.75" customHeight="1">
      <c r="A107" s="108"/>
      <c r="B107" s="176">
        <f t="shared" si="7"/>
        <v>0</v>
      </c>
      <c r="C107" s="168">
        <f t="shared" si="8"/>
        <v>0</v>
      </c>
      <c r="D107" s="178"/>
      <c r="E107" s="164"/>
      <c r="F107" s="164"/>
      <c r="G107" s="161"/>
      <c r="H107" s="159"/>
      <c r="I107" s="171"/>
      <c r="J107" s="171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70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</row>
    <row r="108" spans="1:39" ht="12.75" customHeight="1">
      <c r="A108" s="108"/>
      <c r="B108" s="176">
        <f t="shared" si="7"/>
        <v>0</v>
      </c>
      <c r="C108" s="168">
        <f t="shared" si="8"/>
        <v>0</v>
      </c>
      <c r="D108" s="178"/>
      <c r="E108" s="164"/>
      <c r="F108" s="164"/>
      <c r="G108" s="161"/>
      <c r="H108" s="159"/>
      <c r="I108" s="171"/>
      <c r="J108" s="171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70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</row>
    <row r="109" spans="1:39" ht="12.75" customHeight="1">
      <c r="A109" s="108"/>
      <c r="B109" s="176">
        <f t="shared" si="7"/>
        <v>0</v>
      </c>
      <c r="C109" s="168">
        <f t="shared" si="8"/>
        <v>0</v>
      </c>
      <c r="D109" s="178"/>
      <c r="E109" s="164"/>
      <c r="F109" s="164"/>
      <c r="G109" s="161"/>
      <c r="H109" s="159"/>
      <c r="I109" s="171"/>
      <c r="J109" s="171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70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</row>
    <row r="110" spans="1:39" ht="12.75" customHeight="1">
      <c r="A110" s="108"/>
      <c r="B110" s="176">
        <f t="shared" si="7"/>
        <v>0</v>
      </c>
      <c r="C110" s="168">
        <f t="shared" si="8"/>
        <v>0</v>
      </c>
      <c r="D110" s="178"/>
      <c r="E110" s="164"/>
      <c r="F110" s="164"/>
      <c r="G110" s="161"/>
      <c r="H110" s="159"/>
      <c r="I110" s="171"/>
      <c r="J110" s="171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70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</row>
    <row r="111" spans="1:39" ht="12.75" customHeight="1">
      <c r="A111" s="108"/>
      <c r="B111" s="176">
        <f t="shared" si="7"/>
        <v>0</v>
      </c>
      <c r="C111" s="168">
        <f t="shared" si="8"/>
        <v>0</v>
      </c>
      <c r="D111" s="178"/>
      <c r="E111" s="164"/>
      <c r="F111" s="164"/>
      <c r="G111" s="161"/>
      <c r="H111" s="159"/>
      <c r="I111" s="171"/>
      <c r="J111" s="171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70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</row>
    <row r="112" spans="1:39" ht="12.75" customHeight="1">
      <c r="A112" s="108"/>
      <c r="B112" s="176">
        <f t="shared" si="7"/>
        <v>0</v>
      </c>
      <c r="C112" s="168">
        <f t="shared" si="8"/>
        <v>0</v>
      </c>
      <c r="D112" s="177"/>
      <c r="E112" s="164"/>
      <c r="F112" s="179"/>
      <c r="G112" s="161"/>
      <c r="H112" s="159"/>
      <c r="I112" s="171"/>
      <c r="J112" s="171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70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</row>
    <row r="113" spans="1:39" ht="12.75" customHeight="1">
      <c r="A113" s="108"/>
      <c r="B113" s="176">
        <f t="shared" si="7"/>
        <v>0</v>
      </c>
      <c r="C113" s="168">
        <f t="shared" si="8"/>
        <v>0</v>
      </c>
      <c r="D113" s="177"/>
      <c r="E113" s="164"/>
      <c r="F113" s="164"/>
      <c r="G113" s="161"/>
      <c r="H113" s="159"/>
      <c r="I113" s="171"/>
      <c r="J113" s="171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70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</row>
    <row r="114" spans="1:39" ht="12.75" customHeight="1">
      <c r="A114" s="108"/>
      <c r="B114" s="176">
        <f t="shared" si="7"/>
        <v>0</v>
      </c>
      <c r="C114" s="168">
        <f t="shared" si="8"/>
        <v>0</v>
      </c>
      <c r="D114" s="178"/>
      <c r="E114" s="164"/>
      <c r="F114" s="164"/>
      <c r="G114" s="161"/>
      <c r="H114" s="159"/>
      <c r="I114" s="171"/>
      <c r="J114" s="171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70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</row>
    <row r="115" spans="1:39" ht="12.75" customHeight="1">
      <c r="A115" s="108"/>
      <c r="B115" s="176">
        <f t="shared" si="7"/>
        <v>0</v>
      </c>
      <c r="C115" s="168">
        <f t="shared" si="8"/>
        <v>0</v>
      </c>
      <c r="D115" s="178"/>
      <c r="E115" s="164"/>
      <c r="F115" s="164"/>
      <c r="G115" s="161"/>
      <c r="H115" s="159"/>
      <c r="I115" s="171"/>
      <c r="J115" s="171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70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</row>
    <row r="116" spans="1:39" ht="12.75" customHeight="1">
      <c r="A116" s="108"/>
      <c r="B116" s="176">
        <f t="shared" si="7"/>
        <v>0</v>
      </c>
      <c r="C116" s="168">
        <f t="shared" si="8"/>
        <v>0</v>
      </c>
      <c r="D116" s="178"/>
      <c r="E116" s="164"/>
      <c r="F116" s="164"/>
      <c r="G116" s="161"/>
      <c r="H116" s="159"/>
      <c r="I116" s="171"/>
      <c r="J116" s="171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70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</row>
    <row r="117" spans="1:39" ht="12.75" customHeight="1">
      <c r="A117" s="108"/>
      <c r="B117" s="176">
        <f t="shared" si="7"/>
        <v>0</v>
      </c>
      <c r="C117" s="168">
        <f t="shared" si="8"/>
        <v>0</v>
      </c>
      <c r="D117" s="178"/>
      <c r="E117" s="164"/>
      <c r="F117" s="164"/>
      <c r="G117" s="161"/>
      <c r="H117" s="159"/>
      <c r="I117" s="171"/>
      <c r="J117" s="171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70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</row>
    <row r="118" spans="1:39" ht="12.75" customHeight="1">
      <c r="A118" s="108"/>
      <c r="B118" s="176">
        <f t="shared" si="7"/>
        <v>0</v>
      </c>
      <c r="C118" s="168">
        <f t="shared" si="8"/>
        <v>0</v>
      </c>
      <c r="D118" s="178"/>
      <c r="E118" s="164"/>
      <c r="F118" s="164"/>
      <c r="G118" s="161"/>
      <c r="H118" s="159"/>
      <c r="I118" s="171"/>
      <c r="J118" s="171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70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</row>
    <row r="119" spans="1:39" ht="12.75" customHeight="1">
      <c r="A119" s="108"/>
      <c r="B119" s="176">
        <f t="shared" si="7"/>
        <v>0</v>
      </c>
      <c r="C119" s="168">
        <f t="shared" si="8"/>
        <v>0</v>
      </c>
      <c r="D119" s="178"/>
      <c r="E119" s="164"/>
      <c r="F119" s="164"/>
      <c r="G119" s="161"/>
      <c r="H119" s="159"/>
      <c r="I119" s="171"/>
      <c r="J119" s="171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70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</row>
    <row r="120" spans="1:39" ht="12.75" customHeight="1">
      <c r="A120" s="108"/>
      <c r="B120" s="176">
        <f t="shared" si="7"/>
        <v>0</v>
      </c>
      <c r="C120" s="168">
        <f t="shared" si="8"/>
        <v>0</v>
      </c>
      <c r="D120" s="178"/>
      <c r="E120" s="164"/>
      <c r="F120" s="164"/>
      <c r="G120" s="161"/>
      <c r="H120" s="159"/>
      <c r="I120" s="171"/>
      <c r="J120" s="171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70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</row>
    <row r="121" spans="1:39" ht="12.75" customHeight="1">
      <c r="A121" s="108"/>
      <c r="B121" s="176">
        <f t="shared" si="7"/>
        <v>0</v>
      </c>
      <c r="C121" s="168">
        <f t="shared" si="8"/>
        <v>0</v>
      </c>
      <c r="D121" s="178"/>
      <c r="E121" s="164"/>
      <c r="F121" s="164"/>
      <c r="G121" s="161"/>
      <c r="H121" s="159"/>
      <c r="I121" s="171"/>
      <c r="J121" s="171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70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</row>
    <row r="122" spans="1:39" ht="12.75" customHeight="1">
      <c r="A122" s="108"/>
      <c r="B122" s="176">
        <f t="shared" si="7"/>
        <v>0</v>
      </c>
      <c r="C122" s="168">
        <f t="shared" si="8"/>
        <v>0</v>
      </c>
      <c r="D122" s="178"/>
      <c r="E122" s="164"/>
      <c r="F122" s="164"/>
      <c r="G122" s="161"/>
      <c r="H122" s="159"/>
      <c r="I122" s="171"/>
      <c r="J122" s="171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70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</row>
    <row r="123" spans="1:39" ht="12.75" customHeight="1">
      <c r="A123" s="108"/>
      <c r="B123" s="176">
        <f t="shared" si="7"/>
        <v>0</v>
      </c>
      <c r="C123" s="168">
        <f t="shared" si="8"/>
        <v>0</v>
      </c>
      <c r="D123" s="178"/>
      <c r="E123" s="164"/>
      <c r="F123" s="164"/>
      <c r="G123" s="161"/>
      <c r="H123" s="159"/>
      <c r="I123" s="171"/>
      <c r="J123" s="171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70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</row>
    <row r="124" spans="1:39" ht="12.75" customHeight="1">
      <c r="A124" s="108"/>
      <c r="B124" s="176">
        <f t="shared" si="7"/>
        <v>0</v>
      </c>
      <c r="C124" s="168">
        <f t="shared" si="8"/>
        <v>0</v>
      </c>
      <c r="D124" s="178"/>
      <c r="E124" s="164"/>
      <c r="F124" s="164"/>
      <c r="G124" s="161"/>
      <c r="H124" s="159"/>
      <c r="I124" s="171"/>
      <c r="J124" s="171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70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</row>
    <row r="125" spans="1:39" ht="12.75" customHeight="1">
      <c r="A125" s="108"/>
      <c r="B125" s="176">
        <f t="shared" si="7"/>
        <v>0</v>
      </c>
      <c r="C125" s="168">
        <f t="shared" si="8"/>
        <v>0</v>
      </c>
      <c r="D125" s="178"/>
      <c r="E125" s="164"/>
      <c r="F125" s="164"/>
      <c r="G125" s="161"/>
      <c r="H125" s="159"/>
      <c r="I125" s="171"/>
      <c r="J125" s="171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70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</row>
    <row r="126" spans="1:39" ht="12.75" customHeight="1">
      <c r="A126" s="108"/>
      <c r="B126" s="176">
        <f t="shared" si="7"/>
        <v>0</v>
      </c>
      <c r="C126" s="168">
        <f t="shared" si="8"/>
        <v>0</v>
      </c>
      <c r="D126" s="178"/>
      <c r="E126" s="164"/>
      <c r="F126" s="164"/>
      <c r="G126" s="161"/>
      <c r="H126" s="159"/>
      <c r="I126" s="171"/>
      <c r="J126" s="171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70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</row>
    <row r="127" spans="1:39" ht="12.75" customHeight="1">
      <c r="A127" s="108"/>
      <c r="B127" s="176">
        <f t="shared" si="7"/>
        <v>0</v>
      </c>
      <c r="C127" s="168">
        <f t="shared" si="8"/>
        <v>0</v>
      </c>
      <c r="D127" s="178"/>
      <c r="E127" s="164"/>
      <c r="F127" s="164"/>
      <c r="G127" s="161"/>
      <c r="H127" s="159"/>
      <c r="I127" s="171"/>
      <c r="J127" s="171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70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</row>
    <row r="128" spans="1:39" ht="12.75" customHeight="1">
      <c r="A128" s="108"/>
      <c r="B128" s="176">
        <f t="shared" si="7"/>
        <v>0</v>
      </c>
      <c r="C128" s="168">
        <f t="shared" si="8"/>
        <v>0</v>
      </c>
      <c r="D128" s="178"/>
      <c r="E128" s="164"/>
      <c r="F128" s="164"/>
      <c r="G128" s="161"/>
      <c r="H128" s="159"/>
      <c r="I128" s="171"/>
      <c r="J128" s="171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70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</row>
    <row r="129" spans="1:39" ht="12.75" customHeight="1">
      <c r="A129" s="108"/>
      <c r="B129" s="176">
        <f t="shared" si="7"/>
        <v>0</v>
      </c>
      <c r="C129" s="168">
        <f t="shared" si="8"/>
        <v>0</v>
      </c>
      <c r="D129" s="178"/>
      <c r="E129" s="164"/>
      <c r="F129" s="164"/>
      <c r="G129" s="161"/>
      <c r="H129" s="159"/>
      <c r="I129" s="171"/>
      <c r="J129" s="171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70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</row>
    <row r="130" spans="1:39" ht="12.75" customHeight="1">
      <c r="A130" s="108"/>
      <c r="B130" s="176">
        <f t="shared" si="7"/>
        <v>0</v>
      </c>
      <c r="C130" s="168">
        <f t="shared" si="8"/>
        <v>0</v>
      </c>
      <c r="D130" s="178"/>
      <c r="E130" s="164"/>
      <c r="F130" s="164"/>
      <c r="G130" s="161"/>
      <c r="H130" s="159"/>
      <c r="I130" s="171"/>
      <c r="J130" s="171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70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</row>
    <row r="131" spans="1:39" ht="12.75" customHeight="1">
      <c r="A131" s="108"/>
      <c r="B131" s="176">
        <f t="shared" si="7"/>
        <v>0</v>
      </c>
      <c r="C131" s="168">
        <f t="shared" si="8"/>
        <v>0</v>
      </c>
      <c r="D131" s="178"/>
      <c r="E131" s="164"/>
      <c r="F131" s="164"/>
      <c r="G131" s="161"/>
      <c r="H131" s="159"/>
      <c r="I131" s="171"/>
      <c r="J131" s="171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70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</row>
    <row r="132" spans="1:39" ht="12.75" customHeight="1">
      <c r="A132" s="108"/>
      <c r="B132" s="176">
        <f t="shared" si="7"/>
        <v>0</v>
      </c>
      <c r="C132" s="168">
        <f t="shared" si="8"/>
        <v>0</v>
      </c>
      <c r="D132" s="178"/>
      <c r="E132" s="164"/>
      <c r="F132" s="164"/>
      <c r="G132" s="161"/>
      <c r="H132" s="159"/>
      <c r="I132" s="171"/>
      <c r="J132" s="171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70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</row>
    <row r="133" spans="1:39" ht="12.75" customHeight="1">
      <c r="A133" s="108"/>
      <c r="B133" s="176">
        <f t="shared" si="7"/>
        <v>0</v>
      </c>
      <c r="C133" s="168">
        <f t="shared" si="8"/>
        <v>0</v>
      </c>
      <c r="D133" s="178"/>
      <c r="E133" s="164"/>
      <c r="F133" s="164"/>
      <c r="G133" s="161"/>
      <c r="H133" s="159"/>
      <c r="I133" s="171"/>
      <c r="J133" s="171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70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</row>
    <row r="134" spans="1:39" ht="12.75" customHeight="1">
      <c r="A134" s="108"/>
      <c r="B134" s="176">
        <f t="shared" si="7"/>
        <v>0</v>
      </c>
      <c r="C134" s="168">
        <f t="shared" si="8"/>
        <v>0</v>
      </c>
      <c r="D134" s="178"/>
      <c r="E134" s="164"/>
      <c r="F134" s="164"/>
      <c r="G134" s="161"/>
      <c r="H134" s="159"/>
      <c r="I134" s="171"/>
      <c r="J134" s="171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70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</row>
    <row r="135" spans="1:39" ht="12.75" customHeight="1">
      <c r="A135" s="108"/>
      <c r="B135" s="176">
        <f t="shared" si="7"/>
        <v>0</v>
      </c>
      <c r="C135" s="168">
        <f t="shared" si="8"/>
        <v>0</v>
      </c>
      <c r="D135" s="178"/>
      <c r="E135" s="164"/>
      <c r="F135" s="164"/>
      <c r="G135" s="161"/>
      <c r="H135" s="159"/>
      <c r="I135" s="171"/>
      <c r="J135" s="171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70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</row>
    <row r="136" spans="1:39" ht="12.75" customHeight="1">
      <c r="A136" s="108"/>
      <c r="B136" s="176">
        <f t="shared" si="7"/>
        <v>0</v>
      </c>
      <c r="C136" s="168">
        <f t="shared" si="8"/>
        <v>0</v>
      </c>
      <c r="D136" s="178"/>
      <c r="E136" s="164"/>
      <c r="F136" s="164"/>
      <c r="G136" s="161"/>
      <c r="H136" s="159"/>
      <c r="I136" s="171"/>
      <c r="J136" s="171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70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</row>
    <row r="137" spans="1:39" ht="12.75" customHeight="1">
      <c r="A137" s="108"/>
      <c r="B137" s="176">
        <f t="shared" si="7"/>
        <v>0</v>
      </c>
      <c r="C137" s="168">
        <f t="shared" si="8"/>
        <v>0</v>
      </c>
      <c r="D137" s="155"/>
      <c r="E137" s="164"/>
      <c r="F137" s="164"/>
      <c r="G137" s="161"/>
      <c r="H137" s="159"/>
      <c r="I137" s="171"/>
      <c r="J137" s="171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70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</row>
    <row r="138" spans="1:39" ht="12.75" customHeight="1">
      <c r="A138" s="108"/>
      <c r="B138" s="176">
        <f t="shared" si="7"/>
        <v>0</v>
      </c>
      <c r="C138" s="168">
        <f t="shared" si="8"/>
        <v>0</v>
      </c>
      <c r="D138" s="155"/>
      <c r="E138" s="164"/>
      <c r="F138" s="164"/>
      <c r="G138" s="161"/>
      <c r="H138" s="159"/>
      <c r="I138" s="171"/>
      <c r="J138" s="171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70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</row>
    <row r="139" spans="1:39" ht="12.75" customHeight="1">
      <c r="A139" s="108"/>
      <c r="B139" s="176">
        <f t="shared" si="7"/>
        <v>0</v>
      </c>
      <c r="C139" s="168">
        <f t="shared" si="8"/>
        <v>0</v>
      </c>
      <c r="D139" s="178"/>
      <c r="E139" s="164"/>
      <c r="F139" s="164"/>
      <c r="G139" s="161"/>
      <c r="H139" s="159"/>
      <c r="I139" s="171"/>
      <c r="J139" s="171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70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</row>
    <row r="140" spans="1:39" ht="12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70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</row>
    <row r="141" spans="1:39" ht="12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70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</row>
    <row r="142" spans="1:39" ht="12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70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</row>
    <row r="143" spans="1:39" ht="12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70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</row>
    <row r="144" spans="1:39" ht="12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70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</row>
    <row r="145" spans="1:39" ht="12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70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</row>
    <row r="146" spans="1:39" ht="12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70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</row>
    <row r="147" spans="1:39" ht="12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70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</row>
    <row r="148" spans="1:39" ht="12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70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</row>
    <row r="149" spans="1:39" ht="12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70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</row>
    <row r="150" spans="1:39" ht="12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70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</row>
    <row r="151" spans="1:39" ht="12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70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</row>
    <row r="152" spans="1:39" ht="12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70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</row>
    <row r="153" spans="1:39" ht="12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70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</row>
    <row r="154" spans="1:39" ht="12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70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</row>
    <row r="155" spans="1:39" ht="12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70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</row>
    <row r="156" spans="1:39" ht="12.7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70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</row>
    <row r="157" spans="1:39" ht="12.7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70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</row>
    <row r="158" spans="1:39" ht="12.7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70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</row>
    <row r="159" spans="1:39" ht="12.7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70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</row>
    <row r="160" spans="1:39" ht="12.7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70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</row>
    <row r="161" spans="1:39" ht="12.7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70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</row>
    <row r="162" spans="1:39" ht="12.7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70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</row>
    <row r="163" spans="1:39" ht="12.7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70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</row>
    <row r="164" spans="1:39" ht="12.7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70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</row>
    <row r="165" spans="1:39" ht="12.7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70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</row>
    <row r="166" spans="1:39" ht="12.7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70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</row>
    <row r="167" spans="1:39" ht="12.7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70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</row>
    <row r="168" spans="1:39" ht="12.7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70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</row>
    <row r="169" spans="1:39" ht="12.7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70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</row>
    <row r="170" spans="1:39" ht="12.7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70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</row>
    <row r="171" spans="1:39" ht="12.7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70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</row>
    <row r="172" spans="1:39" ht="12.7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70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</row>
    <row r="173" spans="1:39" ht="12.7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70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</row>
    <row r="174" spans="1:39" ht="12.7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70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</row>
    <row r="175" spans="1:39" ht="12.7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70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</row>
    <row r="176" spans="1:39" ht="12.7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70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</row>
    <row r="177" spans="1:39" ht="12.7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70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</row>
    <row r="178" spans="1:39" ht="12.7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70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</row>
    <row r="179" spans="1:39" ht="12.7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70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</row>
    <row r="180" spans="1:39" ht="12.7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70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</row>
    <row r="181" spans="1:39" ht="12.7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70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</row>
    <row r="182" spans="1:39" ht="12.7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70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</row>
    <row r="183" spans="1:39" ht="12.7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70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</row>
    <row r="184" spans="1:39" ht="12.7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70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</row>
    <row r="185" spans="1:39" ht="12.7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70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</row>
    <row r="186" spans="1:39" ht="12.7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70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</row>
    <row r="187" spans="1:39" ht="12.7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70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</row>
    <row r="188" spans="1:39" ht="12.7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70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</row>
    <row r="189" spans="1:39" ht="12.7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70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</row>
    <row r="190" spans="1:39" ht="12.7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70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</row>
    <row r="191" spans="1:39" ht="12.7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70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</row>
    <row r="192" spans="1:39" ht="12.7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70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</row>
    <row r="193" spans="1:39" ht="12.7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70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</row>
    <row r="194" spans="1:39" ht="12.7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70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</row>
    <row r="195" spans="1:39" ht="12.7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70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</row>
    <row r="196" spans="1:39" ht="12.7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70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</row>
    <row r="197" spans="1:39" ht="12.7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70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</row>
    <row r="198" spans="1:39" ht="12.7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70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8"/>
    </row>
    <row r="199" spans="1:39" ht="12.7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70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8"/>
    </row>
    <row r="200" spans="1:39" ht="12.7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70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8"/>
    </row>
    <row r="201" spans="1:39" ht="12.7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70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</row>
    <row r="202" spans="1:39" ht="12.7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70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</row>
    <row r="203" spans="1:39" ht="12.7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70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</row>
    <row r="204" spans="1:39" ht="12.7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70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</row>
    <row r="205" spans="1:39" ht="12.7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70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</row>
    <row r="206" spans="1:39" ht="12.7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70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</row>
    <row r="207" spans="1:39" ht="12.7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70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</row>
    <row r="208" spans="1:39" ht="12.7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70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</row>
    <row r="209" spans="1:39" ht="12.7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70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</row>
    <row r="210" spans="1:39" ht="12.7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70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</row>
    <row r="211" spans="1:39" ht="12.7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70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</row>
    <row r="212" spans="1:39" ht="12.7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70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8"/>
    </row>
    <row r="213" spans="1:39" ht="12.7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70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</row>
    <row r="214" spans="1:39" ht="12.7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70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</row>
    <row r="215" spans="1:39" ht="12.7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70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8"/>
    </row>
    <row r="216" spans="1:39" ht="12.7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70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</row>
    <row r="217" spans="1:39" ht="12.7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70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8"/>
    </row>
    <row r="218" spans="1:39" ht="12.7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70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8"/>
    </row>
    <row r="219" spans="1:39" ht="12.7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70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8"/>
    </row>
    <row r="220" spans="1:39" ht="12.7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70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8"/>
    </row>
    <row r="221" spans="1:39" ht="12.75" customHeight="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70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</row>
    <row r="222" spans="1:39" ht="12.75" customHeight="1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70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</row>
    <row r="223" spans="1:39" ht="12.75" customHeight="1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70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</row>
    <row r="224" spans="1:39" ht="12.75" customHeight="1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70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</row>
    <row r="225" spans="1:39" ht="12.75" customHeight="1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70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</row>
    <row r="226" spans="1:39" ht="12.75" customHeight="1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70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8"/>
    </row>
    <row r="227" spans="1:39" ht="12.75" customHeight="1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70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8"/>
    </row>
    <row r="228" spans="1:39" ht="12.75" customHeight="1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70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</row>
    <row r="229" spans="1:39" ht="12.75" customHeight="1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70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8"/>
    </row>
    <row r="230" spans="1:39" ht="12.75" customHeight="1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70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8"/>
    </row>
    <row r="231" spans="1:39" ht="12.75" customHeight="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70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</row>
    <row r="232" spans="1:39" ht="12.75" customHeight="1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70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8"/>
    </row>
    <row r="233" spans="1:39" ht="12.75" customHeight="1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70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</row>
    <row r="234" spans="1:39" ht="12.75" customHeight="1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70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</row>
    <row r="235" spans="1:39" ht="12.75" customHeight="1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70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</row>
    <row r="236" spans="1:39" ht="12.75" customHeight="1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70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</row>
    <row r="237" spans="1:39" ht="12.75" customHeight="1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70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</row>
    <row r="238" spans="1:39" ht="12.75" customHeight="1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70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</row>
    <row r="239" spans="1:39" ht="12.75" customHeight="1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70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</row>
    <row r="240" spans="1:39" ht="12.75" customHeight="1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70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</row>
    <row r="241" spans="1:39" ht="12.75" customHeight="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70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</row>
    <row r="242" spans="1:39" ht="12.75" customHeight="1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70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</row>
    <row r="243" spans="1:39" ht="12.75" customHeight="1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70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</row>
    <row r="244" spans="1:39" ht="12.75" customHeight="1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70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8"/>
    </row>
    <row r="245" spans="1:39" ht="12.75" customHeight="1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70"/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</row>
    <row r="246" spans="1:39" ht="12.75" customHeight="1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70"/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8"/>
    </row>
    <row r="247" spans="1:39" ht="12.75" customHeight="1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70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8"/>
    </row>
    <row r="248" spans="1:39" ht="12.75" customHeight="1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70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</row>
    <row r="249" spans="1:39" ht="12.75" customHeight="1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70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</row>
    <row r="250" spans="1:39" ht="12.75" customHeight="1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70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8"/>
    </row>
    <row r="251" spans="1:39" ht="12.75" customHeight="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70"/>
      <c r="AA251" s="108"/>
      <c r="AB251" s="108"/>
      <c r="AC251" s="108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8"/>
    </row>
    <row r="252" spans="1:39" ht="12.75" customHeight="1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70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</row>
    <row r="253" spans="1:39" ht="12.75" customHeight="1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70"/>
      <c r="AA253" s="108"/>
      <c r="AB253" s="108"/>
      <c r="AC253" s="108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8"/>
    </row>
    <row r="254" spans="1:39" ht="12.75" customHeight="1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70"/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8"/>
    </row>
    <row r="255" spans="1:39" ht="12.75" customHeight="1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70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</row>
    <row r="256" spans="1:39" ht="12.75" customHeight="1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70"/>
      <c r="AA256" s="108"/>
      <c r="AB256" s="108"/>
      <c r="AC256" s="108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8"/>
    </row>
    <row r="257" spans="1:39" ht="12.75" customHeight="1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70"/>
      <c r="AA257" s="108"/>
      <c r="AB257" s="108"/>
      <c r="AC257" s="108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8"/>
    </row>
    <row r="258" spans="1:39" ht="12.75" customHeight="1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70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</row>
    <row r="259" spans="1:39" ht="12.75" customHeight="1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70"/>
      <c r="AA259" s="108"/>
      <c r="AB259" s="108"/>
      <c r="AC259" s="108"/>
      <c r="AD259" s="108"/>
      <c r="AE259" s="108"/>
      <c r="AF259" s="108"/>
      <c r="AG259" s="108"/>
      <c r="AH259" s="108"/>
      <c r="AI259" s="108"/>
      <c r="AJ259" s="108"/>
      <c r="AK259" s="108"/>
      <c r="AL259" s="108"/>
      <c r="AM259" s="108"/>
    </row>
    <row r="260" spans="1:39" ht="12.75" customHeight="1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70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</row>
    <row r="261" spans="1:39" ht="12.75" customHeight="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70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</row>
    <row r="262" spans="1:39" ht="12.75" customHeight="1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70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8"/>
    </row>
    <row r="263" spans="1:39" ht="12.75" customHeight="1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70"/>
      <c r="AA263" s="108"/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8"/>
    </row>
    <row r="264" spans="1:39" ht="12.75" customHeight="1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70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8"/>
    </row>
    <row r="265" spans="1:39" ht="12.75" customHeight="1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70"/>
      <c r="AA265" s="108"/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8"/>
    </row>
    <row r="266" spans="1:39" ht="12.75" customHeight="1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70"/>
      <c r="AA266" s="108"/>
      <c r="AB266" s="108"/>
      <c r="AC266" s="108"/>
      <c r="AD266" s="108"/>
      <c r="AE266" s="108"/>
      <c r="AF266" s="108"/>
      <c r="AG266" s="108"/>
      <c r="AH266" s="108"/>
      <c r="AI266" s="108"/>
      <c r="AJ266" s="108"/>
      <c r="AK266" s="108"/>
      <c r="AL266" s="108"/>
      <c r="AM266" s="108"/>
    </row>
    <row r="267" spans="1:39" ht="12.75" customHeight="1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70"/>
      <c r="AA267" s="108"/>
      <c r="AB267" s="108"/>
      <c r="AC267" s="108"/>
      <c r="AD267" s="108"/>
      <c r="AE267" s="108"/>
      <c r="AF267" s="108"/>
      <c r="AG267" s="108"/>
      <c r="AH267" s="108"/>
      <c r="AI267" s="108"/>
      <c r="AJ267" s="108"/>
      <c r="AK267" s="108"/>
      <c r="AL267" s="108"/>
      <c r="AM267" s="108"/>
    </row>
    <row r="268" spans="1:39" ht="12.75" customHeight="1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70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8"/>
      <c r="AM268" s="108"/>
    </row>
    <row r="269" spans="1:39" ht="12.75" customHeight="1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70"/>
      <c r="AA269" s="108"/>
      <c r="AB269" s="108"/>
      <c r="AC269" s="108"/>
      <c r="AD269" s="108"/>
      <c r="AE269" s="108"/>
      <c r="AF269" s="108"/>
      <c r="AG269" s="108"/>
      <c r="AH269" s="108"/>
      <c r="AI269" s="108"/>
      <c r="AJ269" s="108"/>
      <c r="AK269" s="108"/>
      <c r="AL269" s="108"/>
      <c r="AM269" s="108"/>
    </row>
    <row r="270" spans="1:39" ht="12.75" customHeight="1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70"/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108"/>
      <c r="AK270" s="108"/>
      <c r="AL270" s="108"/>
      <c r="AM270" s="108"/>
    </row>
    <row r="271" spans="1:39" ht="12.75" customHeight="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70"/>
      <c r="AA271" s="108"/>
      <c r="AB271" s="108"/>
      <c r="AC271" s="108"/>
      <c r="AD271" s="108"/>
      <c r="AE271" s="108"/>
      <c r="AF271" s="108"/>
      <c r="AG271" s="108"/>
      <c r="AH271" s="108"/>
      <c r="AI271" s="108"/>
      <c r="AJ271" s="108"/>
      <c r="AK271" s="108"/>
      <c r="AL271" s="108"/>
      <c r="AM271" s="108"/>
    </row>
    <row r="272" spans="1:39" ht="12.75" customHeight="1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70"/>
      <c r="AA272" s="108"/>
      <c r="AB272" s="108"/>
      <c r="AC272" s="108"/>
      <c r="AD272" s="108"/>
      <c r="AE272" s="108"/>
      <c r="AF272" s="108"/>
      <c r="AG272" s="108"/>
      <c r="AH272" s="108"/>
      <c r="AI272" s="108"/>
      <c r="AJ272" s="108"/>
      <c r="AK272" s="108"/>
      <c r="AL272" s="108"/>
      <c r="AM272" s="108"/>
    </row>
    <row r="273" spans="1:39" ht="12.75" customHeight="1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70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8"/>
    </row>
    <row r="274" spans="1:39" ht="12.75" customHeight="1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70"/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108"/>
      <c r="AK274" s="108"/>
      <c r="AL274" s="108"/>
      <c r="AM274" s="108"/>
    </row>
    <row r="275" spans="1:39" ht="12.75" customHeight="1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70"/>
      <c r="AA275" s="108"/>
      <c r="AB275" s="108"/>
      <c r="AC275" s="108"/>
      <c r="AD275" s="108"/>
      <c r="AE275" s="108"/>
      <c r="AF275" s="108"/>
      <c r="AG275" s="108"/>
      <c r="AH275" s="108"/>
      <c r="AI275" s="108"/>
      <c r="AJ275" s="108"/>
      <c r="AK275" s="108"/>
      <c r="AL275" s="108"/>
      <c r="AM275" s="108"/>
    </row>
    <row r="276" spans="1:39" ht="12.75" customHeight="1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70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8"/>
    </row>
    <row r="277" spans="1:39" ht="12.75" customHeight="1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70"/>
      <c r="AA277" s="108"/>
      <c r="AB277" s="108"/>
      <c r="AC277" s="108"/>
      <c r="AD277" s="108"/>
      <c r="AE277" s="108"/>
      <c r="AF277" s="108"/>
      <c r="AG277" s="108"/>
      <c r="AH277" s="108"/>
      <c r="AI277" s="108"/>
      <c r="AJ277" s="108"/>
      <c r="AK277" s="108"/>
      <c r="AL277" s="108"/>
      <c r="AM277" s="108"/>
    </row>
    <row r="278" spans="1:39" ht="12.75" customHeight="1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70"/>
      <c r="AA278" s="108"/>
      <c r="AB278" s="108"/>
      <c r="AC278" s="108"/>
      <c r="AD278" s="108"/>
      <c r="AE278" s="108"/>
      <c r="AF278" s="108"/>
      <c r="AG278" s="108"/>
      <c r="AH278" s="108"/>
      <c r="AI278" s="108"/>
      <c r="AJ278" s="108"/>
      <c r="AK278" s="108"/>
      <c r="AL278" s="108"/>
      <c r="AM278" s="108"/>
    </row>
    <row r="279" spans="1:39" ht="12.75" customHeight="1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70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8"/>
    </row>
    <row r="280" spans="1:39" ht="12.75" customHeight="1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70"/>
      <c r="AA280" s="108"/>
      <c r="AB280" s="108"/>
      <c r="AC280" s="108"/>
      <c r="AD280" s="108"/>
      <c r="AE280" s="108"/>
      <c r="AF280" s="108"/>
      <c r="AG280" s="108"/>
      <c r="AH280" s="108"/>
      <c r="AI280" s="108"/>
      <c r="AJ280" s="108"/>
      <c r="AK280" s="108"/>
      <c r="AL280" s="108"/>
      <c r="AM280" s="108"/>
    </row>
    <row r="281" spans="1:39" ht="12.75" customHeight="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70"/>
      <c r="AA281" s="108"/>
      <c r="AB281" s="108"/>
      <c r="AC281" s="108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</row>
    <row r="282" spans="1:39" ht="12.75" customHeight="1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70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8"/>
    </row>
    <row r="283" spans="1:39" ht="12.75" customHeight="1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70"/>
      <c r="AA283" s="108"/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8"/>
    </row>
    <row r="284" spans="1:39" ht="12.75" customHeight="1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70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</row>
    <row r="285" spans="1:39" ht="12.75" customHeight="1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70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8"/>
    </row>
    <row r="286" spans="1:39" ht="12.75" customHeight="1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70"/>
      <c r="AA286" s="108"/>
      <c r="AB286" s="108"/>
      <c r="AC286" s="108"/>
      <c r="AD286" s="108"/>
      <c r="AE286" s="108"/>
      <c r="AF286" s="108"/>
      <c r="AG286" s="108"/>
      <c r="AH286" s="108"/>
      <c r="AI286" s="108"/>
      <c r="AJ286" s="108"/>
      <c r="AK286" s="108"/>
      <c r="AL286" s="108"/>
      <c r="AM286" s="108"/>
    </row>
    <row r="287" spans="1:39" ht="12.75" customHeight="1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70"/>
      <c r="AA287" s="108"/>
      <c r="AB287" s="108"/>
      <c r="AC287" s="108"/>
      <c r="AD287" s="108"/>
      <c r="AE287" s="108"/>
      <c r="AF287" s="108"/>
      <c r="AG287" s="108"/>
      <c r="AH287" s="108"/>
      <c r="AI287" s="108"/>
      <c r="AJ287" s="108"/>
      <c r="AK287" s="108"/>
      <c r="AL287" s="108"/>
      <c r="AM287" s="108"/>
    </row>
    <row r="288" spans="1:39" ht="12.75" customHeight="1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70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</row>
    <row r="289" spans="1:39" ht="12.75" customHeight="1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70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8"/>
    </row>
    <row r="290" spans="1:39" ht="12.75" customHeight="1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70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  <c r="AL290" s="108"/>
      <c r="AM290" s="108"/>
    </row>
    <row r="291" spans="1:39" ht="12.75" customHeight="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70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  <c r="AL291" s="108"/>
      <c r="AM291" s="108"/>
    </row>
    <row r="292" spans="1:39" ht="12.75" customHeight="1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70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  <c r="AL292" s="108"/>
      <c r="AM292" s="108"/>
    </row>
    <row r="293" spans="1:39" ht="12.75" customHeight="1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70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8"/>
    </row>
    <row r="294" spans="1:39" ht="12.75" customHeight="1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70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  <c r="AL294" s="108"/>
      <c r="AM294" s="108"/>
    </row>
    <row r="295" spans="1:39" ht="12.75" customHeight="1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70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  <c r="AL295" s="108"/>
      <c r="AM295" s="108"/>
    </row>
    <row r="296" spans="1:39" ht="12.75" customHeight="1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70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8"/>
    </row>
    <row r="297" spans="1:39" ht="12.75" customHeight="1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70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</row>
    <row r="298" spans="1:39" ht="12.75" customHeight="1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70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  <c r="AL298" s="108"/>
      <c r="AM298" s="108"/>
    </row>
    <row r="299" spans="1:39" ht="12.75" customHeight="1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70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  <c r="AL299" s="108"/>
      <c r="AM299" s="108"/>
    </row>
    <row r="300" spans="1:39" ht="12.75" customHeight="1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70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8"/>
    </row>
    <row r="301" spans="1:39" ht="12.75" customHeight="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70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  <c r="AL301" s="108"/>
      <c r="AM301" s="108"/>
    </row>
    <row r="302" spans="1:39" ht="12.75" customHeight="1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70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8"/>
    </row>
    <row r="303" spans="1:39" ht="12.75" customHeight="1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70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8"/>
    </row>
    <row r="304" spans="1:39" ht="12.75" customHeight="1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70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</row>
    <row r="305" spans="1:39" ht="12.75" customHeight="1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70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  <c r="AL305" s="108"/>
      <c r="AM305" s="108"/>
    </row>
    <row r="306" spans="1:39" ht="12.75" customHeight="1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70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8"/>
    </row>
    <row r="307" spans="1:39" ht="12.75" customHeight="1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70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8"/>
      <c r="AM307" s="108"/>
    </row>
    <row r="308" spans="1:39" ht="12.75" customHeight="1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70"/>
      <c r="AA308" s="108"/>
      <c r="AB308" s="108"/>
      <c r="AC308" s="108"/>
      <c r="AD308" s="108"/>
      <c r="AE308" s="108"/>
      <c r="AF308" s="108"/>
      <c r="AG308" s="108"/>
      <c r="AH308" s="108"/>
      <c r="AI308" s="108"/>
      <c r="AJ308" s="108"/>
      <c r="AK308" s="108"/>
      <c r="AL308" s="108"/>
      <c r="AM308" s="108"/>
    </row>
    <row r="309" spans="1:39" ht="12.75" customHeight="1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70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</row>
    <row r="310" spans="1:39" ht="12.75" customHeight="1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70"/>
      <c r="AA310" s="108"/>
      <c r="AB310" s="108"/>
      <c r="AC310" s="108"/>
      <c r="AD310" s="108"/>
      <c r="AE310" s="108"/>
      <c r="AF310" s="108"/>
      <c r="AG310" s="108"/>
      <c r="AH310" s="108"/>
      <c r="AI310" s="108"/>
      <c r="AJ310" s="108"/>
      <c r="AK310" s="108"/>
      <c r="AL310" s="108"/>
      <c r="AM310" s="108"/>
    </row>
    <row r="311" spans="1:39" ht="12.75" customHeight="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70"/>
      <c r="AA311" s="108"/>
      <c r="AB311" s="108"/>
      <c r="AC311" s="108"/>
      <c r="AD311" s="108"/>
      <c r="AE311" s="108"/>
      <c r="AF311" s="108"/>
      <c r="AG311" s="108"/>
      <c r="AH311" s="108"/>
      <c r="AI311" s="108"/>
      <c r="AJ311" s="108"/>
      <c r="AK311" s="108"/>
      <c r="AL311" s="108"/>
      <c r="AM311" s="108"/>
    </row>
    <row r="312" spans="1:39" ht="12.75" customHeight="1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70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8"/>
    </row>
    <row r="313" spans="1:39" ht="12.75" customHeight="1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70"/>
      <c r="AA313" s="108"/>
      <c r="AB313" s="108"/>
      <c r="AC313" s="108"/>
      <c r="AD313" s="108"/>
      <c r="AE313" s="108"/>
      <c r="AF313" s="108"/>
      <c r="AG313" s="108"/>
      <c r="AH313" s="108"/>
      <c r="AI313" s="108"/>
      <c r="AJ313" s="108"/>
      <c r="AK313" s="108"/>
      <c r="AL313" s="108"/>
      <c r="AM313" s="108"/>
    </row>
    <row r="314" spans="1:39" ht="12.75" customHeight="1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70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</row>
    <row r="315" spans="1:39" ht="12.75" customHeight="1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70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8"/>
    </row>
    <row r="316" spans="1:39" ht="12.75" customHeight="1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70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</row>
    <row r="317" spans="1:39" ht="12.75" customHeight="1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70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8"/>
    </row>
    <row r="318" spans="1:39" ht="12.75" customHeight="1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70"/>
      <c r="AA318" s="108"/>
      <c r="AB318" s="108"/>
      <c r="AC318" s="108"/>
      <c r="AD318" s="108"/>
      <c r="AE318" s="108"/>
      <c r="AF318" s="108"/>
      <c r="AG318" s="108"/>
      <c r="AH318" s="108"/>
      <c r="AI318" s="108"/>
      <c r="AJ318" s="108"/>
      <c r="AK318" s="108"/>
      <c r="AL318" s="108"/>
      <c r="AM318" s="108"/>
    </row>
    <row r="319" spans="1:39" ht="12.75" customHeight="1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70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</row>
    <row r="320" spans="1:39" ht="12.75" customHeight="1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70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</row>
    <row r="321" spans="1:39" ht="12.75" customHeight="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70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</row>
    <row r="322" spans="1:39" ht="12.75" customHeight="1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70"/>
      <c r="AA322" s="108"/>
      <c r="AB322" s="108"/>
      <c r="AC322" s="108"/>
      <c r="AD322" s="108"/>
      <c r="AE322" s="108"/>
      <c r="AF322" s="108"/>
      <c r="AG322" s="108"/>
      <c r="AH322" s="108"/>
      <c r="AI322" s="108"/>
      <c r="AJ322" s="108"/>
      <c r="AK322" s="108"/>
      <c r="AL322" s="108"/>
      <c r="AM322" s="108"/>
    </row>
    <row r="323" spans="1:39" ht="12.75" customHeight="1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70"/>
      <c r="AA323" s="108"/>
      <c r="AB323" s="108"/>
      <c r="AC323" s="108"/>
      <c r="AD323" s="108"/>
      <c r="AE323" s="108"/>
      <c r="AF323" s="108"/>
      <c r="AG323" s="108"/>
      <c r="AH323" s="108"/>
      <c r="AI323" s="108"/>
      <c r="AJ323" s="108"/>
      <c r="AK323" s="108"/>
      <c r="AL323" s="108"/>
      <c r="AM323" s="108"/>
    </row>
    <row r="324" spans="1:39" ht="12.75" customHeight="1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70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</row>
    <row r="325" spans="1:39" ht="12.75" customHeight="1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70"/>
      <c r="AA325" s="108"/>
      <c r="AB325" s="108"/>
      <c r="AC325" s="108"/>
      <c r="AD325" s="108"/>
      <c r="AE325" s="108"/>
      <c r="AF325" s="108"/>
      <c r="AG325" s="108"/>
      <c r="AH325" s="108"/>
      <c r="AI325" s="108"/>
      <c r="AJ325" s="108"/>
      <c r="AK325" s="108"/>
      <c r="AL325" s="108"/>
      <c r="AM325" s="108"/>
    </row>
    <row r="326" spans="1:39" ht="12.75" customHeight="1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70"/>
      <c r="AA326" s="108"/>
      <c r="AB326" s="108"/>
      <c r="AC326" s="108"/>
      <c r="AD326" s="108"/>
      <c r="AE326" s="108"/>
      <c r="AF326" s="108"/>
      <c r="AG326" s="108"/>
      <c r="AH326" s="108"/>
      <c r="AI326" s="108"/>
      <c r="AJ326" s="108"/>
      <c r="AK326" s="108"/>
      <c r="AL326" s="108"/>
      <c r="AM326" s="108"/>
    </row>
    <row r="327" spans="1:39" ht="12.75" customHeight="1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70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8"/>
    </row>
    <row r="328" spans="1:39" ht="12.75" customHeight="1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70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</row>
    <row r="329" spans="1:39" ht="12.75" customHeight="1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70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8"/>
    </row>
    <row r="330" spans="1:39" ht="12.75" customHeight="1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70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</row>
    <row r="331" spans="1:39" ht="12.75" customHeight="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70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</row>
    <row r="332" spans="1:39" ht="12.75" customHeight="1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70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8"/>
    </row>
    <row r="333" spans="1:39" ht="12.75" customHeight="1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70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</row>
    <row r="334" spans="1:39" ht="12.75" customHeight="1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70"/>
      <c r="AA334" s="108"/>
      <c r="AB334" s="108"/>
      <c r="AC334" s="108"/>
      <c r="AD334" s="108"/>
      <c r="AE334" s="108"/>
      <c r="AF334" s="108"/>
      <c r="AG334" s="108"/>
      <c r="AH334" s="108"/>
      <c r="AI334" s="108"/>
      <c r="AJ334" s="108"/>
      <c r="AK334" s="108"/>
      <c r="AL334" s="108"/>
      <c r="AM334" s="108"/>
    </row>
    <row r="335" spans="1:39" ht="12.75" customHeight="1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70"/>
      <c r="AA335" s="108"/>
      <c r="AB335" s="108"/>
      <c r="AC335" s="108"/>
      <c r="AD335" s="108"/>
      <c r="AE335" s="108"/>
      <c r="AF335" s="108"/>
      <c r="AG335" s="108"/>
      <c r="AH335" s="108"/>
      <c r="AI335" s="108"/>
      <c r="AJ335" s="108"/>
      <c r="AK335" s="108"/>
      <c r="AL335" s="108"/>
      <c r="AM335" s="108"/>
    </row>
    <row r="336" spans="1:39" ht="12.75" customHeight="1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70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</row>
    <row r="337" spans="1:39" ht="12.75" customHeight="1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70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8"/>
    </row>
    <row r="338" spans="1:39" ht="12.75" customHeight="1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70"/>
      <c r="AA338" s="108"/>
      <c r="AB338" s="108"/>
      <c r="AC338" s="108"/>
      <c r="AD338" s="108"/>
      <c r="AE338" s="108"/>
      <c r="AF338" s="108"/>
      <c r="AG338" s="108"/>
      <c r="AH338" s="108"/>
      <c r="AI338" s="108"/>
      <c r="AJ338" s="108"/>
      <c r="AK338" s="108"/>
      <c r="AL338" s="108"/>
      <c r="AM338" s="108"/>
    </row>
    <row r="339" spans="1:39" ht="12.75" customHeight="1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70"/>
      <c r="AA339" s="108"/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8"/>
    </row>
    <row r="340" spans="1:39" ht="15.75" customHeight="1"/>
    <row r="341" spans="1:39" ht="15.75" customHeight="1"/>
    <row r="342" spans="1:39" ht="15.75" customHeight="1"/>
    <row r="343" spans="1:39" ht="15.75" customHeight="1"/>
    <row r="344" spans="1:39" ht="15.75" customHeight="1"/>
    <row r="345" spans="1:39" ht="15.75" customHeight="1"/>
    <row r="346" spans="1:39" ht="15.75" customHeight="1"/>
    <row r="347" spans="1:39" ht="15.75" customHeight="1"/>
    <row r="348" spans="1:39" ht="15.75" customHeight="1"/>
    <row r="349" spans="1:39" ht="15.75" customHeight="1"/>
    <row r="350" spans="1:39" ht="15.75" customHeight="1"/>
    <row r="351" spans="1:39" ht="15.75" customHeight="1"/>
    <row r="352" spans="1:3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K7:K8"/>
    <mergeCell ref="L7:L8"/>
    <mergeCell ref="M7:M8"/>
    <mergeCell ref="N7:N8"/>
    <mergeCell ref="O7:O8"/>
    <mergeCell ref="P7:P8"/>
    <mergeCell ref="Q7:Q8"/>
    <mergeCell ref="AC7:AG7"/>
    <mergeCell ref="AH7:AH8"/>
    <mergeCell ref="R7:R8"/>
    <mergeCell ref="S7:S8"/>
    <mergeCell ref="T7:T8"/>
    <mergeCell ref="U7:U8"/>
    <mergeCell ref="V7:V8"/>
    <mergeCell ref="W7:W8"/>
    <mergeCell ref="X7:Y7"/>
  </mergeCells>
  <conditionalFormatting sqref="C41:C75 D45:F45 D56 B57:B63 D58 D60 D62 B81 C81:C139">
    <cfRule type="cellIs" dxfId="13" priority="1" operator="equal">
      <formula>"Re-test"</formula>
    </cfRule>
  </conditionalFormatting>
  <conditionalFormatting sqref="C41:C75 D45:F45 D56 B57:B63 D58 D60 D62 B81 C81:C139">
    <cfRule type="containsText" dxfId="12" priority="2" operator="containsText" text="Cerrado">
      <formula>NOT(ISERROR(SEARCH(("Cerrado"),(C41))))</formula>
    </cfRule>
  </conditionalFormatting>
  <conditionalFormatting sqref="C41:C75 D45:F45 D56 B57:B63 D58 D60 D62 B81 C81:C139">
    <cfRule type="containsText" dxfId="11" priority="3" operator="containsText" text="Abierto">
      <formula>NOT(ISERROR(SEARCH(("Abierto"),(C41))))</formula>
    </cfRule>
  </conditionalFormatting>
  <conditionalFormatting sqref="C41:C75 D45:F45 D56 B57:B63 D58 D60 D62 B81 C81:C139">
    <cfRule type="containsText" dxfId="10" priority="4" operator="containsText" text="Not Solved">
      <formula>NOT(ISERROR(SEARCH(("Not Solved"),(C41))))</formula>
    </cfRule>
  </conditionalFormatting>
  <conditionalFormatting sqref="C137:C139">
    <cfRule type="cellIs" dxfId="9" priority="5" operator="equal">
      <formula>"Re-test"</formula>
    </cfRule>
  </conditionalFormatting>
  <conditionalFormatting sqref="C137:C139">
    <cfRule type="containsText" dxfId="8" priority="6" operator="containsText" text="Cerrado">
      <formula>NOT(ISERROR(SEARCH(("Cerrado"),(C137))))</formula>
    </cfRule>
  </conditionalFormatting>
  <conditionalFormatting sqref="C137:C139">
    <cfRule type="containsText" dxfId="7" priority="7" operator="containsText" text="Abierto">
      <formula>NOT(ISERROR(SEARCH(("Abierto"),(C137))))</formula>
    </cfRule>
  </conditionalFormatting>
  <conditionalFormatting sqref="C137:C139">
    <cfRule type="containsText" dxfId="6" priority="8" operator="containsText" text="Not Solved">
      <formula>NOT(ISERROR(SEARCH(("Not Solved"),(C137))))</formula>
    </cfRule>
  </conditionalFormatting>
  <conditionalFormatting sqref="S3:S8">
    <cfRule type="cellIs" dxfId="5" priority="9" operator="equal">
      <formula>"Cr"</formula>
    </cfRule>
  </conditionalFormatting>
  <conditionalFormatting sqref="U1">
    <cfRule type="notContainsBlanks" dxfId="4" priority="10">
      <formula>LEN(TRIM(U1))&gt;0</formula>
    </cfRule>
  </conditionalFormatting>
  <conditionalFormatting sqref="U9:U15">
    <cfRule type="containsText" dxfId="3" priority="11" operator="containsText" text="Abierto">
      <formula>NOT(ISERROR(SEARCH(("Abierto"),(U9))))</formula>
    </cfRule>
  </conditionalFormatting>
  <conditionalFormatting sqref="U9:U15 V9:W11 X9:Y15 Z9:Z16 U36:U205 C43:C55 C85">
    <cfRule type="containsText" dxfId="2" priority="12" operator="containsText" text="Cerrado">
      <formula>NOT(ISERROR(SEARCH(("Cerrado"),(U9))))</formula>
    </cfRule>
  </conditionalFormatting>
  <conditionalFormatting sqref="U9:U15 V9:W11 X9:Y15 Z9:Z16 U36:U205 C43:C55 C85">
    <cfRule type="containsText" dxfId="1" priority="13" operator="containsText" text="Re-test">
      <formula>NOT(ISERROR(SEARCH(("Re-test"),(U9))))</formula>
    </cfRule>
  </conditionalFormatting>
  <conditionalFormatting sqref="U9:U15 V9:W11 X9:Y15 Z9:Z16 U36:U205 C43:C55 C85">
    <cfRule type="containsText" dxfId="0" priority="14" operator="containsText" text="No Resuelto">
      <formula>NOT(ISERROR(SEARCH(("No Resuelto"),(U9))))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B1" workbookViewId="0"/>
  </sheetViews>
  <sheetFormatPr baseColWidth="10" defaultColWidth="12.6328125" defaultRowHeight="15" customHeight="1"/>
  <cols>
    <col min="1" max="1" width="13.36328125" hidden="1" customWidth="1"/>
    <col min="2" max="2" width="10.90625" customWidth="1"/>
    <col min="3" max="3" width="15.36328125" customWidth="1"/>
    <col min="4" max="4" width="29.6328125" customWidth="1"/>
    <col min="5" max="5" width="12" customWidth="1"/>
    <col min="6" max="26" width="9.08984375" customWidth="1"/>
  </cols>
  <sheetData>
    <row r="1" spans="1:5" ht="12.75" customHeight="1">
      <c r="A1" s="180" t="s">
        <v>153</v>
      </c>
      <c r="B1" s="181" t="s">
        <v>53</v>
      </c>
      <c r="C1" s="180" t="s">
        <v>154</v>
      </c>
      <c r="D1" s="181" t="s">
        <v>155</v>
      </c>
      <c r="E1" s="3"/>
    </row>
    <row r="2" spans="1:5" ht="12.75" customHeight="1">
      <c r="A2" s="182" t="s">
        <v>156</v>
      </c>
      <c r="B2" s="183" t="s">
        <v>70</v>
      </c>
      <c r="C2" s="182" t="s">
        <v>38</v>
      </c>
      <c r="D2" s="182" t="s">
        <v>157</v>
      </c>
      <c r="E2" s="3"/>
    </row>
    <row r="3" spans="1:5" ht="12.75" customHeight="1">
      <c r="A3" s="182" t="s">
        <v>158</v>
      </c>
      <c r="B3" s="183" t="s">
        <v>159</v>
      </c>
      <c r="C3" s="182" t="s">
        <v>62</v>
      </c>
      <c r="D3" s="182" t="s">
        <v>160</v>
      </c>
      <c r="E3" s="3"/>
    </row>
    <row r="4" spans="1:5" ht="12.75" customHeight="1">
      <c r="A4" s="182"/>
      <c r="B4" s="183" t="s">
        <v>161</v>
      </c>
      <c r="C4" s="182" t="s">
        <v>162</v>
      </c>
      <c r="D4" s="182" t="s">
        <v>163</v>
      </c>
      <c r="E4" s="3"/>
    </row>
    <row r="5" spans="1:5" ht="12.75" customHeight="1">
      <c r="A5" s="182"/>
      <c r="B5" s="183" t="s">
        <v>45</v>
      </c>
      <c r="C5" s="182"/>
      <c r="D5" s="182" t="s">
        <v>164</v>
      </c>
      <c r="E5" s="3"/>
    </row>
    <row r="6" spans="1:5" ht="12.75" customHeight="1">
      <c r="A6" s="182"/>
      <c r="B6" s="183" t="s">
        <v>165</v>
      </c>
      <c r="C6" s="183"/>
      <c r="D6" s="182" t="s">
        <v>166</v>
      </c>
      <c r="E6" s="3"/>
    </row>
    <row r="7" spans="1:5" ht="12.75" customHeight="1">
      <c r="A7" s="183"/>
      <c r="B7" s="183" t="s">
        <v>44</v>
      </c>
      <c r="C7" s="183"/>
      <c r="D7" s="182" t="s">
        <v>167</v>
      </c>
    </row>
    <row r="8" spans="1:5" ht="12.75" customHeight="1">
      <c r="A8" s="183"/>
      <c r="B8" s="183"/>
      <c r="C8" s="183"/>
      <c r="D8" s="182" t="s">
        <v>168</v>
      </c>
    </row>
    <row r="9" spans="1:5" ht="12.75" customHeight="1">
      <c r="A9" s="183"/>
      <c r="B9" s="183"/>
      <c r="C9" s="183"/>
      <c r="D9" s="182" t="s">
        <v>169</v>
      </c>
    </row>
    <row r="10" spans="1:5" ht="12.75" customHeight="1">
      <c r="A10" s="183"/>
      <c r="B10" s="183"/>
      <c r="C10" s="183"/>
      <c r="D10" s="4" t="s">
        <v>170</v>
      </c>
    </row>
    <row r="11" spans="1:5" ht="12.75" customHeight="1">
      <c r="D11" s="4" t="s">
        <v>69</v>
      </c>
    </row>
    <row r="12" spans="1:5" ht="12.75" customHeight="1">
      <c r="D12" s="4" t="s">
        <v>89</v>
      </c>
    </row>
    <row r="13" spans="1:5" ht="12.75" customHeight="1">
      <c r="D13" s="4" t="s">
        <v>171</v>
      </c>
    </row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328125" defaultRowHeight="15" customHeight="1"/>
  <cols>
    <col min="1" max="1" width="20.6328125" customWidth="1"/>
    <col min="2" max="2" width="32.26953125" customWidth="1"/>
    <col min="3" max="3" width="10.7265625" customWidth="1"/>
    <col min="4" max="6" width="41.90625" customWidth="1"/>
    <col min="7" max="26" width="10.6328125" customWidth="1"/>
  </cols>
  <sheetData>
    <row r="1" spans="1:26" ht="12.75" customHeight="1">
      <c r="A1" s="229" t="s">
        <v>33</v>
      </c>
      <c r="B1" s="230"/>
      <c r="C1" s="230"/>
      <c r="D1" s="230"/>
      <c r="E1" s="230"/>
      <c r="F1" s="231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 spans="1:26" ht="12.75" customHeight="1">
      <c r="A2" s="184" t="s">
        <v>17</v>
      </c>
      <c r="B2" s="184" t="s">
        <v>27</v>
      </c>
      <c r="C2" s="184" t="s">
        <v>172</v>
      </c>
      <c r="D2" s="184" t="s">
        <v>173</v>
      </c>
      <c r="E2" s="184" t="s">
        <v>174</v>
      </c>
      <c r="F2" s="184" t="s">
        <v>24</v>
      </c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 spans="1:26" ht="12.75" customHeight="1">
      <c r="A3" s="185" t="str">
        <f>'FUNCIONAL POSITIVO'!B16</f>
        <v>002</v>
      </c>
      <c r="B3" s="2">
        <f>'FUNCIONAL POSITIVO'!L16</f>
        <v>0</v>
      </c>
      <c r="C3" s="2">
        <f>'FUNCIONAL POSITIVO'!K16</f>
        <v>1</v>
      </c>
      <c r="D3" s="2" t="str">
        <f>CONCATENATE('FUNCIONAL POSITIVO'!E16)</f>
        <v>HP. Ejecución Mcom Release CC BanCoppel</v>
      </c>
      <c r="E3" s="2" t="str">
        <f>CONCATENATE("Precondiciones:" &amp;CHAR(10)&amp; 'FUNCIONAL POSITIVO'!F16&amp;CHAR(10)&amp;CHAR(10)&amp; "************************************" &amp;CHAR(10)&amp; "Script de Ejecución:" &amp;CHAR(10)&amp;'FUNCIONAL POSITIVO'!H16)</f>
        <v>Precondiciones:
Tipo de controversia: Contracargo
 Emisor: BanCoppel
 Codigo de razón: Valido
************************************
Script de Ejecución:
1. Identificar primeras presentaciones Bancoppel
2. Generar aclaracion de cc Linsce emisor Bancoppel.
3. Ejecutar trasnformador
4. Validar resultado de sincronizacion y documentar.</v>
      </c>
      <c r="F3" s="2" t="str">
        <f>'FUNCIONAL POSITIVO'!I16</f>
        <v>Fecha y hora de vencimiento</v>
      </c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spans="1:26" ht="12.75" customHeight="1">
      <c r="A4" s="185" t="e">
        <f t="shared" ref="A4:C4" si="0">#REF!</f>
        <v>#REF!</v>
      </c>
      <c r="B4" s="2" t="e">
        <f t="shared" si="0"/>
        <v>#REF!</v>
      </c>
      <c r="C4" s="2" t="e">
        <f t="shared" si="0"/>
        <v>#REF!</v>
      </c>
      <c r="D4" s="2" t="e">
        <f>CONCATENATE(#REF!)</f>
        <v>#REF!</v>
      </c>
      <c r="E4" s="2" t="e">
        <f>CONCATENATE("Precondiciones:" &amp;CHAR(10) &amp;#REF!&amp;CHAR(10)&amp;CHAR(10)&amp; "************************************" &amp;CHAR(10)&amp; "Script de Ejecución:" &amp;CHAR(10)&amp;#REF!)</f>
        <v>#REF!</v>
      </c>
      <c r="F4" s="2" t="e">
        <f>#REF!</f>
        <v>#REF!</v>
      </c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2.75" customHeight="1">
      <c r="A5" s="185" t="e">
        <f t="shared" ref="A5:C5" si="1">#REF!</f>
        <v>#REF!</v>
      </c>
      <c r="B5" s="2" t="e">
        <f t="shared" si="1"/>
        <v>#REF!</v>
      </c>
      <c r="C5" s="2" t="e">
        <f t="shared" si="1"/>
        <v>#REF!</v>
      </c>
      <c r="D5" s="2" t="e">
        <f>CONCATENATE(#REF!)</f>
        <v>#REF!</v>
      </c>
      <c r="E5" s="2" t="e">
        <f>CONCATENATE("Precondiciones:" &amp;CHAR(10) &amp;#REF!&amp;CHAR(10)&amp;CHAR(10)&amp; "************************************" &amp;CHAR(10)&amp; "Script de Ejecución:" &amp;CHAR(10)&amp;#REF!)</f>
        <v>#REF!</v>
      </c>
      <c r="F5" s="2" t="e">
        <f>#REF!</f>
        <v>#REF!</v>
      </c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spans="1:26" ht="12.75" customHeight="1">
      <c r="A6" s="185" t="e">
        <f t="shared" ref="A6:C6" si="2">#REF!</f>
        <v>#REF!</v>
      </c>
      <c r="B6" s="2" t="e">
        <f t="shared" si="2"/>
        <v>#REF!</v>
      </c>
      <c r="C6" s="2" t="e">
        <f t="shared" si="2"/>
        <v>#REF!</v>
      </c>
      <c r="D6" s="2" t="e">
        <f>CONCATENATE(#REF!)</f>
        <v>#REF!</v>
      </c>
      <c r="E6" s="2" t="e">
        <f>CONCATENATE("Precondiciones:" &amp;CHAR(10) &amp;#REF!&amp;CHAR(10)&amp;CHAR(10)&amp; "************************************" &amp;CHAR(10)&amp; "Script de Ejecución:" &amp;CHAR(10)&amp;#REF!)</f>
        <v>#REF!</v>
      </c>
      <c r="F6" s="2" t="e">
        <f>#REF!</f>
        <v>#REF!</v>
      </c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spans="1:26" ht="12.75" customHeight="1">
      <c r="A7" s="185" t="e">
        <f t="shared" ref="A7:C7" si="3">#REF!</f>
        <v>#REF!</v>
      </c>
      <c r="B7" s="2" t="e">
        <f t="shared" si="3"/>
        <v>#REF!</v>
      </c>
      <c r="C7" s="2" t="e">
        <f t="shared" si="3"/>
        <v>#REF!</v>
      </c>
      <c r="D7" s="2" t="e">
        <f>CONCATENATE(#REF!)</f>
        <v>#REF!</v>
      </c>
      <c r="E7" s="2" t="e">
        <f>CONCATENATE("Precondiciones:" &amp;CHAR(10) &amp;#REF!&amp;CHAR(10)&amp;CHAR(10)&amp; "************************************" &amp;CHAR(10)&amp; "Script de Ejecución:" &amp;CHAR(10)&amp;#REF!)</f>
        <v>#REF!</v>
      </c>
      <c r="F7" s="2" t="e">
        <f>#REF!</f>
        <v>#REF!</v>
      </c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spans="1:26" ht="12.75" customHeight="1">
      <c r="A8" s="185" t="e">
        <f t="shared" ref="A8:C8" si="4">#REF!</f>
        <v>#REF!</v>
      </c>
      <c r="B8" s="2" t="e">
        <f t="shared" si="4"/>
        <v>#REF!</v>
      </c>
      <c r="C8" s="2" t="e">
        <f t="shared" si="4"/>
        <v>#REF!</v>
      </c>
      <c r="D8" s="2" t="e">
        <f t="shared" ref="D8:D72" si="5">CONCATENATE(#REF!)</f>
        <v>#REF!</v>
      </c>
      <c r="E8" s="2" t="e">
        <f t="shared" ref="E8:E72" si="6">CONCATENATE("Precondiciones:" &amp;CHAR(10) &amp;#REF!&amp;CHAR(10)&amp;CHAR(10)&amp; "************************************" &amp;CHAR(10)&amp; "Script de Ejecución:" &amp;CHAR(10)&amp;#REF!)</f>
        <v>#REF!</v>
      </c>
      <c r="F8" s="2" t="e">
        <f t="shared" ref="F8:F72" si="7">#REF!</f>
        <v>#REF!</v>
      </c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ht="12.75" customHeight="1">
      <c r="A9" s="185" t="e">
        <f t="shared" ref="A9:C9" si="8">#REF!</f>
        <v>#REF!</v>
      </c>
      <c r="B9" s="2" t="e">
        <f t="shared" si="8"/>
        <v>#REF!</v>
      </c>
      <c r="C9" s="2" t="e">
        <f t="shared" si="8"/>
        <v>#REF!</v>
      </c>
      <c r="D9" s="2" t="e">
        <f t="shared" si="5"/>
        <v>#REF!</v>
      </c>
      <c r="E9" s="2" t="e">
        <f t="shared" si="6"/>
        <v>#REF!</v>
      </c>
      <c r="F9" s="2" t="e">
        <f t="shared" si="7"/>
        <v>#REF!</v>
      </c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ht="12.75" customHeight="1">
      <c r="A10" s="185" t="e">
        <f t="shared" ref="A10:C10" si="9">#REF!</f>
        <v>#REF!</v>
      </c>
      <c r="B10" s="2" t="e">
        <f t="shared" si="9"/>
        <v>#REF!</v>
      </c>
      <c r="C10" s="2" t="e">
        <f t="shared" si="9"/>
        <v>#REF!</v>
      </c>
      <c r="D10" s="2" t="e">
        <f t="shared" si="5"/>
        <v>#REF!</v>
      </c>
      <c r="E10" s="2" t="e">
        <f t="shared" si="6"/>
        <v>#REF!</v>
      </c>
      <c r="F10" s="2" t="e">
        <f t="shared" si="7"/>
        <v>#REF!</v>
      </c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12.75" customHeight="1">
      <c r="A11" s="185" t="e">
        <f t="shared" ref="A11:C11" si="10">#REF!</f>
        <v>#REF!</v>
      </c>
      <c r="B11" s="2" t="e">
        <f t="shared" si="10"/>
        <v>#REF!</v>
      </c>
      <c r="C11" s="2" t="e">
        <f t="shared" si="10"/>
        <v>#REF!</v>
      </c>
      <c r="D11" s="2" t="e">
        <f t="shared" si="5"/>
        <v>#REF!</v>
      </c>
      <c r="E11" s="2" t="e">
        <f t="shared" si="6"/>
        <v>#REF!</v>
      </c>
      <c r="F11" s="2" t="e">
        <f t="shared" si="7"/>
        <v>#REF!</v>
      </c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spans="1:26" ht="12.75" customHeight="1">
      <c r="A12" s="185" t="e">
        <f t="shared" ref="A12:C12" si="11">#REF!</f>
        <v>#REF!</v>
      </c>
      <c r="B12" s="2" t="e">
        <f t="shared" si="11"/>
        <v>#REF!</v>
      </c>
      <c r="C12" s="2" t="e">
        <f t="shared" si="11"/>
        <v>#REF!</v>
      </c>
      <c r="D12" s="2" t="e">
        <f t="shared" si="5"/>
        <v>#REF!</v>
      </c>
      <c r="E12" s="2" t="e">
        <f t="shared" si="6"/>
        <v>#REF!</v>
      </c>
      <c r="F12" s="2" t="e">
        <f t="shared" si="7"/>
        <v>#REF!</v>
      </c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spans="1:26" ht="12.75" customHeight="1">
      <c r="A13" s="185" t="e">
        <f t="shared" ref="A13:C13" si="12">#REF!</f>
        <v>#REF!</v>
      </c>
      <c r="B13" s="2" t="e">
        <f t="shared" si="12"/>
        <v>#REF!</v>
      </c>
      <c r="C13" s="2" t="e">
        <f t="shared" si="12"/>
        <v>#REF!</v>
      </c>
      <c r="D13" s="2" t="e">
        <f t="shared" si="5"/>
        <v>#REF!</v>
      </c>
      <c r="E13" s="2" t="e">
        <f t="shared" si="6"/>
        <v>#REF!</v>
      </c>
      <c r="F13" s="2" t="e">
        <f t="shared" si="7"/>
        <v>#REF!</v>
      </c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 spans="1:26" ht="12.75" customHeight="1">
      <c r="A14" s="185" t="e">
        <f t="shared" ref="A14:C14" si="13">#REF!</f>
        <v>#REF!</v>
      </c>
      <c r="B14" s="2" t="e">
        <f t="shared" si="13"/>
        <v>#REF!</v>
      </c>
      <c r="C14" s="2" t="e">
        <f t="shared" si="13"/>
        <v>#REF!</v>
      </c>
      <c r="D14" s="2" t="e">
        <f t="shared" si="5"/>
        <v>#REF!</v>
      </c>
      <c r="E14" s="2" t="e">
        <f t="shared" si="6"/>
        <v>#REF!</v>
      </c>
      <c r="F14" s="2" t="e">
        <f t="shared" si="7"/>
        <v>#REF!</v>
      </c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</row>
    <row r="15" spans="1:26" ht="12.75" customHeight="1">
      <c r="A15" s="185" t="e">
        <f t="shared" ref="A15:C15" si="14">#REF!</f>
        <v>#REF!</v>
      </c>
      <c r="B15" s="2" t="e">
        <f t="shared" si="14"/>
        <v>#REF!</v>
      </c>
      <c r="C15" s="2" t="e">
        <f t="shared" si="14"/>
        <v>#REF!</v>
      </c>
      <c r="D15" s="2" t="e">
        <f t="shared" si="5"/>
        <v>#REF!</v>
      </c>
      <c r="E15" s="2" t="e">
        <f t="shared" si="6"/>
        <v>#REF!</v>
      </c>
      <c r="F15" s="2" t="e">
        <f t="shared" si="7"/>
        <v>#REF!</v>
      </c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</row>
    <row r="16" spans="1:26" ht="12.75" customHeight="1">
      <c r="A16" s="185" t="e">
        <f t="shared" ref="A16:C16" si="15">#REF!</f>
        <v>#REF!</v>
      </c>
      <c r="B16" s="2" t="e">
        <f t="shared" si="15"/>
        <v>#REF!</v>
      </c>
      <c r="C16" s="2" t="e">
        <f t="shared" si="15"/>
        <v>#REF!</v>
      </c>
      <c r="D16" s="2" t="e">
        <f t="shared" si="5"/>
        <v>#REF!</v>
      </c>
      <c r="E16" s="2" t="e">
        <f t="shared" si="6"/>
        <v>#REF!</v>
      </c>
      <c r="F16" s="2" t="e">
        <f t="shared" si="7"/>
        <v>#REF!</v>
      </c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</row>
    <row r="17" spans="1:26" ht="12.75" customHeight="1">
      <c r="A17" s="185" t="e">
        <f t="shared" ref="A17:C17" si="16">#REF!</f>
        <v>#REF!</v>
      </c>
      <c r="B17" s="2" t="e">
        <f t="shared" si="16"/>
        <v>#REF!</v>
      </c>
      <c r="C17" s="2" t="e">
        <f t="shared" si="16"/>
        <v>#REF!</v>
      </c>
      <c r="D17" s="2" t="e">
        <f t="shared" si="5"/>
        <v>#REF!</v>
      </c>
      <c r="E17" s="2" t="e">
        <f t="shared" si="6"/>
        <v>#REF!</v>
      </c>
      <c r="F17" s="2" t="e">
        <f t="shared" si="7"/>
        <v>#REF!</v>
      </c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</row>
    <row r="18" spans="1:26" ht="12.75" customHeight="1">
      <c r="A18" s="185" t="e">
        <f t="shared" ref="A18:C18" si="17">#REF!</f>
        <v>#REF!</v>
      </c>
      <c r="B18" s="2" t="e">
        <f t="shared" si="17"/>
        <v>#REF!</v>
      </c>
      <c r="C18" s="2" t="e">
        <f t="shared" si="17"/>
        <v>#REF!</v>
      </c>
      <c r="D18" s="2" t="e">
        <f t="shared" si="5"/>
        <v>#REF!</v>
      </c>
      <c r="E18" s="2" t="e">
        <f t="shared" si="6"/>
        <v>#REF!</v>
      </c>
      <c r="F18" s="2" t="e">
        <f t="shared" si="7"/>
        <v>#REF!</v>
      </c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</row>
    <row r="19" spans="1:26" ht="12.75" customHeight="1">
      <c r="A19" s="185" t="e">
        <f t="shared" ref="A19:C19" si="18">#REF!</f>
        <v>#REF!</v>
      </c>
      <c r="B19" s="2" t="e">
        <f t="shared" si="18"/>
        <v>#REF!</v>
      </c>
      <c r="C19" s="2" t="e">
        <f t="shared" si="18"/>
        <v>#REF!</v>
      </c>
      <c r="D19" s="2" t="e">
        <f t="shared" si="5"/>
        <v>#REF!</v>
      </c>
      <c r="E19" s="2" t="e">
        <f t="shared" si="6"/>
        <v>#REF!</v>
      </c>
      <c r="F19" s="2" t="e">
        <f t="shared" si="7"/>
        <v>#REF!</v>
      </c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</row>
    <row r="20" spans="1:26" ht="12.75" customHeight="1">
      <c r="A20" s="185" t="e">
        <f t="shared" ref="A20:C20" si="19">#REF!</f>
        <v>#REF!</v>
      </c>
      <c r="B20" s="2" t="e">
        <f t="shared" si="19"/>
        <v>#REF!</v>
      </c>
      <c r="C20" s="2" t="e">
        <f t="shared" si="19"/>
        <v>#REF!</v>
      </c>
      <c r="D20" s="2" t="e">
        <f t="shared" si="5"/>
        <v>#REF!</v>
      </c>
      <c r="E20" s="2" t="e">
        <f t="shared" si="6"/>
        <v>#REF!</v>
      </c>
      <c r="F20" s="2" t="e">
        <f t="shared" si="7"/>
        <v>#REF!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</row>
    <row r="21" spans="1:26" ht="12.75" customHeight="1">
      <c r="A21" s="185" t="e">
        <f t="shared" ref="A21:C21" si="20">#REF!</f>
        <v>#REF!</v>
      </c>
      <c r="B21" s="2" t="e">
        <f t="shared" si="20"/>
        <v>#REF!</v>
      </c>
      <c r="C21" s="2" t="e">
        <f t="shared" si="20"/>
        <v>#REF!</v>
      </c>
      <c r="D21" s="2" t="e">
        <f t="shared" si="5"/>
        <v>#REF!</v>
      </c>
      <c r="E21" s="2" t="e">
        <f t="shared" si="6"/>
        <v>#REF!</v>
      </c>
      <c r="F21" s="2" t="e">
        <f t="shared" si="7"/>
        <v>#REF!</v>
      </c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</row>
    <row r="22" spans="1:26" ht="12.75" customHeight="1">
      <c r="A22" s="2" t="e">
        <f t="shared" ref="A22:C22" si="21">#REF!</f>
        <v>#REF!</v>
      </c>
      <c r="B22" s="2" t="e">
        <f t="shared" si="21"/>
        <v>#REF!</v>
      </c>
      <c r="C22" s="2" t="e">
        <f t="shared" si="21"/>
        <v>#REF!</v>
      </c>
      <c r="D22" s="2" t="e">
        <f t="shared" si="5"/>
        <v>#REF!</v>
      </c>
      <c r="E22" s="2" t="e">
        <f t="shared" si="6"/>
        <v>#REF!</v>
      </c>
      <c r="F22" s="2" t="e">
        <f t="shared" si="7"/>
        <v>#REF!</v>
      </c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3" spans="1:26" ht="12.75" customHeight="1">
      <c r="A23" s="2" t="e">
        <f t="shared" ref="A23:C23" si="22">#REF!</f>
        <v>#REF!</v>
      </c>
      <c r="B23" s="2" t="e">
        <f t="shared" si="22"/>
        <v>#REF!</v>
      </c>
      <c r="C23" s="2" t="e">
        <f t="shared" si="22"/>
        <v>#REF!</v>
      </c>
      <c r="D23" s="2" t="e">
        <f t="shared" si="5"/>
        <v>#REF!</v>
      </c>
      <c r="E23" s="2" t="e">
        <f t="shared" si="6"/>
        <v>#REF!</v>
      </c>
      <c r="F23" s="2" t="e">
        <f t="shared" si="7"/>
        <v>#REF!</v>
      </c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</row>
    <row r="24" spans="1:26" ht="12.75" customHeight="1">
      <c r="A24" s="2" t="e">
        <f t="shared" ref="A24:C24" si="23">#REF!</f>
        <v>#REF!</v>
      </c>
      <c r="B24" s="2" t="e">
        <f t="shared" si="23"/>
        <v>#REF!</v>
      </c>
      <c r="C24" s="2" t="e">
        <f t="shared" si="23"/>
        <v>#REF!</v>
      </c>
      <c r="D24" s="2" t="e">
        <f t="shared" si="5"/>
        <v>#REF!</v>
      </c>
      <c r="E24" s="2" t="e">
        <f t="shared" si="6"/>
        <v>#REF!</v>
      </c>
      <c r="F24" s="2" t="e">
        <f t="shared" si="7"/>
        <v>#REF!</v>
      </c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</row>
    <row r="25" spans="1:26" ht="12.75" customHeight="1">
      <c r="A25" s="2" t="e">
        <f t="shared" ref="A25:C25" si="24">#REF!</f>
        <v>#REF!</v>
      </c>
      <c r="B25" s="2" t="e">
        <f t="shared" si="24"/>
        <v>#REF!</v>
      </c>
      <c r="C25" s="2" t="e">
        <f t="shared" si="24"/>
        <v>#REF!</v>
      </c>
      <c r="D25" s="2" t="e">
        <f t="shared" si="5"/>
        <v>#REF!</v>
      </c>
      <c r="E25" s="2" t="e">
        <f t="shared" si="6"/>
        <v>#REF!</v>
      </c>
      <c r="F25" s="2" t="e">
        <f t="shared" si="7"/>
        <v>#REF!</v>
      </c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</row>
    <row r="26" spans="1:26" ht="12.75" customHeight="1">
      <c r="A26" s="2" t="e">
        <f t="shared" ref="A26:C26" si="25">#REF!</f>
        <v>#REF!</v>
      </c>
      <c r="B26" s="2" t="e">
        <f t="shared" si="25"/>
        <v>#REF!</v>
      </c>
      <c r="C26" s="2" t="e">
        <f t="shared" si="25"/>
        <v>#REF!</v>
      </c>
      <c r="D26" s="2" t="e">
        <f t="shared" si="5"/>
        <v>#REF!</v>
      </c>
      <c r="E26" s="2" t="e">
        <f t="shared" si="6"/>
        <v>#REF!</v>
      </c>
      <c r="F26" s="2" t="e">
        <f t="shared" si="7"/>
        <v>#REF!</v>
      </c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</row>
    <row r="27" spans="1:26" ht="12.75" customHeight="1">
      <c r="A27" s="2" t="e">
        <f t="shared" ref="A27:C27" si="26">#REF!</f>
        <v>#REF!</v>
      </c>
      <c r="B27" s="2" t="e">
        <f t="shared" si="26"/>
        <v>#REF!</v>
      </c>
      <c r="C27" s="2" t="e">
        <f t="shared" si="26"/>
        <v>#REF!</v>
      </c>
      <c r="D27" s="2" t="e">
        <f t="shared" si="5"/>
        <v>#REF!</v>
      </c>
      <c r="E27" s="2" t="e">
        <f t="shared" si="6"/>
        <v>#REF!</v>
      </c>
      <c r="F27" s="2" t="e">
        <f t="shared" si="7"/>
        <v>#REF!</v>
      </c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</row>
    <row r="28" spans="1:26" ht="12.75" customHeight="1">
      <c r="A28" s="2" t="e">
        <f t="shared" ref="A28:C28" si="27">#REF!</f>
        <v>#REF!</v>
      </c>
      <c r="B28" s="2" t="e">
        <f t="shared" si="27"/>
        <v>#REF!</v>
      </c>
      <c r="C28" s="2" t="e">
        <f t="shared" si="27"/>
        <v>#REF!</v>
      </c>
      <c r="D28" s="2" t="e">
        <f t="shared" si="5"/>
        <v>#REF!</v>
      </c>
      <c r="E28" s="2" t="e">
        <f t="shared" si="6"/>
        <v>#REF!</v>
      </c>
      <c r="F28" s="2" t="e">
        <f t="shared" si="7"/>
        <v>#REF!</v>
      </c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</row>
    <row r="29" spans="1:26" ht="12.75" customHeight="1">
      <c r="A29" s="2" t="e">
        <f t="shared" ref="A29:C29" si="28">#REF!</f>
        <v>#REF!</v>
      </c>
      <c r="B29" s="2" t="e">
        <f t="shared" si="28"/>
        <v>#REF!</v>
      </c>
      <c r="C29" s="2" t="e">
        <f t="shared" si="28"/>
        <v>#REF!</v>
      </c>
      <c r="D29" s="2" t="e">
        <f t="shared" si="5"/>
        <v>#REF!</v>
      </c>
      <c r="E29" s="2" t="e">
        <f t="shared" si="6"/>
        <v>#REF!</v>
      </c>
      <c r="F29" s="2" t="e">
        <f t="shared" si="7"/>
        <v>#REF!</v>
      </c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</row>
    <row r="30" spans="1:26" ht="12.75" customHeight="1">
      <c r="A30" s="2" t="e">
        <f t="shared" ref="A30:C30" si="29">#REF!</f>
        <v>#REF!</v>
      </c>
      <c r="B30" s="2" t="e">
        <f t="shared" si="29"/>
        <v>#REF!</v>
      </c>
      <c r="C30" s="2" t="e">
        <f t="shared" si="29"/>
        <v>#REF!</v>
      </c>
      <c r="D30" s="2" t="e">
        <f t="shared" si="5"/>
        <v>#REF!</v>
      </c>
      <c r="E30" s="2" t="e">
        <f t="shared" si="6"/>
        <v>#REF!</v>
      </c>
      <c r="F30" s="2" t="e">
        <f t="shared" si="7"/>
        <v>#REF!</v>
      </c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1" spans="1:26" ht="12.75" customHeight="1">
      <c r="A31" s="2" t="e">
        <f t="shared" ref="A31:C31" si="30">#REF!</f>
        <v>#REF!</v>
      </c>
      <c r="B31" s="2" t="e">
        <f t="shared" si="30"/>
        <v>#REF!</v>
      </c>
      <c r="C31" s="2" t="e">
        <f t="shared" si="30"/>
        <v>#REF!</v>
      </c>
      <c r="D31" s="2" t="e">
        <f t="shared" si="5"/>
        <v>#REF!</v>
      </c>
      <c r="E31" s="2" t="e">
        <f t="shared" si="6"/>
        <v>#REF!</v>
      </c>
      <c r="F31" s="2" t="e">
        <f t="shared" si="7"/>
        <v>#REF!</v>
      </c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</row>
    <row r="32" spans="1:26" ht="12.75" customHeight="1">
      <c r="A32" s="2" t="e">
        <f t="shared" ref="A32:C32" si="31">#REF!</f>
        <v>#REF!</v>
      </c>
      <c r="B32" s="2" t="e">
        <f t="shared" si="31"/>
        <v>#REF!</v>
      </c>
      <c r="C32" s="2" t="e">
        <f t="shared" si="31"/>
        <v>#REF!</v>
      </c>
      <c r="D32" s="2" t="e">
        <f t="shared" si="5"/>
        <v>#REF!</v>
      </c>
      <c r="E32" s="2" t="e">
        <f t="shared" si="6"/>
        <v>#REF!</v>
      </c>
      <c r="F32" s="2" t="e">
        <f t="shared" si="7"/>
        <v>#REF!</v>
      </c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3" spans="1:26" ht="12.75" customHeight="1">
      <c r="A33" s="2" t="e">
        <f t="shared" ref="A33:C33" si="32">#REF!</f>
        <v>#REF!</v>
      </c>
      <c r="B33" s="2" t="e">
        <f t="shared" si="32"/>
        <v>#REF!</v>
      </c>
      <c r="C33" s="2" t="e">
        <f t="shared" si="32"/>
        <v>#REF!</v>
      </c>
      <c r="D33" s="2" t="e">
        <f t="shared" si="5"/>
        <v>#REF!</v>
      </c>
      <c r="E33" s="2" t="e">
        <f t="shared" si="6"/>
        <v>#REF!</v>
      </c>
      <c r="F33" s="2" t="e">
        <f t="shared" si="7"/>
        <v>#REF!</v>
      </c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 spans="1:26" ht="12.75" customHeight="1">
      <c r="A34" s="2" t="e">
        <f t="shared" ref="A34:C34" si="33">#REF!</f>
        <v>#REF!</v>
      </c>
      <c r="B34" s="2" t="e">
        <f t="shared" si="33"/>
        <v>#REF!</v>
      </c>
      <c r="C34" s="2" t="e">
        <f t="shared" si="33"/>
        <v>#REF!</v>
      </c>
      <c r="D34" s="2" t="e">
        <f t="shared" si="5"/>
        <v>#REF!</v>
      </c>
      <c r="E34" s="2" t="e">
        <f t="shared" si="6"/>
        <v>#REF!</v>
      </c>
      <c r="F34" s="2" t="e">
        <f t="shared" si="7"/>
        <v>#REF!</v>
      </c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 spans="1:26" ht="12.75" customHeight="1">
      <c r="A35" s="2" t="e">
        <f t="shared" ref="A35:C35" si="34">#REF!</f>
        <v>#REF!</v>
      </c>
      <c r="B35" s="2" t="e">
        <f t="shared" si="34"/>
        <v>#REF!</v>
      </c>
      <c r="C35" s="2" t="e">
        <f t="shared" si="34"/>
        <v>#REF!</v>
      </c>
      <c r="D35" s="2" t="e">
        <f t="shared" si="5"/>
        <v>#REF!</v>
      </c>
      <c r="E35" s="2" t="e">
        <f t="shared" si="6"/>
        <v>#REF!</v>
      </c>
      <c r="F35" s="2" t="e">
        <f t="shared" si="7"/>
        <v>#REF!</v>
      </c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ht="12.75" customHeight="1">
      <c r="A36" s="2" t="e">
        <f t="shared" ref="A36:C36" si="35">#REF!</f>
        <v>#REF!</v>
      </c>
      <c r="B36" s="2" t="e">
        <f t="shared" si="35"/>
        <v>#REF!</v>
      </c>
      <c r="C36" s="2" t="e">
        <f t="shared" si="35"/>
        <v>#REF!</v>
      </c>
      <c r="D36" s="2" t="e">
        <f t="shared" si="5"/>
        <v>#REF!</v>
      </c>
      <c r="E36" s="2" t="e">
        <f t="shared" si="6"/>
        <v>#REF!</v>
      </c>
      <c r="F36" s="2" t="e">
        <f t="shared" si="7"/>
        <v>#REF!</v>
      </c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ht="12.75" customHeight="1">
      <c r="A37" s="2" t="e">
        <f t="shared" ref="A37:C37" si="36">#REF!</f>
        <v>#REF!</v>
      </c>
      <c r="B37" s="2" t="e">
        <f t="shared" si="36"/>
        <v>#REF!</v>
      </c>
      <c r="C37" s="2" t="e">
        <f t="shared" si="36"/>
        <v>#REF!</v>
      </c>
      <c r="D37" s="2" t="e">
        <f t="shared" si="5"/>
        <v>#REF!</v>
      </c>
      <c r="E37" s="2" t="e">
        <f t="shared" si="6"/>
        <v>#REF!</v>
      </c>
      <c r="F37" s="2" t="e">
        <f t="shared" si="7"/>
        <v>#REF!</v>
      </c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ht="12.75" customHeight="1">
      <c r="A38" s="2" t="e">
        <f t="shared" ref="A38:C38" si="37">#REF!</f>
        <v>#REF!</v>
      </c>
      <c r="B38" s="2" t="e">
        <f t="shared" si="37"/>
        <v>#REF!</v>
      </c>
      <c r="C38" s="2" t="e">
        <f t="shared" si="37"/>
        <v>#REF!</v>
      </c>
      <c r="D38" s="2" t="e">
        <f t="shared" si="5"/>
        <v>#REF!</v>
      </c>
      <c r="E38" s="2" t="e">
        <f t="shared" si="6"/>
        <v>#REF!</v>
      </c>
      <c r="F38" s="2" t="e">
        <f t="shared" si="7"/>
        <v>#REF!</v>
      </c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</row>
    <row r="39" spans="1:26" ht="12.75" customHeight="1">
      <c r="A39" s="2" t="e">
        <f t="shared" ref="A39:C39" si="38">#REF!</f>
        <v>#REF!</v>
      </c>
      <c r="B39" s="2" t="e">
        <f t="shared" si="38"/>
        <v>#REF!</v>
      </c>
      <c r="C39" s="2" t="e">
        <f t="shared" si="38"/>
        <v>#REF!</v>
      </c>
      <c r="D39" s="2" t="e">
        <f t="shared" si="5"/>
        <v>#REF!</v>
      </c>
      <c r="E39" s="2" t="e">
        <f t="shared" si="6"/>
        <v>#REF!</v>
      </c>
      <c r="F39" s="2" t="e">
        <f t="shared" si="7"/>
        <v>#REF!</v>
      </c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</row>
    <row r="40" spans="1:26" ht="12.75" customHeight="1">
      <c r="A40" s="2" t="e">
        <f t="shared" ref="A40:C40" si="39">#REF!</f>
        <v>#REF!</v>
      </c>
      <c r="B40" s="2" t="e">
        <f t="shared" si="39"/>
        <v>#REF!</v>
      </c>
      <c r="C40" s="2" t="e">
        <f t="shared" si="39"/>
        <v>#REF!</v>
      </c>
      <c r="D40" s="2" t="e">
        <f t="shared" si="5"/>
        <v>#REF!</v>
      </c>
      <c r="E40" s="2" t="e">
        <f t="shared" si="6"/>
        <v>#REF!</v>
      </c>
      <c r="F40" s="2" t="e">
        <f t="shared" si="7"/>
        <v>#REF!</v>
      </c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</row>
    <row r="41" spans="1:26" ht="12.75" customHeight="1">
      <c r="A41" s="2" t="e">
        <f t="shared" ref="A41:C41" si="40">#REF!</f>
        <v>#REF!</v>
      </c>
      <c r="B41" s="2" t="e">
        <f t="shared" si="40"/>
        <v>#REF!</v>
      </c>
      <c r="C41" s="2" t="e">
        <f t="shared" si="40"/>
        <v>#REF!</v>
      </c>
      <c r="D41" s="2" t="e">
        <f t="shared" si="5"/>
        <v>#REF!</v>
      </c>
      <c r="E41" s="2" t="e">
        <f t="shared" si="6"/>
        <v>#REF!</v>
      </c>
      <c r="F41" s="2" t="e">
        <f t="shared" si="7"/>
        <v>#REF!</v>
      </c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</row>
    <row r="42" spans="1:26" ht="12.75" customHeight="1">
      <c r="A42" s="2" t="e">
        <f t="shared" ref="A42:C42" si="41">#REF!</f>
        <v>#REF!</v>
      </c>
      <c r="B42" s="2" t="e">
        <f t="shared" si="41"/>
        <v>#REF!</v>
      </c>
      <c r="C42" s="2" t="e">
        <f t="shared" si="41"/>
        <v>#REF!</v>
      </c>
      <c r="D42" s="2" t="e">
        <f t="shared" si="5"/>
        <v>#REF!</v>
      </c>
      <c r="E42" s="2" t="e">
        <f t="shared" si="6"/>
        <v>#REF!</v>
      </c>
      <c r="F42" s="2" t="e">
        <f t="shared" si="7"/>
        <v>#REF!</v>
      </c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</row>
    <row r="43" spans="1:26" ht="12.75" customHeight="1">
      <c r="A43" s="2" t="e">
        <f t="shared" ref="A43:C43" si="42">#REF!</f>
        <v>#REF!</v>
      </c>
      <c r="B43" s="2" t="e">
        <f t="shared" si="42"/>
        <v>#REF!</v>
      </c>
      <c r="C43" s="2" t="e">
        <f t="shared" si="42"/>
        <v>#REF!</v>
      </c>
      <c r="D43" s="2" t="e">
        <f t="shared" si="5"/>
        <v>#REF!</v>
      </c>
      <c r="E43" s="2" t="e">
        <f t="shared" si="6"/>
        <v>#REF!</v>
      </c>
      <c r="F43" s="2" t="e">
        <f t="shared" si="7"/>
        <v>#REF!</v>
      </c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</row>
    <row r="44" spans="1:26" ht="12.75" customHeight="1">
      <c r="A44" s="2" t="e">
        <f t="shared" ref="A44:C44" si="43">#REF!</f>
        <v>#REF!</v>
      </c>
      <c r="B44" s="2" t="e">
        <f t="shared" si="43"/>
        <v>#REF!</v>
      </c>
      <c r="C44" s="2" t="e">
        <f t="shared" si="43"/>
        <v>#REF!</v>
      </c>
      <c r="D44" s="2" t="e">
        <f t="shared" si="5"/>
        <v>#REF!</v>
      </c>
      <c r="E44" s="2" t="e">
        <f t="shared" si="6"/>
        <v>#REF!</v>
      </c>
      <c r="F44" s="2" t="e">
        <f t="shared" si="7"/>
        <v>#REF!</v>
      </c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</row>
    <row r="45" spans="1:26" ht="12.75" customHeight="1">
      <c r="A45" s="2" t="e">
        <f t="shared" ref="A45:C45" si="44">#REF!</f>
        <v>#REF!</v>
      </c>
      <c r="B45" s="2" t="e">
        <f t="shared" si="44"/>
        <v>#REF!</v>
      </c>
      <c r="C45" s="2" t="e">
        <f t="shared" si="44"/>
        <v>#REF!</v>
      </c>
      <c r="D45" s="2" t="e">
        <f t="shared" si="5"/>
        <v>#REF!</v>
      </c>
      <c r="E45" s="2" t="e">
        <f t="shared" si="6"/>
        <v>#REF!</v>
      </c>
      <c r="F45" s="2" t="e">
        <f t="shared" si="7"/>
        <v>#REF!</v>
      </c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</row>
    <row r="46" spans="1:26" ht="12.75" customHeight="1">
      <c r="A46" s="2" t="e">
        <f t="shared" ref="A46:C46" si="45">#REF!</f>
        <v>#REF!</v>
      </c>
      <c r="B46" s="2" t="e">
        <f t="shared" si="45"/>
        <v>#REF!</v>
      </c>
      <c r="C46" s="2" t="e">
        <f t="shared" si="45"/>
        <v>#REF!</v>
      </c>
      <c r="D46" s="2" t="e">
        <f t="shared" si="5"/>
        <v>#REF!</v>
      </c>
      <c r="E46" s="2" t="e">
        <f t="shared" si="6"/>
        <v>#REF!</v>
      </c>
      <c r="F46" s="2" t="e">
        <f t="shared" si="7"/>
        <v>#REF!</v>
      </c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</row>
    <row r="47" spans="1:26" ht="12.75" customHeight="1">
      <c r="A47" s="2" t="e">
        <f t="shared" ref="A47:C47" si="46">#REF!</f>
        <v>#REF!</v>
      </c>
      <c r="B47" s="2" t="e">
        <f t="shared" si="46"/>
        <v>#REF!</v>
      </c>
      <c r="C47" s="2" t="e">
        <f t="shared" si="46"/>
        <v>#REF!</v>
      </c>
      <c r="D47" s="2" t="e">
        <f t="shared" si="5"/>
        <v>#REF!</v>
      </c>
      <c r="E47" s="2" t="e">
        <f t="shared" si="6"/>
        <v>#REF!</v>
      </c>
      <c r="F47" s="2" t="e">
        <f t="shared" si="7"/>
        <v>#REF!</v>
      </c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</row>
    <row r="48" spans="1:26" ht="12.75" customHeight="1">
      <c r="A48" s="2" t="e">
        <f t="shared" ref="A48:C48" si="47">#REF!</f>
        <v>#REF!</v>
      </c>
      <c r="B48" s="2" t="e">
        <f t="shared" si="47"/>
        <v>#REF!</v>
      </c>
      <c r="C48" s="2" t="e">
        <f t="shared" si="47"/>
        <v>#REF!</v>
      </c>
      <c r="D48" s="2" t="e">
        <f t="shared" si="5"/>
        <v>#REF!</v>
      </c>
      <c r="E48" s="2" t="e">
        <f t="shared" si="6"/>
        <v>#REF!</v>
      </c>
      <c r="F48" s="2" t="e">
        <f t="shared" si="7"/>
        <v>#REF!</v>
      </c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</row>
    <row r="49" spans="1:26" ht="12.75" customHeight="1">
      <c r="A49" s="2" t="e">
        <f t="shared" ref="A49:C49" si="48">#REF!</f>
        <v>#REF!</v>
      </c>
      <c r="B49" s="2" t="e">
        <f t="shared" si="48"/>
        <v>#REF!</v>
      </c>
      <c r="C49" s="2" t="e">
        <f t="shared" si="48"/>
        <v>#REF!</v>
      </c>
      <c r="D49" s="2" t="e">
        <f t="shared" si="5"/>
        <v>#REF!</v>
      </c>
      <c r="E49" s="2" t="e">
        <f t="shared" si="6"/>
        <v>#REF!</v>
      </c>
      <c r="F49" s="2" t="e">
        <f t="shared" si="7"/>
        <v>#REF!</v>
      </c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</row>
    <row r="50" spans="1:26" ht="12.75" customHeight="1">
      <c r="A50" s="2" t="e">
        <f t="shared" ref="A50:C50" si="49">#REF!</f>
        <v>#REF!</v>
      </c>
      <c r="B50" s="2" t="e">
        <f t="shared" si="49"/>
        <v>#REF!</v>
      </c>
      <c r="C50" s="2" t="e">
        <f t="shared" si="49"/>
        <v>#REF!</v>
      </c>
      <c r="D50" s="2" t="e">
        <f t="shared" si="5"/>
        <v>#REF!</v>
      </c>
      <c r="E50" s="2" t="e">
        <f t="shared" si="6"/>
        <v>#REF!</v>
      </c>
      <c r="F50" s="2" t="e">
        <f t="shared" si="7"/>
        <v>#REF!</v>
      </c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</row>
    <row r="51" spans="1:26" ht="12.75" customHeight="1">
      <c r="A51" s="2" t="e">
        <f t="shared" ref="A51:C51" si="50">#REF!</f>
        <v>#REF!</v>
      </c>
      <c r="B51" s="2" t="e">
        <f t="shared" si="50"/>
        <v>#REF!</v>
      </c>
      <c r="C51" s="2" t="e">
        <f t="shared" si="50"/>
        <v>#REF!</v>
      </c>
      <c r="D51" s="2" t="e">
        <f t="shared" si="5"/>
        <v>#REF!</v>
      </c>
      <c r="E51" s="2" t="e">
        <f t="shared" si="6"/>
        <v>#REF!</v>
      </c>
      <c r="F51" s="2" t="e">
        <f t="shared" si="7"/>
        <v>#REF!</v>
      </c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</row>
    <row r="52" spans="1:26" ht="12.75" customHeight="1">
      <c r="A52" s="2" t="e">
        <f t="shared" ref="A52:C52" si="51">#REF!</f>
        <v>#REF!</v>
      </c>
      <c r="B52" s="2" t="e">
        <f t="shared" si="51"/>
        <v>#REF!</v>
      </c>
      <c r="C52" s="2" t="e">
        <f t="shared" si="51"/>
        <v>#REF!</v>
      </c>
      <c r="D52" s="2" t="e">
        <f t="shared" si="5"/>
        <v>#REF!</v>
      </c>
      <c r="E52" s="2" t="e">
        <f t="shared" si="6"/>
        <v>#REF!</v>
      </c>
      <c r="F52" s="2" t="e">
        <f t="shared" si="7"/>
        <v>#REF!</v>
      </c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</row>
    <row r="53" spans="1:26" ht="12.75" customHeight="1">
      <c r="A53" s="2" t="e">
        <f t="shared" ref="A53:C53" si="52">#REF!</f>
        <v>#REF!</v>
      </c>
      <c r="B53" s="2" t="e">
        <f t="shared" si="52"/>
        <v>#REF!</v>
      </c>
      <c r="C53" s="2" t="e">
        <f t="shared" si="52"/>
        <v>#REF!</v>
      </c>
      <c r="D53" s="2" t="e">
        <f t="shared" si="5"/>
        <v>#REF!</v>
      </c>
      <c r="E53" s="2" t="e">
        <f t="shared" si="6"/>
        <v>#REF!</v>
      </c>
      <c r="F53" s="2" t="e">
        <f t="shared" si="7"/>
        <v>#REF!</v>
      </c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</row>
    <row r="54" spans="1:26" ht="12.75" customHeight="1">
      <c r="A54" s="2" t="e">
        <f t="shared" ref="A54:C54" si="53">#REF!</f>
        <v>#REF!</v>
      </c>
      <c r="B54" s="2" t="e">
        <f t="shared" si="53"/>
        <v>#REF!</v>
      </c>
      <c r="C54" s="2" t="e">
        <f t="shared" si="53"/>
        <v>#REF!</v>
      </c>
      <c r="D54" s="2" t="e">
        <f t="shared" si="5"/>
        <v>#REF!</v>
      </c>
      <c r="E54" s="2" t="e">
        <f t="shared" si="6"/>
        <v>#REF!</v>
      </c>
      <c r="F54" s="2" t="e">
        <f t="shared" si="7"/>
        <v>#REF!</v>
      </c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</row>
    <row r="55" spans="1:26" ht="12.75" customHeight="1">
      <c r="A55" s="2" t="e">
        <f t="shared" ref="A55:C55" si="54">#REF!</f>
        <v>#REF!</v>
      </c>
      <c r="B55" s="2" t="e">
        <f t="shared" si="54"/>
        <v>#REF!</v>
      </c>
      <c r="C55" s="2" t="e">
        <f t="shared" si="54"/>
        <v>#REF!</v>
      </c>
      <c r="D55" s="2" t="e">
        <f t="shared" si="5"/>
        <v>#REF!</v>
      </c>
      <c r="E55" s="2" t="e">
        <f t="shared" si="6"/>
        <v>#REF!</v>
      </c>
      <c r="F55" s="2" t="e">
        <f t="shared" si="7"/>
        <v>#REF!</v>
      </c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</row>
    <row r="56" spans="1:26" ht="12.75" customHeight="1">
      <c r="A56" s="2" t="e">
        <f t="shared" ref="A56:C56" si="55">#REF!</f>
        <v>#REF!</v>
      </c>
      <c r="B56" s="2" t="e">
        <f t="shared" si="55"/>
        <v>#REF!</v>
      </c>
      <c r="C56" s="2" t="e">
        <f t="shared" si="55"/>
        <v>#REF!</v>
      </c>
      <c r="D56" s="2" t="e">
        <f t="shared" si="5"/>
        <v>#REF!</v>
      </c>
      <c r="E56" s="2" t="e">
        <f t="shared" si="6"/>
        <v>#REF!</v>
      </c>
      <c r="F56" s="2" t="e">
        <f t="shared" si="7"/>
        <v>#REF!</v>
      </c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 spans="1:26" ht="12.75" customHeight="1">
      <c r="A57" s="2" t="e">
        <f t="shared" ref="A57:C57" si="56">#REF!</f>
        <v>#REF!</v>
      </c>
      <c r="B57" s="2" t="e">
        <f t="shared" si="56"/>
        <v>#REF!</v>
      </c>
      <c r="C57" s="2" t="e">
        <f t="shared" si="56"/>
        <v>#REF!</v>
      </c>
      <c r="D57" s="2" t="e">
        <f t="shared" si="5"/>
        <v>#REF!</v>
      </c>
      <c r="E57" s="2" t="e">
        <f t="shared" si="6"/>
        <v>#REF!</v>
      </c>
      <c r="F57" s="2" t="e">
        <f t="shared" si="7"/>
        <v>#REF!</v>
      </c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 spans="1:26" ht="12.75" customHeight="1">
      <c r="A58" s="2" t="e">
        <f t="shared" ref="A58:C58" si="57">#REF!</f>
        <v>#REF!</v>
      </c>
      <c r="B58" s="2" t="e">
        <f t="shared" si="57"/>
        <v>#REF!</v>
      </c>
      <c r="C58" s="2" t="e">
        <f t="shared" si="57"/>
        <v>#REF!</v>
      </c>
      <c r="D58" s="2" t="e">
        <f t="shared" si="5"/>
        <v>#REF!</v>
      </c>
      <c r="E58" s="2" t="e">
        <f t="shared" si="6"/>
        <v>#REF!</v>
      </c>
      <c r="F58" s="2" t="e">
        <f t="shared" si="7"/>
        <v>#REF!</v>
      </c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 spans="1:26" ht="12.75" customHeight="1">
      <c r="A59" s="2" t="e">
        <f t="shared" ref="A59:C59" si="58">#REF!</f>
        <v>#REF!</v>
      </c>
      <c r="B59" s="2" t="e">
        <f t="shared" si="58"/>
        <v>#REF!</v>
      </c>
      <c r="C59" s="2" t="e">
        <f t="shared" si="58"/>
        <v>#REF!</v>
      </c>
      <c r="D59" s="2" t="e">
        <f t="shared" si="5"/>
        <v>#REF!</v>
      </c>
      <c r="E59" s="2" t="e">
        <f t="shared" si="6"/>
        <v>#REF!</v>
      </c>
      <c r="F59" s="2" t="e">
        <f t="shared" si="7"/>
        <v>#REF!</v>
      </c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</row>
    <row r="60" spans="1:26" ht="12.75" customHeight="1">
      <c r="A60" s="2" t="e">
        <f t="shared" ref="A60:C60" si="59">#REF!</f>
        <v>#REF!</v>
      </c>
      <c r="B60" s="2" t="e">
        <f t="shared" si="59"/>
        <v>#REF!</v>
      </c>
      <c r="C60" s="2" t="e">
        <f t="shared" si="59"/>
        <v>#REF!</v>
      </c>
      <c r="D60" s="2" t="e">
        <f t="shared" si="5"/>
        <v>#REF!</v>
      </c>
      <c r="E60" s="2" t="e">
        <f t="shared" si="6"/>
        <v>#REF!</v>
      </c>
      <c r="F60" s="2" t="e">
        <f t="shared" si="7"/>
        <v>#REF!</v>
      </c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</row>
    <row r="61" spans="1:26" ht="12.75" customHeight="1">
      <c r="A61" s="2" t="e">
        <f t="shared" ref="A61:C61" si="60">#REF!</f>
        <v>#REF!</v>
      </c>
      <c r="B61" s="2" t="e">
        <f t="shared" si="60"/>
        <v>#REF!</v>
      </c>
      <c r="C61" s="2" t="e">
        <f t="shared" si="60"/>
        <v>#REF!</v>
      </c>
      <c r="D61" s="2" t="e">
        <f t="shared" si="5"/>
        <v>#REF!</v>
      </c>
      <c r="E61" s="2" t="e">
        <f t="shared" si="6"/>
        <v>#REF!</v>
      </c>
      <c r="F61" s="2" t="e">
        <f t="shared" si="7"/>
        <v>#REF!</v>
      </c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</row>
    <row r="62" spans="1:26" ht="12.75" customHeight="1">
      <c r="A62" s="2" t="e">
        <f t="shared" ref="A62:C62" si="61">#REF!</f>
        <v>#REF!</v>
      </c>
      <c r="B62" s="2" t="e">
        <f t="shared" si="61"/>
        <v>#REF!</v>
      </c>
      <c r="C62" s="2" t="e">
        <f t="shared" si="61"/>
        <v>#REF!</v>
      </c>
      <c r="D62" s="2" t="e">
        <f t="shared" si="5"/>
        <v>#REF!</v>
      </c>
      <c r="E62" s="2" t="e">
        <f t="shared" si="6"/>
        <v>#REF!</v>
      </c>
      <c r="F62" s="2" t="e">
        <f t="shared" si="7"/>
        <v>#REF!</v>
      </c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</row>
    <row r="63" spans="1:26" ht="12.75" customHeight="1">
      <c r="A63" s="2" t="e">
        <f t="shared" ref="A63:C63" si="62">#REF!</f>
        <v>#REF!</v>
      </c>
      <c r="B63" s="2" t="e">
        <f t="shared" si="62"/>
        <v>#REF!</v>
      </c>
      <c r="C63" s="2" t="e">
        <f t="shared" si="62"/>
        <v>#REF!</v>
      </c>
      <c r="D63" s="2" t="e">
        <f t="shared" si="5"/>
        <v>#REF!</v>
      </c>
      <c r="E63" s="2" t="e">
        <f t="shared" si="6"/>
        <v>#REF!</v>
      </c>
      <c r="F63" s="2" t="e">
        <f t="shared" si="7"/>
        <v>#REF!</v>
      </c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</row>
    <row r="64" spans="1:26" ht="12.75" customHeight="1">
      <c r="A64" s="2" t="e">
        <f t="shared" ref="A64:C64" si="63">#REF!</f>
        <v>#REF!</v>
      </c>
      <c r="B64" s="2" t="e">
        <f t="shared" si="63"/>
        <v>#REF!</v>
      </c>
      <c r="C64" s="2" t="e">
        <f t="shared" si="63"/>
        <v>#REF!</v>
      </c>
      <c r="D64" s="2" t="e">
        <f t="shared" si="5"/>
        <v>#REF!</v>
      </c>
      <c r="E64" s="2" t="e">
        <f t="shared" si="6"/>
        <v>#REF!</v>
      </c>
      <c r="F64" s="2" t="e">
        <f t="shared" si="7"/>
        <v>#REF!</v>
      </c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</row>
    <row r="65" spans="1:26" ht="12.75" customHeight="1">
      <c r="A65" s="2" t="e">
        <f t="shared" ref="A65:C65" si="64">#REF!</f>
        <v>#REF!</v>
      </c>
      <c r="B65" s="2" t="e">
        <f t="shared" si="64"/>
        <v>#REF!</v>
      </c>
      <c r="C65" s="2" t="e">
        <f t="shared" si="64"/>
        <v>#REF!</v>
      </c>
      <c r="D65" s="2" t="e">
        <f t="shared" si="5"/>
        <v>#REF!</v>
      </c>
      <c r="E65" s="2" t="e">
        <f t="shared" si="6"/>
        <v>#REF!</v>
      </c>
      <c r="F65" s="2" t="e">
        <f t="shared" si="7"/>
        <v>#REF!</v>
      </c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</row>
    <row r="66" spans="1:26" ht="12.75" customHeight="1">
      <c r="A66" s="2" t="e">
        <f t="shared" ref="A66:C66" si="65">#REF!</f>
        <v>#REF!</v>
      </c>
      <c r="B66" s="2" t="e">
        <f t="shared" si="65"/>
        <v>#REF!</v>
      </c>
      <c r="C66" s="2" t="e">
        <f t="shared" si="65"/>
        <v>#REF!</v>
      </c>
      <c r="D66" s="2" t="e">
        <f t="shared" si="5"/>
        <v>#REF!</v>
      </c>
      <c r="E66" s="2" t="e">
        <f t="shared" si="6"/>
        <v>#REF!</v>
      </c>
      <c r="F66" s="2" t="e">
        <f t="shared" si="7"/>
        <v>#REF!</v>
      </c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</row>
    <row r="67" spans="1:26" ht="12.75" customHeight="1">
      <c r="A67" s="2" t="e">
        <f t="shared" ref="A67:C67" si="66">#REF!</f>
        <v>#REF!</v>
      </c>
      <c r="B67" s="2" t="e">
        <f t="shared" si="66"/>
        <v>#REF!</v>
      </c>
      <c r="C67" s="2" t="e">
        <f t="shared" si="66"/>
        <v>#REF!</v>
      </c>
      <c r="D67" s="2" t="e">
        <f t="shared" si="5"/>
        <v>#REF!</v>
      </c>
      <c r="E67" s="2" t="e">
        <f t="shared" si="6"/>
        <v>#REF!</v>
      </c>
      <c r="F67" s="2" t="e">
        <f t="shared" si="7"/>
        <v>#REF!</v>
      </c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</row>
    <row r="68" spans="1:26" ht="12.75" customHeight="1">
      <c r="A68" s="2" t="e">
        <f t="shared" ref="A68:C68" si="67">#REF!</f>
        <v>#REF!</v>
      </c>
      <c r="B68" s="2" t="e">
        <f t="shared" si="67"/>
        <v>#REF!</v>
      </c>
      <c r="C68" s="2" t="e">
        <f t="shared" si="67"/>
        <v>#REF!</v>
      </c>
      <c r="D68" s="2" t="e">
        <f t="shared" si="5"/>
        <v>#REF!</v>
      </c>
      <c r="E68" s="2" t="e">
        <f t="shared" si="6"/>
        <v>#REF!</v>
      </c>
      <c r="F68" s="2" t="e">
        <f t="shared" si="7"/>
        <v>#REF!</v>
      </c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</row>
    <row r="69" spans="1:26" ht="12.75" customHeight="1">
      <c r="A69" s="2" t="e">
        <f t="shared" ref="A69:C69" si="68">#REF!</f>
        <v>#REF!</v>
      </c>
      <c r="B69" s="2" t="e">
        <f t="shared" si="68"/>
        <v>#REF!</v>
      </c>
      <c r="C69" s="2" t="e">
        <f t="shared" si="68"/>
        <v>#REF!</v>
      </c>
      <c r="D69" s="2" t="e">
        <f t="shared" si="5"/>
        <v>#REF!</v>
      </c>
      <c r="E69" s="2" t="e">
        <f t="shared" si="6"/>
        <v>#REF!</v>
      </c>
      <c r="F69" s="2" t="e">
        <f t="shared" si="7"/>
        <v>#REF!</v>
      </c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</row>
    <row r="70" spans="1:26" ht="12.75" customHeight="1">
      <c r="A70" s="2" t="e">
        <f t="shared" ref="A70:C70" si="69">#REF!</f>
        <v>#REF!</v>
      </c>
      <c r="B70" s="2" t="e">
        <f t="shared" si="69"/>
        <v>#REF!</v>
      </c>
      <c r="C70" s="2" t="e">
        <f t="shared" si="69"/>
        <v>#REF!</v>
      </c>
      <c r="D70" s="2" t="e">
        <f t="shared" si="5"/>
        <v>#REF!</v>
      </c>
      <c r="E70" s="2" t="e">
        <f t="shared" si="6"/>
        <v>#REF!</v>
      </c>
      <c r="F70" s="2" t="e">
        <f t="shared" si="7"/>
        <v>#REF!</v>
      </c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</row>
    <row r="71" spans="1:26" ht="12.75" customHeight="1">
      <c r="A71" s="2" t="e">
        <f t="shared" ref="A71:C71" si="70">#REF!</f>
        <v>#REF!</v>
      </c>
      <c r="B71" s="2" t="e">
        <f t="shared" si="70"/>
        <v>#REF!</v>
      </c>
      <c r="C71" s="2" t="e">
        <f t="shared" si="70"/>
        <v>#REF!</v>
      </c>
      <c r="D71" s="2" t="e">
        <f t="shared" si="5"/>
        <v>#REF!</v>
      </c>
      <c r="E71" s="2" t="e">
        <f t="shared" si="6"/>
        <v>#REF!</v>
      </c>
      <c r="F71" s="2" t="e">
        <f t="shared" si="7"/>
        <v>#REF!</v>
      </c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</row>
    <row r="72" spans="1:26" ht="12.75" customHeight="1">
      <c r="A72" s="2" t="e">
        <f t="shared" ref="A72:C72" si="71">#REF!</f>
        <v>#REF!</v>
      </c>
      <c r="B72" s="2" t="e">
        <f t="shared" si="71"/>
        <v>#REF!</v>
      </c>
      <c r="C72" s="2" t="e">
        <f t="shared" si="71"/>
        <v>#REF!</v>
      </c>
      <c r="D72" s="2" t="e">
        <f t="shared" si="5"/>
        <v>#REF!</v>
      </c>
      <c r="E72" s="2" t="e">
        <f t="shared" si="6"/>
        <v>#REF!</v>
      </c>
      <c r="F72" s="2" t="e">
        <f t="shared" si="7"/>
        <v>#REF!</v>
      </c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</row>
    <row r="73" spans="1:26" ht="12.75" customHeight="1">
      <c r="A73" s="229" t="s">
        <v>54</v>
      </c>
      <c r="B73" s="230"/>
      <c r="C73" s="230"/>
      <c r="D73" s="230"/>
      <c r="E73" s="230"/>
      <c r="F73" s="231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</row>
    <row r="74" spans="1:26" ht="12.75" customHeight="1">
      <c r="A74" s="184" t="s">
        <v>17</v>
      </c>
      <c r="B74" s="184" t="s">
        <v>27</v>
      </c>
      <c r="C74" s="184" t="s">
        <v>172</v>
      </c>
      <c r="D74" s="184" t="s">
        <v>173</v>
      </c>
      <c r="E74" s="184" t="s">
        <v>174</v>
      </c>
      <c r="F74" s="184" t="s">
        <v>24</v>
      </c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</row>
    <row r="75" spans="1:26" ht="12.75" customHeight="1">
      <c r="A75" s="185" t="e">
        <f t="shared" ref="A75:C75" si="72">#REF!</f>
        <v>#REF!</v>
      </c>
      <c r="B75" s="2" t="e">
        <f t="shared" si="72"/>
        <v>#REF!</v>
      </c>
      <c r="C75" s="2" t="e">
        <f t="shared" si="72"/>
        <v>#REF!</v>
      </c>
      <c r="D75" s="2" t="e">
        <f>CONCATENATE('FUNCIONAL NEGATIVO'!#REF!)</f>
        <v>#REF!</v>
      </c>
      <c r="E75" s="2" t="e">
        <f t="shared" ref="E75:E144" si="73">CONCATENATE("Precondiciones:" &amp;CHAR(10) &amp;#REF!&amp;CHAR(10)&amp;CHAR(10)&amp; "************************************" &amp;CHAR(10)&amp; "Script de Ejecución:" &amp;CHAR(10)&amp;#REF!)</f>
        <v>#REF!</v>
      </c>
      <c r="F75" s="2" t="e">
        <f t="shared" ref="F75:F144" si="74">#REF!</f>
        <v>#REF!</v>
      </c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</row>
    <row r="76" spans="1:26" ht="12.75" customHeight="1">
      <c r="A76" s="185" t="e">
        <f t="shared" ref="A76:C76" si="75">#REF!</f>
        <v>#REF!</v>
      </c>
      <c r="B76" s="2" t="e">
        <f t="shared" si="75"/>
        <v>#REF!</v>
      </c>
      <c r="C76" s="2" t="e">
        <f t="shared" si="75"/>
        <v>#REF!</v>
      </c>
      <c r="D76" s="2" t="e">
        <f>CONCATENATE('FUNCIONAL NEGATIVO'!#REF!)</f>
        <v>#REF!</v>
      </c>
      <c r="E76" s="2" t="e">
        <f t="shared" si="73"/>
        <v>#REF!</v>
      </c>
      <c r="F76" s="2" t="e">
        <f t="shared" si="74"/>
        <v>#REF!</v>
      </c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</row>
    <row r="77" spans="1:26" ht="12.75" customHeight="1">
      <c r="A77" s="185" t="e">
        <f t="shared" ref="A77:C77" si="76">#REF!</f>
        <v>#REF!</v>
      </c>
      <c r="B77" s="2" t="e">
        <f t="shared" si="76"/>
        <v>#REF!</v>
      </c>
      <c r="C77" s="2" t="e">
        <f t="shared" si="76"/>
        <v>#REF!</v>
      </c>
      <c r="D77" s="2" t="e">
        <f t="shared" ref="D77:D144" si="77">CONCATENATE(#REF!)</f>
        <v>#REF!</v>
      </c>
      <c r="E77" s="2" t="e">
        <f t="shared" si="73"/>
        <v>#REF!</v>
      </c>
      <c r="F77" s="2" t="e">
        <f t="shared" si="74"/>
        <v>#REF!</v>
      </c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</row>
    <row r="78" spans="1:26" ht="12.75" customHeight="1">
      <c r="A78" s="185" t="e">
        <f t="shared" ref="A78:C78" si="78">#REF!</f>
        <v>#REF!</v>
      </c>
      <c r="B78" s="2" t="e">
        <f t="shared" si="78"/>
        <v>#REF!</v>
      </c>
      <c r="C78" s="2" t="e">
        <f t="shared" si="78"/>
        <v>#REF!</v>
      </c>
      <c r="D78" s="2" t="e">
        <f t="shared" si="77"/>
        <v>#REF!</v>
      </c>
      <c r="E78" s="2" t="e">
        <f t="shared" si="73"/>
        <v>#REF!</v>
      </c>
      <c r="F78" s="2" t="e">
        <f t="shared" si="74"/>
        <v>#REF!</v>
      </c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</row>
    <row r="79" spans="1:26" ht="12.75" customHeight="1">
      <c r="A79" s="185" t="e">
        <f t="shared" ref="A79:C79" si="79">#REF!</f>
        <v>#REF!</v>
      </c>
      <c r="B79" s="2" t="e">
        <f t="shared" si="79"/>
        <v>#REF!</v>
      </c>
      <c r="C79" s="2" t="e">
        <f t="shared" si="79"/>
        <v>#REF!</v>
      </c>
      <c r="D79" s="2" t="e">
        <f t="shared" si="77"/>
        <v>#REF!</v>
      </c>
      <c r="E79" s="2" t="e">
        <f t="shared" si="73"/>
        <v>#REF!</v>
      </c>
      <c r="F79" s="2" t="e">
        <f t="shared" si="74"/>
        <v>#REF!</v>
      </c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</row>
    <row r="80" spans="1:26" ht="12.75" customHeight="1">
      <c r="A80" s="185" t="e">
        <f t="shared" ref="A80:C80" si="80">#REF!</f>
        <v>#REF!</v>
      </c>
      <c r="B80" s="2" t="e">
        <f t="shared" si="80"/>
        <v>#REF!</v>
      </c>
      <c r="C80" s="2" t="e">
        <f t="shared" si="80"/>
        <v>#REF!</v>
      </c>
      <c r="D80" s="2" t="e">
        <f t="shared" si="77"/>
        <v>#REF!</v>
      </c>
      <c r="E80" s="2" t="e">
        <f t="shared" si="73"/>
        <v>#REF!</v>
      </c>
      <c r="F80" s="2" t="e">
        <f t="shared" si="74"/>
        <v>#REF!</v>
      </c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</row>
    <row r="81" spans="1:26" ht="12.75" customHeight="1">
      <c r="A81" s="185" t="e">
        <f t="shared" ref="A81:C81" si="81">#REF!</f>
        <v>#REF!</v>
      </c>
      <c r="B81" s="2" t="e">
        <f t="shared" si="81"/>
        <v>#REF!</v>
      </c>
      <c r="C81" s="2" t="e">
        <f t="shared" si="81"/>
        <v>#REF!</v>
      </c>
      <c r="D81" s="2" t="e">
        <f t="shared" si="77"/>
        <v>#REF!</v>
      </c>
      <c r="E81" s="2" t="e">
        <f t="shared" si="73"/>
        <v>#REF!</v>
      </c>
      <c r="F81" s="2" t="e">
        <f t="shared" si="74"/>
        <v>#REF!</v>
      </c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</row>
    <row r="82" spans="1:26" ht="12.75" customHeight="1">
      <c r="A82" s="185" t="e">
        <f t="shared" ref="A82:C82" si="82">#REF!</f>
        <v>#REF!</v>
      </c>
      <c r="B82" s="2" t="e">
        <f t="shared" si="82"/>
        <v>#REF!</v>
      </c>
      <c r="C82" s="2" t="e">
        <f t="shared" si="82"/>
        <v>#REF!</v>
      </c>
      <c r="D82" s="2" t="e">
        <f t="shared" si="77"/>
        <v>#REF!</v>
      </c>
      <c r="E82" s="2" t="e">
        <f t="shared" si="73"/>
        <v>#REF!</v>
      </c>
      <c r="F82" s="2" t="e">
        <f t="shared" si="74"/>
        <v>#REF!</v>
      </c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</row>
    <row r="83" spans="1:26" ht="12.75" customHeight="1">
      <c r="A83" s="2" t="e">
        <f t="shared" ref="A83:C83" si="83">#REF!</f>
        <v>#REF!</v>
      </c>
      <c r="B83" s="2" t="e">
        <f t="shared" si="83"/>
        <v>#REF!</v>
      </c>
      <c r="C83" s="2" t="e">
        <f t="shared" si="83"/>
        <v>#REF!</v>
      </c>
      <c r="D83" s="2" t="e">
        <f t="shared" si="77"/>
        <v>#REF!</v>
      </c>
      <c r="E83" s="2" t="e">
        <f t="shared" si="73"/>
        <v>#REF!</v>
      </c>
      <c r="F83" s="2" t="e">
        <f t="shared" si="74"/>
        <v>#REF!</v>
      </c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</row>
    <row r="84" spans="1:26" ht="12.75" customHeight="1">
      <c r="A84" s="2" t="e">
        <f t="shared" ref="A84:C84" si="84">#REF!</f>
        <v>#REF!</v>
      </c>
      <c r="B84" s="2" t="e">
        <f t="shared" si="84"/>
        <v>#REF!</v>
      </c>
      <c r="C84" s="2" t="e">
        <f t="shared" si="84"/>
        <v>#REF!</v>
      </c>
      <c r="D84" s="2" t="e">
        <f t="shared" si="77"/>
        <v>#REF!</v>
      </c>
      <c r="E84" s="2" t="e">
        <f t="shared" si="73"/>
        <v>#REF!</v>
      </c>
      <c r="F84" s="2" t="e">
        <f t="shared" si="74"/>
        <v>#REF!</v>
      </c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</row>
    <row r="85" spans="1:26" ht="12.75" customHeight="1">
      <c r="A85" s="2" t="e">
        <f t="shared" ref="A85:C85" si="85">#REF!</f>
        <v>#REF!</v>
      </c>
      <c r="B85" s="2" t="e">
        <f t="shared" si="85"/>
        <v>#REF!</v>
      </c>
      <c r="C85" s="2" t="e">
        <f t="shared" si="85"/>
        <v>#REF!</v>
      </c>
      <c r="D85" s="2" t="e">
        <f t="shared" si="77"/>
        <v>#REF!</v>
      </c>
      <c r="E85" s="2" t="e">
        <f t="shared" si="73"/>
        <v>#REF!</v>
      </c>
      <c r="F85" s="2" t="e">
        <f t="shared" si="74"/>
        <v>#REF!</v>
      </c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</row>
    <row r="86" spans="1:26" ht="12.75" customHeight="1">
      <c r="A86" s="2" t="e">
        <f t="shared" ref="A86:C86" si="86">#REF!</f>
        <v>#REF!</v>
      </c>
      <c r="B86" s="2" t="e">
        <f t="shared" si="86"/>
        <v>#REF!</v>
      </c>
      <c r="C86" s="2" t="e">
        <f t="shared" si="86"/>
        <v>#REF!</v>
      </c>
      <c r="D86" s="2" t="e">
        <f t="shared" si="77"/>
        <v>#REF!</v>
      </c>
      <c r="E86" s="2" t="e">
        <f t="shared" si="73"/>
        <v>#REF!</v>
      </c>
      <c r="F86" s="2" t="e">
        <f t="shared" si="74"/>
        <v>#REF!</v>
      </c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</row>
    <row r="87" spans="1:26" ht="12.75" customHeight="1">
      <c r="A87" s="2" t="e">
        <f t="shared" ref="A87:C87" si="87">#REF!</f>
        <v>#REF!</v>
      </c>
      <c r="B87" s="2" t="e">
        <f t="shared" si="87"/>
        <v>#REF!</v>
      </c>
      <c r="C87" s="2" t="e">
        <f t="shared" si="87"/>
        <v>#REF!</v>
      </c>
      <c r="D87" s="2" t="e">
        <f t="shared" si="77"/>
        <v>#REF!</v>
      </c>
      <c r="E87" s="2" t="e">
        <f t="shared" si="73"/>
        <v>#REF!</v>
      </c>
      <c r="F87" s="2" t="e">
        <f t="shared" si="74"/>
        <v>#REF!</v>
      </c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</row>
    <row r="88" spans="1:26" ht="12.75" customHeight="1">
      <c r="A88" s="2" t="e">
        <f t="shared" ref="A88:C88" si="88">#REF!</f>
        <v>#REF!</v>
      </c>
      <c r="B88" s="2" t="e">
        <f t="shared" si="88"/>
        <v>#REF!</v>
      </c>
      <c r="C88" s="2" t="e">
        <f t="shared" si="88"/>
        <v>#REF!</v>
      </c>
      <c r="D88" s="2" t="e">
        <f t="shared" si="77"/>
        <v>#REF!</v>
      </c>
      <c r="E88" s="2" t="e">
        <f t="shared" si="73"/>
        <v>#REF!</v>
      </c>
      <c r="F88" s="2" t="e">
        <f t="shared" si="74"/>
        <v>#REF!</v>
      </c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</row>
    <row r="89" spans="1:26" ht="12.75" customHeight="1">
      <c r="A89" s="2" t="e">
        <f t="shared" ref="A89:C89" si="89">#REF!</f>
        <v>#REF!</v>
      </c>
      <c r="B89" s="2" t="e">
        <f t="shared" si="89"/>
        <v>#REF!</v>
      </c>
      <c r="C89" s="2" t="e">
        <f t="shared" si="89"/>
        <v>#REF!</v>
      </c>
      <c r="D89" s="2" t="e">
        <f t="shared" si="77"/>
        <v>#REF!</v>
      </c>
      <c r="E89" s="2" t="e">
        <f t="shared" si="73"/>
        <v>#REF!</v>
      </c>
      <c r="F89" s="2" t="e">
        <f t="shared" si="74"/>
        <v>#REF!</v>
      </c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</row>
    <row r="90" spans="1:26" ht="12.75" customHeight="1">
      <c r="A90" s="2" t="e">
        <f t="shared" ref="A90:C90" si="90">#REF!</f>
        <v>#REF!</v>
      </c>
      <c r="B90" s="2" t="e">
        <f t="shared" si="90"/>
        <v>#REF!</v>
      </c>
      <c r="C90" s="2" t="e">
        <f t="shared" si="90"/>
        <v>#REF!</v>
      </c>
      <c r="D90" s="2" t="e">
        <f t="shared" si="77"/>
        <v>#REF!</v>
      </c>
      <c r="E90" s="2" t="e">
        <f t="shared" si="73"/>
        <v>#REF!</v>
      </c>
      <c r="F90" s="2" t="e">
        <f t="shared" si="74"/>
        <v>#REF!</v>
      </c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</row>
    <row r="91" spans="1:26" ht="12.75" customHeight="1">
      <c r="A91" s="2" t="e">
        <f t="shared" ref="A91:C91" si="91">#REF!</f>
        <v>#REF!</v>
      </c>
      <c r="B91" s="2" t="e">
        <f t="shared" si="91"/>
        <v>#REF!</v>
      </c>
      <c r="C91" s="2" t="e">
        <f t="shared" si="91"/>
        <v>#REF!</v>
      </c>
      <c r="D91" s="2" t="e">
        <f t="shared" si="77"/>
        <v>#REF!</v>
      </c>
      <c r="E91" s="2" t="e">
        <f t="shared" si="73"/>
        <v>#REF!</v>
      </c>
      <c r="F91" s="2" t="e">
        <f t="shared" si="74"/>
        <v>#REF!</v>
      </c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</row>
    <row r="92" spans="1:26" ht="12.75" customHeight="1">
      <c r="A92" s="2" t="e">
        <f t="shared" ref="A92:C92" si="92">#REF!</f>
        <v>#REF!</v>
      </c>
      <c r="B92" s="2" t="e">
        <f t="shared" si="92"/>
        <v>#REF!</v>
      </c>
      <c r="C92" s="2" t="e">
        <f t="shared" si="92"/>
        <v>#REF!</v>
      </c>
      <c r="D92" s="2" t="e">
        <f t="shared" si="77"/>
        <v>#REF!</v>
      </c>
      <c r="E92" s="2" t="e">
        <f t="shared" si="73"/>
        <v>#REF!</v>
      </c>
      <c r="F92" s="2" t="e">
        <f t="shared" si="74"/>
        <v>#REF!</v>
      </c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</row>
    <row r="93" spans="1:26" ht="12.75" customHeight="1">
      <c r="A93" s="2" t="e">
        <f t="shared" ref="A93:C93" si="93">#REF!</f>
        <v>#REF!</v>
      </c>
      <c r="B93" s="2" t="e">
        <f t="shared" si="93"/>
        <v>#REF!</v>
      </c>
      <c r="C93" s="2" t="e">
        <f t="shared" si="93"/>
        <v>#REF!</v>
      </c>
      <c r="D93" s="2" t="e">
        <f t="shared" si="77"/>
        <v>#REF!</v>
      </c>
      <c r="E93" s="2" t="e">
        <f t="shared" si="73"/>
        <v>#REF!</v>
      </c>
      <c r="F93" s="2" t="e">
        <f t="shared" si="74"/>
        <v>#REF!</v>
      </c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</row>
    <row r="94" spans="1:26" ht="12.75" customHeight="1">
      <c r="A94" s="2" t="e">
        <f t="shared" ref="A94:C94" si="94">#REF!</f>
        <v>#REF!</v>
      </c>
      <c r="B94" s="2" t="e">
        <f t="shared" si="94"/>
        <v>#REF!</v>
      </c>
      <c r="C94" s="2" t="e">
        <f t="shared" si="94"/>
        <v>#REF!</v>
      </c>
      <c r="D94" s="2" t="e">
        <f t="shared" si="77"/>
        <v>#REF!</v>
      </c>
      <c r="E94" s="2" t="e">
        <f t="shared" si="73"/>
        <v>#REF!</v>
      </c>
      <c r="F94" s="2" t="e">
        <f t="shared" si="74"/>
        <v>#REF!</v>
      </c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</row>
    <row r="95" spans="1:26" ht="12.75" customHeight="1">
      <c r="A95" s="2" t="e">
        <f t="shared" ref="A95:C95" si="95">#REF!</f>
        <v>#REF!</v>
      </c>
      <c r="B95" s="2" t="e">
        <f t="shared" si="95"/>
        <v>#REF!</v>
      </c>
      <c r="C95" s="2" t="e">
        <f t="shared" si="95"/>
        <v>#REF!</v>
      </c>
      <c r="D95" s="2" t="e">
        <f t="shared" si="77"/>
        <v>#REF!</v>
      </c>
      <c r="E95" s="2" t="e">
        <f t="shared" si="73"/>
        <v>#REF!</v>
      </c>
      <c r="F95" s="2" t="e">
        <f t="shared" si="74"/>
        <v>#REF!</v>
      </c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</row>
    <row r="96" spans="1:26" ht="12.75" customHeight="1">
      <c r="A96" s="2" t="e">
        <f t="shared" ref="A96:C96" si="96">#REF!</f>
        <v>#REF!</v>
      </c>
      <c r="B96" s="2" t="e">
        <f t="shared" si="96"/>
        <v>#REF!</v>
      </c>
      <c r="C96" s="2" t="e">
        <f t="shared" si="96"/>
        <v>#REF!</v>
      </c>
      <c r="D96" s="2" t="e">
        <f t="shared" si="77"/>
        <v>#REF!</v>
      </c>
      <c r="E96" s="2" t="e">
        <f t="shared" si="73"/>
        <v>#REF!</v>
      </c>
      <c r="F96" s="2" t="e">
        <f t="shared" si="74"/>
        <v>#REF!</v>
      </c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</row>
    <row r="97" spans="1:26" ht="12.75" customHeight="1">
      <c r="A97" s="2" t="e">
        <f t="shared" ref="A97:C97" si="97">#REF!</f>
        <v>#REF!</v>
      </c>
      <c r="B97" s="2" t="e">
        <f t="shared" si="97"/>
        <v>#REF!</v>
      </c>
      <c r="C97" s="2" t="e">
        <f t="shared" si="97"/>
        <v>#REF!</v>
      </c>
      <c r="D97" s="2" t="e">
        <f t="shared" si="77"/>
        <v>#REF!</v>
      </c>
      <c r="E97" s="2" t="e">
        <f t="shared" si="73"/>
        <v>#REF!</v>
      </c>
      <c r="F97" s="2" t="e">
        <f t="shared" si="74"/>
        <v>#REF!</v>
      </c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</row>
    <row r="98" spans="1:26" ht="12.75" customHeight="1">
      <c r="A98" s="2" t="e">
        <f t="shared" ref="A98:C98" si="98">#REF!</f>
        <v>#REF!</v>
      </c>
      <c r="B98" s="2" t="e">
        <f t="shared" si="98"/>
        <v>#REF!</v>
      </c>
      <c r="C98" s="2" t="e">
        <f t="shared" si="98"/>
        <v>#REF!</v>
      </c>
      <c r="D98" s="2" t="e">
        <f t="shared" si="77"/>
        <v>#REF!</v>
      </c>
      <c r="E98" s="2" t="e">
        <f t="shared" si="73"/>
        <v>#REF!</v>
      </c>
      <c r="F98" s="2" t="e">
        <f t="shared" si="74"/>
        <v>#REF!</v>
      </c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</row>
    <row r="99" spans="1:26" ht="12.75" customHeight="1">
      <c r="A99" s="2" t="e">
        <f t="shared" ref="A99:C99" si="99">#REF!</f>
        <v>#REF!</v>
      </c>
      <c r="B99" s="2" t="e">
        <f t="shared" si="99"/>
        <v>#REF!</v>
      </c>
      <c r="C99" s="2" t="e">
        <f t="shared" si="99"/>
        <v>#REF!</v>
      </c>
      <c r="D99" s="2" t="e">
        <f t="shared" si="77"/>
        <v>#REF!</v>
      </c>
      <c r="E99" s="2" t="e">
        <f t="shared" si="73"/>
        <v>#REF!</v>
      </c>
      <c r="F99" s="2" t="e">
        <f t="shared" si="74"/>
        <v>#REF!</v>
      </c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</row>
    <row r="100" spans="1:26" ht="12.75" customHeight="1">
      <c r="A100" s="2" t="e">
        <f t="shared" ref="A100:C100" si="100">#REF!</f>
        <v>#REF!</v>
      </c>
      <c r="B100" s="2" t="e">
        <f t="shared" si="100"/>
        <v>#REF!</v>
      </c>
      <c r="C100" s="2" t="e">
        <f t="shared" si="100"/>
        <v>#REF!</v>
      </c>
      <c r="D100" s="2" t="e">
        <f t="shared" si="77"/>
        <v>#REF!</v>
      </c>
      <c r="E100" s="2" t="e">
        <f t="shared" si="73"/>
        <v>#REF!</v>
      </c>
      <c r="F100" s="2" t="e">
        <f t="shared" si="74"/>
        <v>#REF!</v>
      </c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</row>
    <row r="101" spans="1:26" ht="12.75" customHeight="1">
      <c r="A101" s="2" t="e">
        <f t="shared" ref="A101:C101" si="101">#REF!</f>
        <v>#REF!</v>
      </c>
      <c r="B101" s="2" t="e">
        <f t="shared" si="101"/>
        <v>#REF!</v>
      </c>
      <c r="C101" s="2" t="e">
        <f t="shared" si="101"/>
        <v>#REF!</v>
      </c>
      <c r="D101" s="2" t="e">
        <f t="shared" si="77"/>
        <v>#REF!</v>
      </c>
      <c r="E101" s="2" t="e">
        <f t="shared" si="73"/>
        <v>#REF!</v>
      </c>
      <c r="F101" s="2" t="e">
        <f t="shared" si="74"/>
        <v>#REF!</v>
      </c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</row>
    <row r="102" spans="1:26" ht="12.75" customHeight="1">
      <c r="A102" s="2" t="e">
        <f t="shared" ref="A102:C102" si="102">#REF!</f>
        <v>#REF!</v>
      </c>
      <c r="B102" s="2" t="e">
        <f t="shared" si="102"/>
        <v>#REF!</v>
      </c>
      <c r="C102" s="2" t="e">
        <f t="shared" si="102"/>
        <v>#REF!</v>
      </c>
      <c r="D102" s="2" t="e">
        <f t="shared" si="77"/>
        <v>#REF!</v>
      </c>
      <c r="E102" s="2" t="e">
        <f t="shared" si="73"/>
        <v>#REF!</v>
      </c>
      <c r="F102" s="2" t="e">
        <f t="shared" si="74"/>
        <v>#REF!</v>
      </c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</row>
    <row r="103" spans="1:26" ht="12.75" customHeight="1">
      <c r="A103" s="2" t="e">
        <f t="shared" ref="A103:C103" si="103">#REF!</f>
        <v>#REF!</v>
      </c>
      <c r="B103" s="2" t="e">
        <f t="shared" si="103"/>
        <v>#REF!</v>
      </c>
      <c r="C103" s="2" t="e">
        <f t="shared" si="103"/>
        <v>#REF!</v>
      </c>
      <c r="D103" s="2" t="e">
        <f t="shared" si="77"/>
        <v>#REF!</v>
      </c>
      <c r="E103" s="2" t="e">
        <f t="shared" si="73"/>
        <v>#REF!</v>
      </c>
      <c r="F103" s="2" t="e">
        <f t="shared" si="74"/>
        <v>#REF!</v>
      </c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</row>
    <row r="104" spans="1:26" ht="12.75" customHeight="1">
      <c r="A104" s="2" t="e">
        <f t="shared" ref="A104:C104" si="104">#REF!</f>
        <v>#REF!</v>
      </c>
      <c r="B104" s="2" t="e">
        <f t="shared" si="104"/>
        <v>#REF!</v>
      </c>
      <c r="C104" s="2" t="e">
        <f t="shared" si="104"/>
        <v>#REF!</v>
      </c>
      <c r="D104" s="2" t="e">
        <f t="shared" si="77"/>
        <v>#REF!</v>
      </c>
      <c r="E104" s="2" t="e">
        <f t="shared" si="73"/>
        <v>#REF!</v>
      </c>
      <c r="F104" s="2" t="e">
        <f t="shared" si="74"/>
        <v>#REF!</v>
      </c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</row>
    <row r="105" spans="1:26" ht="12.75" customHeight="1">
      <c r="A105" s="2" t="e">
        <f t="shared" ref="A105:C105" si="105">#REF!</f>
        <v>#REF!</v>
      </c>
      <c r="B105" s="2" t="e">
        <f t="shared" si="105"/>
        <v>#REF!</v>
      </c>
      <c r="C105" s="2" t="e">
        <f t="shared" si="105"/>
        <v>#REF!</v>
      </c>
      <c r="D105" s="2" t="e">
        <f t="shared" si="77"/>
        <v>#REF!</v>
      </c>
      <c r="E105" s="2" t="e">
        <f t="shared" si="73"/>
        <v>#REF!</v>
      </c>
      <c r="F105" s="2" t="e">
        <f t="shared" si="74"/>
        <v>#REF!</v>
      </c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</row>
    <row r="106" spans="1:26" ht="12.75" customHeight="1">
      <c r="A106" s="2" t="e">
        <f t="shared" ref="A106:C106" si="106">#REF!</f>
        <v>#REF!</v>
      </c>
      <c r="B106" s="2" t="e">
        <f t="shared" si="106"/>
        <v>#REF!</v>
      </c>
      <c r="C106" s="2" t="e">
        <f t="shared" si="106"/>
        <v>#REF!</v>
      </c>
      <c r="D106" s="2" t="e">
        <f t="shared" si="77"/>
        <v>#REF!</v>
      </c>
      <c r="E106" s="2" t="e">
        <f t="shared" si="73"/>
        <v>#REF!</v>
      </c>
      <c r="F106" s="2" t="e">
        <f t="shared" si="74"/>
        <v>#REF!</v>
      </c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</row>
    <row r="107" spans="1:26" ht="12.75" customHeight="1">
      <c r="A107" s="2" t="e">
        <f t="shared" ref="A107:C107" si="107">#REF!</f>
        <v>#REF!</v>
      </c>
      <c r="B107" s="2" t="e">
        <f t="shared" si="107"/>
        <v>#REF!</v>
      </c>
      <c r="C107" s="2" t="e">
        <f t="shared" si="107"/>
        <v>#REF!</v>
      </c>
      <c r="D107" s="2" t="e">
        <f t="shared" si="77"/>
        <v>#REF!</v>
      </c>
      <c r="E107" s="2" t="e">
        <f t="shared" si="73"/>
        <v>#REF!</v>
      </c>
      <c r="F107" s="2" t="e">
        <f t="shared" si="74"/>
        <v>#REF!</v>
      </c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</row>
    <row r="108" spans="1:26" ht="12.75" customHeight="1">
      <c r="A108" s="2" t="e">
        <f t="shared" ref="A108:C108" si="108">#REF!</f>
        <v>#REF!</v>
      </c>
      <c r="B108" s="2" t="e">
        <f t="shared" si="108"/>
        <v>#REF!</v>
      </c>
      <c r="C108" s="2" t="e">
        <f t="shared" si="108"/>
        <v>#REF!</v>
      </c>
      <c r="D108" s="2" t="e">
        <f t="shared" si="77"/>
        <v>#REF!</v>
      </c>
      <c r="E108" s="2" t="e">
        <f t="shared" si="73"/>
        <v>#REF!</v>
      </c>
      <c r="F108" s="2" t="e">
        <f t="shared" si="74"/>
        <v>#REF!</v>
      </c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</row>
    <row r="109" spans="1:26" ht="12.75" customHeight="1">
      <c r="A109" s="2" t="e">
        <f t="shared" ref="A109:C109" si="109">#REF!</f>
        <v>#REF!</v>
      </c>
      <c r="B109" s="2" t="e">
        <f t="shared" si="109"/>
        <v>#REF!</v>
      </c>
      <c r="C109" s="2" t="e">
        <f t="shared" si="109"/>
        <v>#REF!</v>
      </c>
      <c r="D109" s="2" t="e">
        <f t="shared" si="77"/>
        <v>#REF!</v>
      </c>
      <c r="E109" s="2" t="e">
        <f t="shared" si="73"/>
        <v>#REF!</v>
      </c>
      <c r="F109" s="2" t="e">
        <f t="shared" si="74"/>
        <v>#REF!</v>
      </c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</row>
    <row r="110" spans="1:26" ht="12.75" customHeight="1">
      <c r="A110" s="2" t="e">
        <f t="shared" ref="A110:C110" si="110">#REF!</f>
        <v>#REF!</v>
      </c>
      <c r="B110" s="2" t="e">
        <f t="shared" si="110"/>
        <v>#REF!</v>
      </c>
      <c r="C110" s="2" t="e">
        <f t="shared" si="110"/>
        <v>#REF!</v>
      </c>
      <c r="D110" s="2" t="e">
        <f t="shared" si="77"/>
        <v>#REF!</v>
      </c>
      <c r="E110" s="2" t="e">
        <f t="shared" si="73"/>
        <v>#REF!</v>
      </c>
      <c r="F110" s="2" t="e">
        <f t="shared" si="74"/>
        <v>#REF!</v>
      </c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</row>
    <row r="111" spans="1:26" ht="12.75" customHeight="1">
      <c r="A111" s="2" t="e">
        <f t="shared" ref="A111:C111" si="111">#REF!</f>
        <v>#REF!</v>
      </c>
      <c r="B111" s="2" t="e">
        <f t="shared" si="111"/>
        <v>#REF!</v>
      </c>
      <c r="C111" s="2" t="e">
        <f t="shared" si="111"/>
        <v>#REF!</v>
      </c>
      <c r="D111" s="2" t="e">
        <f t="shared" si="77"/>
        <v>#REF!</v>
      </c>
      <c r="E111" s="2" t="e">
        <f t="shared" si="73"/>
        <v>#REF!</v>
      </c>
      <c r="F111" s="2" t="e">
        <f t="shared" si="74"/>
        <v>#REF!</v>
      </c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</row>
    <row r="112" spans="1:26" ht="12.75" customHeight="1">
      <c r="A112" s="2" t="e">
        <f t="shared" ref="A112:C112" si="112">#REF!</f>
        <v>#REF!</v>
      </c>
      <c r="B112" s="2" t="e">
        <f t="shared" si="112"/>
        <v>#REF!</v>
      </c>
      <c r="C112" s="2" t="e">
        <f t="shared" si="112"/>
        <v>#REF!</v>
      </c>
      <c r="D112" s="2" t="e">
        <f t="shared" si="77"/>
        <v>#REF!</v>
      </c>
      <c r="E112" s="2" t="e">
        <f t="shared" si="73"/>
        <v>#REF!</v>
      </c>
      <c r="F112" s="2" t="e">
        <f t="shared" si="74"/>
        <v>#REF!</v>
      </c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</row>
    <row r="113" spans="1:26" ht="12.75" customHeight="1">
      <c r="A113" s="2" t="e">
        <f t="shared" ref="A113:C113" si="113">#REF!</f>
        <v>#REF!</v>
      </c>
      <c r="B113" s="2" t="e">
        <f t="shared" si="113"/>
        <v>#REF!</v>
      </c>
      <c r="C113" s="2" t="e">
        <f t="shared" si="113"/>
        <v>#REF!</v>
      </c>
      <c r="D113" s="2" t="e">
        <f t="shared" si="77"/>
        <v>#REF!</v>
      </c>
      <c r="E113" s="2" t="e">
        <f t="shared" si="73"/>
        <v>#REF!</v>
      </c>
      <c r="F113" s="2" t="e">
        <f t="shared" si="74"/>
        <v>#REF!</v>
      </c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</row>
    <row r="114" spans="1:26" ht="12.75" customHeight="1">
      <c r="A114" s="2" t="e">
        <f t="shared" ref="A114:C114" si="114">#REF!</f>
        <v>#REF!</v>
      </c>
      <c r="B114" s="2" t="e">
        <f t="shared" si="114"/>
        <v>#REF!</v>
      </c>
      <c r="C114" s="2" t="e">
        <f t="shared" si="114"/>
        <v>#REF!</v>
      </c>
      <c r="D114" s="2" t="e">
        <f t="shared" si="77"/>
        <v>#REF!</v>
      </c>
      <c r="E114" s="2" t="e">
        <f t="shared" si="73"/>
        <v>#REF!</v>
      </c>
      <c r="F114" s="2" t="e">
        <f t="shared" si="74"/>
        <v>#REF!</v>
      </c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</row>
    <row r="115" spans="1:26" ht="12.75" customHeight="1">
      <c r="A115" s="2" t="e">
        <f t="shared" ref="A115:C115" si="115">#REF!</f>
        <v>#REF!</v>
      </c>
      <c r="B115" s="2" t="e">
        <f t="shared" si="115"/>
        <v>#REF!</v>
      </c>
      <c r="C115" s="2" t="e">
        <f t="shared" si="115"/>
        <v>#REF!</v>
      </c>
      <c r="D115" s="2" t="e">
        <f t="shared" si="77"/>
        <v>#REF!</v>
      </c>
      <c r="E115" s="2" t="e">
        <f t="shared" si="73"/>
        <v>#REF!</v>
      </c>
      <c r="F115" s="2" t="e">
        <f t="shared" si="74"/>
        <v>#REF!</v>
      </c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</row>
    <row r="116" spans="1:26" ht="12.75" customHeight="1">
      <c r="A116" s="2" t="e">
        <f t="shared" ref="A116:C116" si="116">#REF!</f>
        <v>#REF!</v>
      </c>
      <c r="B116" s="2" t="e">
        <f t="shared" si="116"/>
        <v>#REF!</v>
      </c>
      <c r="C116" s="2" t="e">
        <f t="shared" si="116"/>
        <v>#REF!</v>
      </c>
      <c r="D116" s="2" t="e">
        <f t="shared" si="77"/>
        <v>#REF!</v>
      </c>
      <c r="E116" s="2" t="e">
        <f t="shared" si="73"/>
        <v>#REF!</v>
      </c>
      <c r="F116" s="2" t="e">
        <f t="shared" si="74"/>
        <v>#REF!</v>
      </c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</row>
    <row r="117" spans="1:26" ht="12.75" customHeight="1">
      <c r="A117" s="2" t="e">
        <f t="shared" ref="A117:C117" si="117">#REF!</f>
        <v>#REF!</v>
      </c>
      <c r="B117" s="2" t="e">
        <f t="shared" si="117"/>
        <v>#REF!</v>
      </c>
      <c r="C117" s="2" t="e">
        <f t="shared" si="117"/>
        <v>#REF!</v>
      </c>
      <c r="D117" s="2" t="e">
        <f t="shared" si="77"/>
        <v>#REF!</v>
      </c>
      <c r="E117" s="2" t="e">
        <f t="shared" si="73"/>
        <v>#REF!</v>
      </c>
      <c r="F117" s="2" t="e">
        <f t="shared" si="74"/>
        <v>#REF!</v>
      </c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</row>
    <row r="118" spans="1:26" ht="12.75" customHeight="1">
      <c r="A118" s="2" t="e">
        <f t="shared" ref="A118:C118" si="118">#REF!</f>
        <v>#REF!</v>
      </c>
      <c r="B118" s="2" t="e">
        <f t="shared" si="118"/>
        <v>#REF!</v>
      </c>
      <c r="C118" s="2" t="e">
        <f t="shared" si="118"/>
        <v>#REF!</v>
      </c>
      <c r="D118" s="2" t="e">
        <f t="shared" si="77"/>
        <v>#REF!</v>
      </c>
      <c r="E118" s="2" t="e">
        <f t="shared" si="73"/>
        <v>#REF!</v>
      </c>
      <c r="F118" s="2" t="e">
        <f t="shared" si="74"/>
        <v>#REF!</v>
      </c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</row>
    <row r="119" spans="1:26" ht="12.75" customHeight="1">
      <c r="A119" s="2" t="e">
        <f t="shared" ref="A119:C119" si="119">#REF!</f>
        <v>#REF!</v>
      </c>
      <c r="B119" s="2" t="e">
        <f t="shared" si="119"/>
        <v>#REF!</v>
      </c>
      <c r="C119" s="2" t="e">
        <f t="shared" si="119"/>
        <v>#REF!</v>
      </c>
      <c r="D119" s="2" t="e">
        <f t="shared" si="77"/>
        <v>#REF!</v>
      </c>
      <c r="E119" s="2" t="e">
        <f t="shared" si="73"/>
        <v>#REF!</v>
      </c>
      <c r="F119" s="2" t="e">
        <f t="shared" si="74"/>
        <v>#REF!</v>
      </c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</row>
    <row r="120" spans="1:26" ht="12.75" customHeight="1">
      <c r="A120" s="2" t="e">
        <f t="shared" ref="A120:C120" si="120">#REF!</f>
        <v>#REF!</v>
      </c>
      <c r="B120" s="2" t="e">
        <f t="shared" si="120"/>
        <v>#REF!</v>
      </c>
      <c r="C120" s="2" t="e">
        <f t="shared" si="120"/>
        <v>#REF!</v>
      </c>
      <c r="D120" s="2" t="e">
        <f t="shared" si="77"/>
        <v>#REF!</v>
      </c>
      <c r="E120" s="2" t="e">
        <f t="shared" si="73"/>
        <v>#REF!</v>
      </c>
      <c r="F120" s="2" t="e">
        <f t="shared" si="74"/>
        <v>#REF!</v>
      </c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</row>
    <row r="121" spans="1:26" ht="12.75" customHeight="1">
      <c r="A121" s="2" t="e">
        <f t="shared" ref="A121:C121" si="121">#REF!</f>
        <v>#REF!</v>
      </c>
      <c r="B121" s="2" t="e">
        <f t="shared" si="121"/>
        <v>#REF!</v>
      </c>
      <c r="C121" s="2" t="e">
        <f t="shared" si="121"/>
        <v>#REF!</v>
      </c>
      <c r="D121" s="2" t="e">
        <f t="shared" si="77"/>
        <v>#REF!</v>
      </c>
      <c r="E121" s="2" t="e">
        <f t="shared" si="73"/>
        <v>#REF!</v>
      </c>
      <c r="F121" s="2" t="e">
        <f t="shared" si="74"/>
        <v>#REF!</v>
      </c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</row>
    <row r="122" spans="1:26" ht="12.75" customHeight="1">
      <c r="A122" s="2" t="e">
        <f t="shared" ref="A122:C122" si="122">#REF!</f>
        <v>#REF!</v>
      </c>
      <c r="B122" s="2" t="e">
        <f t="shared" si="122"/>
        <v>#REF!</v>
      </c>
      <c r="C122" s="2" t="e">
        <f t="shared" si="122"/>
        <v>#REF!</v>
      </c>
      <c r="D122" s="2" t="e">
        <f t="shared" si="77"/>
        <v>#REF!</v>
      </c>
      <c r="E122" s="2" t="e">
        <f t="shared" si="73"/>
        <v>#REF!</v>
      </c>
      <c r="F122" s="2" t="e">
        <f t="shared" si="74"/>
        <v>#REF!</v>
      </c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</row>
    <row r="123" spans="1:26" ht="12.75" customHeight="1">
      <c r="A123" s="2" t="e">
        <f t="shared" ref="A123:C123" si="123">#REF!</f>
        <v>#REF!</v>
      </c>
      <c r="B123" s="2" t="e">
        <f t="shared" si="123"/>
        <v>#REF!</v>
      </c>
      <c r="C123" s="2" t="e">
        <f t="shared" si="123"/>
        <v>#REF!</v>
      </c>
      <c r="D123" s="2" t="e">
        <f t="shared" si="77"/>
        <v>#REF!</v>
      </c>
      <c r="E123" s="2" t="e">
        <f t="shared" si="73"/>
        <v>#REF!</v>
      </c>
      <c r="F123" s="2" t="e">
        <f t="shared" si="74"/>
        <v>#REF!</v>
      </c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</row>
    <row r="124" spans="1:26" ht="12.75" customHeight="1">
      <c r="A124" s="2" t="e">
        <f t="shared" ref="A124:C124" si="124">#REF!</f>
        <v>#REF!</v>
      </c>
      <c r="B124" s="2" t="e">
        <f t="shared" si="124"/>
        <v>#REF!</v>
      </c>
      <c r="C124" s="2" t="e">
        <f t="shared" si="124"/>
        <v>#REF!</v>
      </c>
      <c r="D124" s="2" t="e">
        <f t="shared" si="77"/>
        <v>#REF!</v>
      </c>
      <c r="E124" s="2" t="e">
        <f t="shared" si="73"/>
        <v>#REF!</v>
      </c>
      <c r="F124" s="2" t="e">
        <f t="shared" si="74"/>
        <v>#REF!</v>
      </c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</row>
    <row r="125" spans="1:26" ht="12.75" customHeight="1">
      <c r="A125" s="2" t="e">
        <f t="shared" ref="A125:C125" si="125">#REF!</f>
        <v>#REF!</v>
      </c>
      <c r="B125" s="2" t="e">
        <f t="shared" si="125"/>
        <v>#REF!</v>
      </c>
      <c r="C125" s="2" t="e">
        <f t="shared" si="125"/>
        <v>#REF!</v>
      </c>
      <c r="D125" s="2" t="e">
        <f t="shared" si="77"/>
        <v>#REF!</v>
      </c>
      <c r="E125" s="2" t="e">
        <f t="shared" si="73"/>
        <v>#REF!</v>
      </c>
      <c r="F125" s="2" t="e">
        <f t="shared" si="74"/>
        <v>#REF!</v>
      </c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</row>
    <row r="126" spans="1:26" ht="12.75" customHeight="1">
      <c r="A126" s="2" t="e">
        <f t="shared" ref="A126:C126" si="126">#REF!</f>
        <v>#REF!</v>
      </c>
      <c r="B126" s="2" t="e">
        <f t="shared" si="126"/>
        <v>#REF!</v>
      </c>
      <c r="C126" s="2" t="e">
        <f t="shared" si="126"/>
        <v>#REF!</v>
      </c>
      <c r="D126" s="2" t="e">
        <f t="shared" si="77"/>
        <v>#REF!</v>
      </c>
      <c r="E126" s="2" t="e">
        <f t="shared" si="73"/>
        <v>#REF!</v>
      </c>
      <c r="F126" s="2" t="e">
        <f t="shared" si="74"/>
        <v>#REF!</v>
      </c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</row>
    <row r="127" spans="1:26" ht="12.75" customHeight="1">
      <c r="A127" s="2" t="e">
        <f t="shared" ref="A127:C127" si="127">#REF!</f>
        <v>#REF!</v>
      </c>
      <c r="B127" s="2" t="e">
        <f t="shared" si="127"/>
        <v>#REF!</v>
      </c>
      <c r="C127" s="2" t="e">
        <f t="shared" si="127"/>
        <v>#REF!</v>
      </c>
      <c r="D127" s="2" t="e">
        <f t="shared" si="77"/>
        <v>#REF!</v>
      </c>
      <c r="E127" s="2" t="e">
        <f t="shared" si="73"/>
        <v>#REF!</v>
      </c>
      <c r="F127" s="2" t="e">
        <f t="shared" si="74"/>
        <v>#REF!</v>
      </c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</row>
    <row r="128" spans="1:26" ht="12.75" customHeight="1">
      <c r="A128" s="2" t="e">
        <f t="shared" ref="A128:C128" si="128">#REF!</f>
        <v>#REF!</v>
      </c>
      <c r="B128" s="2" t="e">
        <f t="shared" si="128"/>
        <v>#REF!</v>
      </c>
      <c r="C128" s="2" t="e">
        <f t="shared" si="128"/>
        <v>#REF!</v>
      </c>
      <c r="D128" s="2" t="e">
        <f t="shared" si="77"/>
        <v>#REF!</v>
      </c>
      <c r="E128" s="2" t="e">
        <f t="shared" si="73"/>
        <v>#REF!</v>
      </c>
      <c r="F128" s="2" t="e">
        <f t="shared" si="74"/>
        <v>#REF!</v>
      </c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</row>
    <row r="129" spans="1:26" ht="12.75" customHeight="1">
      <c r="A129" s="2" t="e">
        <f t="shared" ref="A129:C129" si="129">#REF!</f>
        <v>#REF!</v>
      </c>
      <c r="B129" s="2" t="e">
        <f t="shared" si="129"/>
        <v>#REF!</v>
      </c>
      <c r="C129" s="2" t="e">
        <f t="shared" si="129"/>
        <v>#REF!</v>
      </c>
      <c r="D129" s="2" t="e">
        <f t="shared" si="77"/>
        <v>#REF!</v>
      </c>
      <c r="E129" s="2" t="e">
        <f t="shared" si="73"/>
        <v>#REF!</v>
      </c>
      <c r="F129" s="2" t="e">
        <f t="shared" si="74"/>
        <v>#REF!</v>
      </c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</row>
    <row r="130" spans="1:26" ht="12.75" customHeight="1">
      <c r="A130" s="2" t="e">
        <f t="shared" ref="A130:C130" si="130">#REF!</f>
        <v>#REF!</v>
      </c>
      <c r="B130" s="2" t="e">
        <f t="shared" si="130"/>
        <v>#REF!</v>
      </c>
      <c r="C130" s="2" t="e">
        <f t="shared" si="130"/>
        <v>#REF!</v>
      </c>
      <c r="D130" s="2" t="e">
        <f t="shared" si="77"/>
        <v>#REF!</v>
      </c>
      <c r="E130" s="2" t="e">
        <f t="shared" si="73"/>
        <v>#REF!</v>
      </c>
      <c r="F130" s="2" t="e">
        <f t="shared" si="74"/>
        <v>#REF!</v>
      </c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</row>
    <row r="131" spans="1:26" ht="12.75" customHeight="1">
      <c r="A131" s="2" t="e">
        <f t="shared" ref="A131:C131" si="131">#REF!</f>
        <v>#REF!</v>
      </c>
      <c r="B131" s="2" t="e">
        <f t="shared" si="131"/>
        <v>#REF!</v>
      </c>
      <c r="C131" s="2" t="e">
        <f t="shared" si="131"/>
        <v>#REF!</v>
      </c>
      <c r="D131" s="2" t="e">
        <f t="shared" si="77"/>
        <v>#REF!</v>
      </c>
      <c r="E131" s="2" t="e">
        <f t="shared" si="73"/>
        <v>#REF!</v>
      </c>
      <c r="F131" s="2" t="e">
        <f t="shared" si="74"/>
        <v>#REF!</v>
      </c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</row>
    <row r="132" spans="1:26" ht="12.75" customHeight="1">
      <c r="A132" s="2" t="e">
        <f t="shared" ref="A132:C132" si="132">#REF!</f>
        <v>#REF!</v>
      </c>
      <c r="B132" s="2" t="e">
        <f t="shared" si="132"/>
        <v>#REF!</v>
      </c>
      <c r="C132" s="2" t="e">
        <f t="shared" si="132"/>
        <v>#REF!</v>
      </c>
      <c r="D132" s="2" t="e">
        <f t="shared" si="77"/>
        <v>#REF!</v>
      </c>
      <c r="E132" s="2" t="e">
        <f t="shared" si="73"/>
        <v>#REF!</v>
      </c>
      <c r="F132" s="2" t="e">
        <f t="shared" si="74"/>
        <v>#REF!</v>
      </c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</row>
    <row r="133" spans="1:26" ht="12.75" customHeight="1">
      <c r="A133" s="2" t="e">
        <f t="shared" ref="A133:C133" si="133">#REF!</f>
        <v>#REF!</v>
      </c>
      <c r="B133" s="2" t="e">
        <f t="shared" si="133"/>
        <v>#REF!</v>
      </c>
      <c r="C133" s="2" t="e">
        <f t="shared" si="133"/>
        <v>#REF!</v>
      </c>
      <c r="D133" s="2" t="e">
        <f t="shared" si="77"/>
        <v>#REF!</v>
      </c>
      <c r="E133" s="2" t="e">
        <f t="shared" si="73"/>
        <v>#REF!</v>
      </c>
      <c r="F133" s="2" t="e">
        <f t="shared" si="74"/>
        <v>#REF!</v>
      </c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</row>
    <row r="134" spans="1:26" ht="12.75" customHeight="1">
      <c r="A134" s="2" t="e">
        <f t="shared" ref="A134:C134" si="134">#REF!</f>
        <v>#REF!</v>
      </c>
      <c r="B134" s="2" t="e">
        <f t="shared" si="134"/>
        <v>#REF!</v>
      </c>
      <c r="C134" s="2" t="e">
        <f t="shared" si="134"/>
        <v>#REF!</v>
      </c>
      <c r="D134" s="2" t="e">
        <f t="shared" si="77"/>
        <v>#REF!</v>
      </c>
      <c r="E134" s="2" t="e">
        <f t="shared" si="73"/>
        <v>#REF!</v>
      </c>
      <c r="F134" s="2" t="e">
        <f t="shared" si="74"/>
        <v>#REF!</v>
      </c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</row>
    <row r="135" spans="1:26" ht="12.75" customHeight="1">
      <c r="A135" s="2" t="e">
        <f t="shared" ref="A135:C135" si="135">#REF!</f>
        <v>#REF!</v>
      </c>
      <c r="B135" s="2" t="e">
        <f t="shared" si="135"/>
        <v>#REF!</v>
      </c>
      <c r="C135" s="2" t="e">
        <f t="shared" si="135"/>
        <v>#REF!</v>
      </c>
      <c r="D135" s="2" t="e">
        <f t="shared" si="77"/>
        <v>#REF!</v>
      </c>
      <c r="E135" s="2" t="e">
        <f t="shared" si="73"/>
        <v>#REF!</v>
      </c>
      <c r="F135" s="2" t="e">
        <f t="shared" si="74"/>
        <v>#REF!</v>
      </c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</row>
    <row r="136" spans="1:26" ht="12.75" customHeight="1">
      <c r="A136" s="2" t="e">
        <f t="shared" ref="A136:C136" si="136">#REF!</f>
        <v>#REF!</v>
      </c>
      <c r="B136" s="2" t="e">
        <f t="shared" si="136"/>
        <v>#REF!</v>
      </c>
      <c r="C136" s="2" t="e">
        <f t="shared" si="136"/>
        <v>#REF!</v>
      </c>
      <c r="D136" s="2" t="e">
        <f t="shared" si="77"/>
        <v>#REF!</v>
      </c>
      <c r="E136" s="2" t="e">
        <f t="shared" si="73"/>
        <v>#REF!</v>
      </c>
      <c r="F136" s="2" t="e">
        <f t="shared" si="74"/>
        <v>#REF!</v>
      </c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</row>
    <row r="137" spans="1:26" ht="12.75" customHeight="1">
      <c r="A137" s="2" t="e">
        <f t="shared" ref="A137:C137" si="137">#REF!</f>
        <v>#REF!</v>
      </c>
      <c r="B137" s="2" t="e">
        <f t="shared" si="137"/>
        <v>#REF!</v>
      </c>
      <c r="C137" s="2" t="e">
        <f t="shared" si="137"/>
        <v>#REF!</v>
      </c>
      <c r="D137" s="2" t="e">
        <f t="shared" si="77"/>
        <v>#REF!</v>
      </c>
      <c r="E137" s="2" t="e">
        <f t="shared" si="73"/>
        <v>#REF!</v>
      </c>
      <c r="F137" s="2" t="e">
        <f t="shared" si="74"/>
        <v>#REF!</v>
      </c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</row>
    <row r="138" spans="1:26" ht="12.75" customHeight="1">
      <c r="A138" s="2" t="e">
        <f t="shared" ref="A138:C138" si="138">#REF!</f>
        <v>#REF!</v>
      </c>
      <c r="B138" s="2" t="e">
        <f t="shared" si="138"/>
        <v>#REF!</v>
      </c>
      <c r="C138" s="2" t="e">
        <f t="shared" si="138"/>
        <v>#REF!</v>
      </c>
      <c r="D138" s="2" t="e">
        <f t="shared" si="77"/>
        <v>#REF!</v>
      </c>
      <c r="E138" s="2" t="e">
        <f t="shared" si="73"/>
        <v>#REF!</v>
      </c>
      <c r="F138" s="2" t="e">
        <f t="shared" si="74"/>
        <v>#REF!</v>
      </c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</row>
    <row r="139" spans="1:26" ht="12.75" customHeight="1">
      <c r="A139" s="2" t="e">
        <f t="shared" ref="A139:C139" si="139">#REF!</f>
        <v>#REF!</v>
      </c>
      <c r="B139" s="2" t="e">
        <f t="shared" si="139"/>
        <v>#REF!</v>
      </c>
      <c r="C139" s="2" t="e">
        <f t="shared" si="139"/>
        <v>#REF!</v>
      </c>
      <c r="D139" s="2" t="e">
        <f t="shared" si="77"/>
        <v>#REF!</v>
      </c>
      <c r="E139" s="2" t="e">
        <f t="shared" si="73"/>
        <v>#REF!</v>
      </c>
      <c r="F139" s="2" t="e">
        <f t="shared" si="74"/>
        <v>#REF!</v>
      </c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</row>
    <row r="140" spans="1:26" ht="12.75" customHeight="1">
      <c r="A140" s="2" t="e">
        <f t="shared" ref="A140:C140" si="140">#REF!</f>
        <v>#REF!</v>
      </c>
      <c r="B140" s="2" t="e">
        <f t="shared" si="140"/>
        <v>#REF!</v>
      </c>
      <c r="C140" s="2" t="e">
        <f t="shared" si="140"/>
        <v>#REF!</v>
      </c>
      <c r="D140" s="2" t="e">
        <f t="shared" si="77"/>
        <v>#REF!</v>
      </c>
      <c r="E140" s="2" t="e">
        <f t="shared" si="73"/>
        <v>#REF!</v>
      </c>
      <c r="F140" s="2" t="e">
        <f t="shared" si="74"/>
        <v>#REF!</v>
      </c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</row>
    <row r="141" spans="1:26" ht="12.75" customHeight="1">
      <c r="A141" s="2" t="e">
        <f t="shared" ref="A141:C141" si="141">#REF!</f>
        <v>#REF!</v>
      </c>
      <c r="B141" s="2" t="e">
        <f t="shared" si="141"/>
        <v>#REF!</v>
      </c>
      <c r="C141" s="2" t="e">
        <f t="shared" si="141"/>
        <v>#REF!</v>
      </c>
      <c r="D141" s="2" t="e">
        <f t="shared" si="77"/>
        <v>#REF!</v>
      </c>
      <c r="E141" s="2" t="e">
        <f t="shared" si="73"/>
        <v>#REF!</v>
      </c>
      <c r="F141" s="2" t="e">
        <f t="shared" si="74"/>
        <v>#REF!</v>
      </c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</row>
    <row r="142" spans="1:26" ht="12.75" customHeight="1">
      <c r="A142" s="2" t="e">
        <f t="shared" ref="A142:C142" si="142">#REF!</f>
        <v>#REF!</v>
      </c>
      <c r="B142" s="2" t="e">
        <f t="shared" si="142"/>
        <v>#REF!</v>
      </c>
      <c r="C142" s="2" t="e">
        <f t="shared" si="142"/>
        <v>#REF!</v>
      </c>
      <c r="D142" s="2" t="e">
        <f t="shared" si="77"/>
        <v>#REF!</v>
      </c>
      <c r="E142" s="2" t="e">
        <f t="shared" si="73"/>
        <v>#REF!</v>
      </c>
      <c r="F142" s="2" t="e">
        <f t="shared" si="74"/>
        <v>#REF!</v>
      </c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</row>
    <row r="143" spans="1:26" ht="12.75" customHeight="1">
      <c r="A143" s="2" t="e">
        <f t="shared" ref="A143:C143" si="143">#REF!</f>
        <v>#REF!</v>
      </c>
      <c r="B143" s="2" t="e">
        <f t="shared" si="143"/>
        <v>#REF!</v>
      </c>
      <c r="C143" s="2" t="e">
        <f t="shared" si="143"/>
        <v>#REF!</v>
      </c>
      <c r="D143" s="2" t="e">
        <f t="shared" si="77"/>
        <v>#REF!</v>
      </c>
      <c r="E143" s="2" t="e">
        <f t="shared" si="73"/>
        <v>#REF!</v>
      </c>
      <c r="F143" s="2" t="e">
        <f t="shared" si="74"/>
        <v>#REF!</v>
      </c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</row>
    <row r="144" spans="1:26" ht="12.75" customHeight="1">
      <c r="A144" s="2" t="e">
        <f t="shared" ref="A144:C144" si="144">#REF!</f>
        <v>#REF!</v>
      </c>
      <c r="B144" s="2" t="e">
        <f t="shared" si="144"/>
        <v>#REF!</v>
      </c>
      <c r="C144" s="2" t="e">
        <f t="shared" si="144"/>
        <v>#REF!</v>
      </c>
      <c r="D144" s="2" t="e">
        <f t="shared" si="77"/>
        <v>#REF!</v>
      </c>
      <c r="E144" s="2" t="e">
        <f t="shared" si="73"/>
        <v>#REF!</v>
      </c>
      <c r="F144" s="2" t="e">
        <f t="shared" si="74"/>
        <v>#REF!</v>
      </c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</row>
    <row r="145" spans="1:26" ht="12.75" customHeight="1">
      <c r="A145" s="229" t="s">
        <v>59</v>
      </c>
      <c r="B145" s="230"/>
      <c r="C145" s="230"/>
      <c r="D145" s="230"/>
      <c r="E145" s="230"/>
      <c r="F145" s="231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</row>
    <row r="146" spans="1:26" ht="12.75" customHeight="1">
      <c r="A146" s="184" t="s">
        <v>17</v>
      </c>
      <c r="B146" s="184" t="s">
        <v>27</v>
      </c>
      <c r="C146" s="184" t="s">
        <v>172</v>
      </c>
      <c r="D146" s="184" t="s">
        <v>173</v>
      </c>
      <c r="E146" s="184" t="s">
        <v>174</v>
      </c>
      <c r="F146" s="184" t="s">
        <v>24</v>
      </c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</row>
    <row r="147" spans="1:26" ht="12.75" customHeight="1">
      <c r="A147" s="2" t="e">
        <f t="shared" ref="A147:C147" si="145">#REF!</f>
        <v>#REF!</v>
      </c>
      <c r="B147" s="2" t="e">
        <f t="shared" si="145"/>
        <v>#REF!</v>
      </c>
      <c r="C147" s="2" t="e">
        <f t="shared" si="145"/>
        <v>#REF!</v>
      </c>
      <c r="D147" s="2" t="e">
        <f t="shared" ref="D147:D216" si="146">CONCATENATE(#REF!)</f>
        <v>#REF!</v>
      </c>
      <c r="E147" s="2" t="e">
        <f t="shared" ref="E147:E216" si="147">CONCATENATE("Precondiciones:" &amp;CHAR(10) &amp;#REF!&amp;CHAR(10)&amp;CHAR(10)&amp; "************************************" &amp;CHAR(10)&amp; "Script de Ejecución:" &amp;CHAR(10)&amp;#REF!)</f>
        <v>#REF!</v>
      </c>
      <c r="F147" s="2" t="e">
        <f t="shared" ref="F147:F216" si="148">#REF!</f>
        <v>#REF!</v>
      </c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</row>
    <row r="148" spans="1:26" ht="12.75" customHeight="1">
      <c r="A148" s="2" t="e">
        <f t="shared" ref="A148:C148" si="149">#REF!</f>
        <v>#REF!</v>
      </c>
      <c r="B148" s="2" t="e">
        <f t="shared" si="149"/>
        <v>#REF!</v>
      </c>
      <c r="C148" s="2" t="e">
        <f t="shared" si="149"/>
        <v>#REF!</v>
      </c>
      <c r="D148" s="2" t="e">
        <f t="shared" si="146"/>
        <v>#REF!</v>
      </c>
      <c r="E148" s="2" t="e">
        <f t="shared" si="147"/>
        <v>#REF!</v>
      </c>
      <c r="F148" s="2" t="e">
        <f t="shared" si="148"/>
        <v>#REF!</v>
      </c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</row>
    <row r="149" spans="1:26" ht="12.75" customHeight="1">
      <c r="A149" s="2" t="e">
        <f t="shared" ref="A149:C149" si="150">#REF!</f>
        <v>#REF!</v>
      </c>
      <c r="B149" s="2" t="e">
        <f t="shared" si="150"/>
        <v>#REF!</v>
      </c>
      <c r="C149" s="2" t="e">
        <f t="shared" si="150"/>
        <v>#REF!</v>
      </c>
      <c r="D149" s="2" t="e">
        <f t="shared" si="146"/>
        <v>#REF!</v>
      </c>
      <c r="E149" s="2" t="e">
        <f t="shared" si="147"/>
        <v>#REF!</v>
      </c>
      <c r="F149" s="2" t="e">
        <f t="shared" si="148"/>
        <v>#REF!</v>
      </c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</row>
    <row r="150" spans="1:26" ht="12.75" customHeight="1">
      <c r="A150" s="2" t="e">
        <f t="shared" ref="A150:C150" si="151">#REF!</f>
        <v>#REF!</v>
      </c>
      <c r="B150" s="2" t="e">
        <f t="shared" si="151"/>
        <v>#REF!</v>
      </c>
      <c r="C150" s="2" t="e">
        <f t="shared" si="151"/>
        <v>#REF!</v>
      </c>
      <c r="D150" s="2" t="e">
        <f t="shared" si="146"/>
        <v>#REF!</v>
      </c>
      <c r="E150" s="2" t="e">
        <f t="shared" si="147"/>
        <v>#REF!</v>
      </c>
      <c r="F150" s="2" t="e">
        <f t="shared" si="148"/>
        <v>#REF!</v>
      </c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</row>
    <row r="151" spans="1:26" ht="12.75" customHeight="1">
      <c r="A151" s="2" t="e">
        <f t="shared" ref="A151:C151" si="152">#REF!</f>
        <v>#REF!</v>
      </c>
      <c r="B151" s="2" t="e">
        <f t="shared" si="152"/>
        <v>#REF!</v>
      </c>
      <c r="C151" s="2" t="e">
        <f t="shared" si="152"/>
        <v>#REF!</v>
      </c>
      <c r="D151" s="2" t="e">
        <f t="shared" si="146"/>
        <v>#REF!</v>
      </c>
      <c r="E151" s="2" t="e">
        <f t="shared" si="147"/>
        <v>#REF!</v>
      </c>
      <c r="F151" s="2" t="e">
        <f t="shared" si="148"/>
        <v>#REF!</v>
      </c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</row>
    <row r="152" spans="1:26" ht="12.75" customHeight="1">
      <c r="A152" s="2" t="e">
        <f t="shared" ref="A152:C152" si="153">#REF!</f>
        <v>#REF!</v>
      </c>
      <c r="B152" s="2" t="e">
        <f t="shared" si="153"/>
        <v>#REF!</v>
      </c>
      <c r="C152" s="2" t="e">
        <f t="shared" si="153"/>
        <v>#REF!</v>
      </c>
      <c r="D152" s="2" t="e">
        <f t="shared" si="146"/>
        <v>#REF!</v>
      </c>
      <c r="E152" s="2" t="e">
        <f t="shared" si="147"/>
        <v>#REF!</v>
      </c>
      <c r="F152" s="2" t="e">
        <f t="shared" si="148"/>
        <v>#REF!</v>
      </c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</row>
    <row r="153" spans="1:26" ht="12.75" customHeight="1">
      <c r="A153" s="2" t="e">
        <f t="shared" ref="A153:C153" si="154">#REF!</f>
        <v>#REF!</v>
      </c>
      <c r="B153" s="2" t="e">
        <f t="shared" si="154"/>
        <v>#REF!</v>
      </c>
      <c r="C153" s="2" t="e">
        <f t="shared" si="154"/>
        <v>#REF!</v>
      </c>
      <c r="D153" s="2" t="e">
        <f t="shared" si="146"/>
        <v>#REF!</v>
      </c>
      <c r="E153" s="2" t="e">
        <f t="shared" si="147"/>
        <v>#REF!</v>
      </c>
      <c r="F153" s="2" t="e">
        <f t="shared" si="148"/>
        <v>#REF!</v>
      </c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</row>
    <row r="154" spans="1:26" ht="12.75" customHeight="1">
      <c r="A154" s="2" t="e">
        <f t="shared" ref="A154:C154" si="155">#REF!</f>
        <v>#REF!</v>
      </c>
      <c r="B154" s="2" t="e">
        <f t="shared" si="155"/>
        <v>#REF!</v>
      </c>
      <c r="C154" s="2" t="e">
        <f t="shared" si="155"/>
        <v>#REF!</v>
      </c>
      <c r="D154" s="2" t="e">
        <f t="shared" si="146"/>
        <v>#REF!</v>
      </c>
      <c r="E154" s="2" t="e">
        <f t="shared" si="147"/>
        <v>#REF!</v>
      </c>
      <c r="F154" s="2" t="e">
        <f t="shared" si="148"/>
        <v>#REF!</v>
      </c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</row>
    <row r="155" spans="1:26" ht="12.75" customHeight="1">
      <c r="A155" s="2" t="e">
        <f t="shared" ref="A155:C155" si="156">#REF!</f>
        <v>#REF!</v>
      </c>
      <c r="B155" s="2" t="e">
        <f t="shared" si="156"/>
        <v>#REF!</v>
      </c>
      <c r="C155" s="2" t="e">
        <f t="shared" si="156"/>
        <v>#REF!</v>
      </c>
      <c r="D155" s="2" t="e">
        <f t="shared" si="146"/>
        <v>#REF!</v>
      </c>
      <c r="E155" s="2" t="e">
        <f t="shared" si="147"/>
        <v>#REF!</v>
      </c>
      <c r="F155" s="2" t="e">
        <f t="shared" si="148"/>
        <v>#REF!</v>
      </c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</row>
    <row r="156" spans="1:26" ht="12.75" customHeight="1">
      <c r="A156" s="2" t="e">
        <f t="shared" ref="A156:C156" si="157">#REF!</f>
        <v>#REF!</v>
      </c>
      <c r="B156" s="2" t="e">
        <f t="shared" si="157"/>
        <v>#REF!</v>
      </c>
      <c r="C156" s="2" t="e">
        <f t="shared" si="157"/>
        <v>#REF!</v>
      </c>
      <c r="D156" s="2" t="e">
        <f t="shared" si="146"/>
        <v>#REF!</v>
      </c>
      <c r="E156" s="2" t="e">
        <f t="shared" si="147"/>
        <v>#REF!</v>
      </c>
      <c r="F156" s="2" t="e">
        <f t="shared" si="148"/>
        <v>#REF!</v>
      </c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</row>
    <row r="157" spans="1:26" ht="12.75" customHeight="1">
      <c r="A157" s="2" t="e">
        <f t="shared" ref="A157:C157" si="158">#REF!</f>
        <v>#REF!</v>
      </c>
      <c r="B157" s="2" t="e">
        <f t="shared" si="158"/>
        <v>#REF!</v>
      </c>
      <c r="C157" s="2" t="e">
        <f t="shared" si="158"/>
        <v>#REF!</v>
      </c>
      <c r="D157" s="2" t="e">
        <f t="shared" si="146"/>
        <v>#REF!</v>
      </c>
      <c r="E157" s="2" t="e">
        <f t="shared" si="147"/>
        <v>#REF!</v>
      </c>
      <c r="F157" s="2" t="e">
        <f t="shared" si="148"/>
        <v>#REF!</v>
      </c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</row>
    <row r="158" spans="1:26" ht="12.75" customHeight="1">
      <c r="A158" s="2" t="e">
        <f t="shared" ref="A158:C158" si="159">#REF!</f>
        <v>#REF!</v>
      </c>
      <c r="B158" s="2" t="e">
        <f t="shared" si="159"/>
        <v>#REF!</v>
      </c>
      <c r="C158" s="2" t="e">
        <f t="shared" si="159"/>
        <v>#REF!</v>
      </c>
      <c r="D158" s="2" t="e">
        <f t="shared" si="146"/>
        <v>#REF!</v>
      </c>
      <c r="E158" s="2" t="e">
        <f t="shared" si="147"/>
        <v>#REF!</v>
      </c>
      <c r="F158" s="2" t="e">
        <f t="shared" si="148"/>
        <v>#REF!</v>
      </c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</row>
    <row r="159" spans="1:26" ht="12.75" customHeight="1">
      <c r="A159" s="2" t="e">
        <f t="shared" ref="A159:C159" si="160">#REF!</f>
        <v>#REF!</v>
      </c>
      <c r="B159" s="2" t="e">
        <f t="shared" si="160"/>
        <v>#REF!</v>
      </c>
      <c r="C159" s="2" t="e">
        <f t="shared" si="160"/>
        <v>#REF!</v>
      </c>
      <c r="D159" s="2" t="e">
        <f t="shared" si="146"/>
        <v>#REF!</v>
      </c>
      <c r="E159" s="2" t="e">
        <f t="shared" si="147"/>
        <v>#REF!</v>
      </c>
      <c r="F159" s="2" t="e">
        <f t="shared" si="148"/>
        <v>#REF!</v>
      </c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</row>
    <row r="160" spans="1:26" ht="12.75" customHeight="1">
      <c r="A160" s="2" t="e">
        <f t="shared" ref="A160:C160" si="161">#REF!</f>
        <v>#REF!</v>
      </c>
      <c r="B160" s="2" t="e">
        <f t="shared" si="161"/>
        <v>#REF!</v>
      </c>
      <c r="C160" s="2" t="e">
        <f t="shared" si="161"/>
        <v>#REF!</v>
      </c>
      <c r="D160" s="2" t="e">
        <f t="shared" si="146"/>
        <v>#REF!</v>
      </c>
      <c r="E160" s="2" t="e">
        <f t="shared" si="147"/>
        <v>#REF!</v>
      </c>
      <c r="F160" s="2" t="e">
        <f t="shared" si="148"/>
        <v>#REF!</v>
      </c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</row>
    <row r="161" spans="1:26" ht="12.75" customHeight="1">
      <c r="A161" s="2" t="e">
        <f t="shared" ref="A161:C161" si="162">#REF!</f>
        <v>#REF!</v>
      </c>
      <c r="B161" s="2" t="e">
        <f t="shared" si="162"/>
        <v>#REF!</v>
      </c>
      <c r="C161" s="2" t="e">
        <f t="shared" si="162"/>
        <v>#REF!</v>
      </c>
      <c r="D161" s="2" t="e">
        <f t="shared" si="146"/>
        <v>#REF!</v>
      </c>
      <c r="E161" s="2" t="e">
        <f t="shared" si="147"/>
        <v>#REF!</v>
      </c>
      <c r="F161" s="2" t="e">
        <f t="shared" si="148"/>
        <v>#REF!</v>
      </c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</row>
    <row r="162" spans="1:26" ht="12.75" customHeight="1">
      <c r="A162" s="2" t="e">
        <f t="shared" ref="A162:C162" si="163">#REF!</f>
        <v>#REF!</v>
      </c>
      <c r="B162" s="2" t="e">
        <f t="shared" si="163"/>
        <v>#REF!</v>
      </c>
      <c r="C162" s="2" t="e">
        <f t="shared" si="163"/>
        <v>#REF!</v>
      </c>
      <c r="D162" s="2" t="e">
        <f t="shared" si="146"/>
        <v>#REF!</v>
      </c>
      <c r="E162" s="2" t="e">
        <f t="shared" si="147"/>
        <v>#REF!</v>
      </c>
      <c r="F162" s="2" t="e">
        <f t="shared" si="148"/>
        <v>#REF!</v>
      </c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</row>
    <row r="163" spans="1:26" ht="12.75" customHeight="1">
      <c r="A163" s="2" t="e">
        <f t="shared" ref="A163:C163" si="164">#REF!</f>
        <v>#REF!</v>
      </c>
      <c r="B163" s="2" t="e">
        <f t="shared" si="164"/>
        <v>#REF!</v>
      </c>
      <c r="C163" s="2" t="e">
        <f t="shared" si="164"/>
        <v>#REF!</v>
      </c>
      <c r="D163" s="2" t="e">
        <f t="shared" si="146"/>
        <v>#REF!</v>
      </c>
      <c r="E163" s="2" t="e">
        <f t="shared" si="147"/>
        <v>#REF!</v>
      </c>
      <c r="F163" s="2" t="e">
        <f t="shared" si="148"/>
        <v>#REF!</v>
      </c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</row>
    <row r="164" spans="1:26" ht="12.75" customHeight="1">
      <c r="A164" s="2" t="e">
        <f t="shared" ref="A164:C164" si="165">#REF!</f>
        <v>#REF!</v>
      </c>
      <c r="B164" s="2" t="e">
        <f t="shared" si="165"/>
        <v>#REF!</v>
      </c>
      <c r="C164" s="2" t="e">
        <f t="shared" si="165"/>
        <v>#REF!</v>
      </c>
      <c r="D164" s="2" t="e">
        <f t="shared" si="146"/>
        <v>#REF!</v>
      </c>
      <c r="E164" s="2" t="e">
        <f t="shared" si="147"/>
        <v>#REF!</v>
      </c>
      <c r="F164" s="2" t="e">
        <f t="shared" si="148"/>
        <v>#REF!</v>
      </c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</row>
    <row r="165" spans="1:26" ht="12.75" customHeight="1">
      <c r="A165" s="2" t="e">
        <f t="shared" ref="A165:C165" si="166">#REF!</f>
        <v>#REF!</v>
      </c>
      <c r="B165" s="2" t="e">
        <f t="shared" si="166"/>
        <v>#REF!</v>
      </c>
      <c r="C165" s="2" t="e">
        <f t="shared" si="166"/>
        <v>#REF!</v>
      </c>
      <c r="D165" s="2" t="e">
        <f t="shared" si="146"/>
        <v>#REF!</v>
      </c>
      <c r="E165" s="2" t="e">
        <f t="shared" si="147"/>
        <v>#REF!</v>
      </c>
      <c r="F165" s="2" t="e">
        <f t="shared" si="148"/>
        <v>#REF!</v>
      </c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</row>
    <row r="166" spans="1:26" ht="12.75" customHeight="1">
      <c r="A166" s="2" t="e">
        <f t="shared" ref="A166:C166" si="167">#REF!</f>
        <v>#REF!</v>
      </c>
      <c r="B166" s="2" t="e">
        <f t="shared" si="167"/>
        <v>#REF!</v>
      </c>
      <c r="C166" s="2" t="e">
        <f t="shared" si="167"/>
        <v>#REF!</v>
      </c>
      <c r="D166" s="2" t="e">
        <f t="shared" si="146"/>
        <v>#REF!</v>
      </c>
      <c r="E166" s="2" t="e">
        <f t="shared" si="147"/>
        <v>#REF!</v>
      </c>
      <c r="F166" s="2" t="e">
        <f t="shared" si="148"/>
        <v>#REF!</v>
      </c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</row>
    <row r="167" spans="1:26" ht="12.75" customHeight="1">
      <c r="A167" s="2" t="e">
        <f t="shared" ref="A167:C167" si="168">#REF!</f>
        <v>#REF!</v>
      </c>
      <c r="B167" s="2" t="e">
        <f t="shared" si="168"/>
        <v>#REF!</v>
      </c>
      <c r="C167" s="2" t="e">
        <f t="shared" si="168"/>
        <v>#REF!</v>
      </c>
      <c r="D167" s="2" t="e">
        <f t="shared" si="146"/>
        <v>#REF!</v>
      </c>
      <c r="E167" s="2" t="e">
        <f t="shared" si="147"/>
        <v>#REF!</v>
      </c>
      <c r="F167" s="2" t="e">
        <f t="shared" si="148"/>
        <v>#REF!</v>
      </c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</row>
    <row r="168" spans="1:26" ht="12.75" customHeight="1">
      <c r="A168" s="2" t="e">
        <f t="shared" ref="A168:C168" si="169">#REF!</f>
        <v>#REF!</v>
      </c>
      <c r="B168" s="2" t="e">
        <f t="shared" si="169"/>
        <v>#REF!</v>
      </c>
      <c r="C168" s="2" t="e">
        <f t="shared" si="169"/>
        <v>#REF!</v>
      </c>
      <c r="D168" s="2" t="e">
        <f t="shared" si="146"/>
        <v>#REF!</v>
      </c>
      <c r="E168" s="2" t="e">
        <f t="shared" si="147"/>
        <v>#REF!</v>
      </c>
      <c r="F168" s="2" t="e">
        <f t="shared" si="148"/>
        <v>#REF!</v>
      </c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</row>
    <row r="169" spans="1:26" ht="12.75" customHeight="1">
      <c r="A169" s="2" t="e">
        <f t="shared" ref="A169:C169" si="170">#REF!</f>
        <v>#REF!</v>
      </c>
      <c r="B169" s="2" t="e">
        <f t="shared" si="170"/>
        <v>#REF!</v>
      </c>
      <c r="C169" s="2" t="e">
        <f t="shared" si="170"/>
        <v>#REF!</v>
      </c>
      <c r="D169" s="2" t="e">
        <f t="shared" si="146"/>
        <v>#REF!</v>
      </c>
      <c r="E169" s="2" t="e">
        <f t="shared" si="147"/>
        <v>#REF!</v>
      </c>
      <c r="F169" s="2" t="e">
        <f t="shared" si="148"/>
        <v>#REF!</v>
      </c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</row>
    <row r="170" spans="1:26" ht="12.75" customHeight="1">
      <c r="A170" s="2" t="e">
        <f t="shared" ref="A170:C170" si="171">#REF!</f>
        <v>#REF!</v>
      </c>
      <c r="B170" s="2" t="e">
        <f t="shared" si="171"/>
        <v>#REF!</v>
      </c>
      <c r="C170" s="2" t="e">
        <f t="shared" si="171"/>
        <v>#REF!</v>
      </c>
      <c r="D170" s="2" t="e">
        <f t="shared" si="146"/>
        <v>#REF!</v>
      </c>
      <c r="E170" s="2" t="e">
        <f t="shared" si="147"/>
        <v>#REF!</v>
      </c>
      <c r="F170" s="2" t="e">
        <f t="shared" si="148"/>
        <v>#REF!</v>
      </c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</row>
    <row r="171" spans="1:26" ht="12.75" customHeight="1">
      <c r="A171" s="2" t="e">
        <f t="shared" ref="A171:C171" si="172">#REF!</f>
        <v>#REF!</v>
      </c>
      <c r="B171" s="2" t="e">
        <f t="shared" si="172"/>
        <v>#REF!</v>
      </c>
      <c r="C171" s="2" t="e">
        <f t="shared" si="172"/>
        <v>#REF!</v>
      </c>
      <c r="D171" s="2" t="e">
        <f t="shared" si="146"/>
        <v>#REF!</v>
      </c>
      <c r="E171" s="2" t="e">
        <f t="shared" si="147"/>
        <v>#REF!</v>
      </c>
      <c r="F171" s="2" t="e">
        <f t="shared" si="148"/>
        <v>#REF!</v>
      </c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</row>
    <row r="172" spans="1:26" ht="12.75" customHeight="1">
      <c r="A172" s="2" t="e">
        <f t="shared" ref="A172:C172" si="173">#REF!</f>
        <v>#REF!</v>
      </c>
      <c r="B172" s="2" t="e">
        <f t="shared" si="173"/>
        <v>#REF!</v>
      </c>
      <c r="C172" s="2" t="e">
        <f t="shared" si="173"/>
        <v>#REF!</v>
      </c>
      <c r="D172" s="2" t="e">
        <f t="shared" si="146"/>
        <v>#REF!</v>
      </c>
      <c r="E172" s="2" t="e">
        <f t="shared" si="147"/>
        <v>#REF!</v>
      </c>
      <c r="F172" s="2" t="e">
        <f t="shared" si="148"/>
        <v>#REF!</v>
      </c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</row>
    <row r="173" spans="1:26" ht="12.75" customHeight="1">
      <c r="A173" s="2" t="e">
        <f t="shared" ref="A173:C173" si="174">#REF!</f>
        <v>#REF!</v>
      </c>
      <c r="B173" s="2" t="e">
        <f t="shared" si="174"/>
        <v>#REF!</v>
      </c>
      <c r="C173" s="2" t="e">
        <f t="shared" si="174"/>
        <v>#REF!</v>
      </c>
      <c r="D173" s="2" t="e">
        <f t="shared" si="146"/>
        <v>#REF!</v>
      </c>
      <c r="E173" s="2" t="e">
        <f t="shared" si="147"/>
        <v>#REF!</v>
      </c>
      <c r="F173" s="2" t="e">
        <f t="shared" si="148"/>
        <v>#REF!</v>
      </c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</row>
    <row r="174" spans="1:26" ht="12.75" customHeight="1">
      <c r="A174" s="2" t="e">
        <f t="shared" ref="A174:C174" si="175">#REF!</f>
        <v>#REF!</v>
      </c>
      <c r="B174" s="2" t="e">
        <f t="shared" si="175"/>
        <v>#REF!</v>
      </c>
      <c r="C174" s="2" t="e">
        <f t="shared" si="175"/>
        <v>#REF!</v>
      </c>
      <c r="D174" s="2" t="e">
        <f t="shared" si="146"/>
        <v>#REF!</v>
      </c>
      <c r="E174" s="2" t="e">
        <f t="shared" si="147"/>
        <v>#REF!</v>
      </c>
      <c r="F174" s="2" t="e">
        <f t="shared" si="148"/>
        <v>#REF!</v>
      </c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</row>
    <row r="175" spans="1:26" ht="12.75" customHeight="1">
      <c r="A175" s="2" t="e">
        <f t="shared" ref="A175:C175" si="176">#REF!</f>
        <v>#REF!</v>
      </c>
      <c r="B175" s="2" t="e">
        <f t="shared" si="176"/>
        <v>#REF!</v>
      </c>
      <c r="C175" s="2" t="e">
        <f t="shared" si="176"/>
        <v>#REF!</v>
      </c>
      <c r="D175" s="2" t="e">
        <f t="shared" si="146"/>
        <v>#REF!</v>
      </c>
      <c r="E175" s="2" t="e">
        <f t="shared" si="147"/>
        <v>#REF!</v>
      </c>
      <c r="F175" s="2" t="e">
        <f t="shared" si="148"/>
        <v>#REF!</v>
      </c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</row>
    <row r="176" spans="1:26" ht="12.75" customHeight="1">
      <c r="A176" s="2" t="e">
        <f t="shared" ref="A176:C176" si="177">#REF!</f>
        <v>#REF!</v>
      </c>
      <c r="B176" s="2" t="e">
        <f t="shared" si="177"/>
        <v>#REF!</v>
      </c>
      <c r="C176" s="2" t="e">
        <f t="shared" si="177"/>
        <v>#REF!</v>
      </c>
      <c r="D176" s="2" t="e">
        <f t="shared" si="146"/>
        <v>#REF!</v>
      </c>
      <c r="E176" s="2" t="e">
        <f t="shared" si="147"/>
        <v>#REF!</v>
      </c>
      <c r="F176" s="2" t="e">
        <f t="shared" si="148"/>
        <v>#REF!</v>
      </c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</row>
    <row r="177" spans="1:26" ht="12.75" customHeight="1">
      <c r="A177" s="2" t="e">
        <f t="shared" ref="A177:C177" si="178">#REF!</f>
        <v>#REF!</v>
      </c>
      <c r="B177" s="2" t="e">
        <f t="shared" si="178"/>
        <v>#REF!</v>
      </c>
      <c r="C177" s="2" t="e">
        <f t="shared" si="178"/>
        <v>#REF!</v>
      </c>
      <c r="D177" s="2" t="e">
        <f t="shared" si="146"/>
        <v>#REF!</v>
      </c>
      <c r="E177" s="2" t="e">
        <f t="shared" si="147"/>
        <v>#REF!</v>
      </c>
      <c r="F177" s="2" t="e">
        <f t="shared" si="148"/>
        <v>#REF!</v>
      </c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</row>
    <row r="178" spans="1:26" ht="12.75" customHeight="1">
      <c r="A178" s="2" t="e">
        <f t="shared" ref="A178:C178" si="179">#REF!</f>
        <v>#REF!</v>
      </c>
      <c r="B178" s="2" t="e">
        <f t="shared" si="179"/>
        <v>#REF!</v>
      </c>
      <c r="C178" s="2" t="e">
        <f t="shared" si="179"/>
        <v>#REF!</v>
      </c>
      <c r="D178" s="2" t="e">
        <f t="shared" si="146"/>
        <v>#REF!</v>
      </c>
      <c r="E178" s="2" t="e">
        <f t="shared" si="147"/>
        <v>#REF!</v>
      </c>
      <c r="F178" s="2" t="e">
        <f t="shared" si="148"/>
        <v>#REF!</v>
      </c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</row>
    <row r="179" spans="1:26" ht="12.75" customHeight="1">
      <c r="A179" s="2" t="e">
        <f t="shared" ref="A179:C179" si="180">#REF!</f>
        <v>#REF!</v>
      </c>
      <c r="B179" s="2" t="e">
        <f t="shared" si="180"/>
        <v>#REF!</v>
      </c>
      <c r="C179" s="2" t="e">
        <f t="shared" si="180"/>
        <v>#REF!</v>
      </c>
      <c r="D179" s="2" t="e">
        <f t="shared" si="146"/>
        <v>#REF!</v>
      </c>
      <c r="E179" s="2" t="e">
        <f t="shared" si="147"/>
        <v>#REF!</v>
      </c>
      <c r="F179" s="2" t="e">
        <f t="shared" si="148"/>
        <v>#REF!</v>
      </c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</row>
    <row r="180" spans="1:26" ht="12.75" customHeight="1">
      <c r="A180" s="2" t="e">
        <f t="shared" ref="A180:C180" si="181">#REF!</f>
        <v>#REF!</v>
      </c>
      <c r="B180" s="2" t="e">
        <f t="shared" si="181"/>
        <v>#REF!</v>
      </c>
      <c r="C180" s="2" t="e">
        <f t="shared" si="181"/>
        <v>#REF!</v>
      </c>
      <c r="D180" s="2" t="e">
        <f t="shared" si="146"/>
        <v>#REF!</v>
      </c>
      <c r="E180" s="2" t="e">
        <f t="shared" si="147"/>
        <v>#REF!</v>
      </c>
      <c r="F180" s="2" t="e">
        <f t="shared" si="148"/>
        <v>#REF!</v>
      </c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</row>
    <row r="181" spans="1:26" ht="12.75" customHeight="1">
      <c r="A181" s="2" t="e">
        <f t="shared" ref="A181:C181" si="182">#REF!</f>
        <v>#REF!</v>
      </c>
      <c r="B181" s="2" t="e">
        <f t="shared" si="182"/>
        <v>#REF!</v>
      </c>
      <c r="C181" s="2" t="e">
        <f t="shared" si="182"/>
        <v>#REF!</v>
      </c>
      <c r="D181" s="2" t="e">
        <f t="shared" si="146"/>
        <v>#REF!</v>
      </c>
      <c r="E181" s="2" t="e">
        <f t="shared" si="147"/>
        <v>#REF!</v>
      </c>
      <c r="F181" s="2" t="e">
        <f t="shared" si="148"/>
        <v>#REF!</v>
      </c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</row>
    <row r="182" spans="1:26" ht="12.75" customHeight="1">
      <c r="A182" s="2" t="e">
        <f t="shared" ref="A182:C182" si="183">#REF!</f>
        <v>#REF!</v>
      </c>
      <c r="B182" s="2" t="e">
        <f t="shared" si="183"/>
        <v>#REF!</v>
      </c>
      <c r="C182" s="2" t="e">
        <f t="shared" si="183"/>
        <v>#REF!</v>
      </c>
      <c r="D182" s="2" t="e">
        <f t="shared" si="146"/>
        <v>#REF!</v>
      </c>
      <c r="E182" s="2" t="e">
        <f t="shared" si="147"/>
        <v>#REF!</v>
      </c>
      <c r="F182" s="2" t="e">
        <f t="shared" si="148"/>
        <v>#REF!</v>
      </c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</row>
    <row r="183" spans="1:26" ht="12.75" customHeight="1">
      <c r="A183" s="2" t="e">
        <f t="shared" ref="A183:C183" si="184">#REF!</f>
        <v>#REF!</v>
      </c>
      <c r="B183" s="2" t="e">
        <f t="shared" si="184"/>
        <v>#REF!</v>
      </c>
      <c r="C183" s="2" t="e">
        <f t="shared" si="184"/>
        <v>#REF!</v>
      </c>
      <c r="D183" s="2" t="e">
        <f t="shared" si="146"/>
        <v>#REF!</v>
      </c>
      <c r="E183" s="2" t="e">
        <f t="shared" si="147"/>
        <v>#REF!</v>
      </c>
      <c r="F183" s="2" t="e">
        <f t="shared" si="148"/>
        <v>#REF!</v>
      </c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</row>
    <row r="184" spans="1:26" ht="12.75" customHeight="1">
      <c r="A184" s="2" t="e">
        <f t="shared" ref="A184:C184" si="185">#REF!</f>
        <v>#REF!</v>
      </c>
      <c r="B184" s="2" t="e">
        <f t="shared" si="185"/>
        <v>#REF!</v>
      </c>
      <c r="C184" s="2" t="e">
        <f t="shared" si="185"/>
        <v>#REF!</v>
      </c>
      <c r="D184" s="2" t="e">
        <f t="shared" si="146"/>
        <v>#REF!</v>
      </c>
      <c r="E184" s="2" t="e">
        <f t="shared" si="147"/>
        <v>#REF!</v>
      </c>
      <c r="F184" s="2" t="e">
        <f t="shared" si="148"/>
        <v>#REF!</v>
      </c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183"/>
      <c r="Z184" s="183"/>
    </row>
    <row r="185" spans="1:26" ht="12.75" customHeight="1">
      <c r="A185" s="2" t="e">
        <f t="shared" ref="A185:C185" si="186">#REF!</f>
        <v>#REF!</v>
      </c>
      <c r="B185" s="2" t="e">
        <f t="shared" si="186"/>
        <v>#REF!</v>
      </c>
      <c r="C185" s="2" t="e">
        <f t="shared" si="186"/>
        <v>#REF!</v>
      </c>
      <c r="D185" s="2" t="e">
        <f t="shared" si="146"/>
        <v>#REF!</v>
      </c>
      <c r="E185" s="2" t="e">
        <f t="shared" si="147"/>
        <v>#REF!</v>
      </c>
      <c r="F185" s="2" t="e">
        <f t="shared" si="148"/>
        <v>#REF!</v>
      </c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</row>
    <row r="186" spans="1:26" ht="12.75" customHeight="1">
      <c r="A186" s="2" t="e">
        <f t="shared" ref="A186:C186" si="187">#REF!</f>
        <v>#REF!</v>
      </c>
      <c r="B186" s="2" t="e">
        <f t="shared" si="187"/>
        <v>#REF!</v>
      </c>
      <c r="C186" s="2" t="e">
        <f t="shared" si="187"/>
        <v>#REF!</v>
      </c>
      <c r="D186" s="2" t="e">
        <f t="shared" si="146"/>
        <v>#REF!</v>
      </c>
      <c r="E186" s="2" t="e">
        <f t="shared" si="147"/>
        <v>#REF!</v>
      </c>
      <c r="F186" s="2" t="e">
        <f t="shared" si="148"/>
        <v>#REF!</v>
      </c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</row>
    <row r="187" spans="1:26" ht="12.75" customHeight="1">
      <c r="A187" s="2" t="e">
        <f t="shared" ref="A187:C187" si="188">#REF!</f>
        <v>#REF!</v>
      </c>
      <c r="B187" s="2" t="e">
        <f t="shared" si="188"/>
        <v>#REF!</v>
      </c>
      <c r="C187" s="2" t="e">
        <f t="shared" si="188"/>
        <v>#REF!</v>
      </c>
      <c r="D187" s="2" t="e">
        <f t="shared" si="146"/>
        <v>#REF!</v>
      </c>
      <c r="E187" s="2" t="e">
        <f t="shared" si="147"/>
        <v>#REF!</v>
      </c>
      <c r="F187" s="2" t="e">
        <f t="shared" si="148"/>
        <v>#REF!</v>
      </c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</row>
    <row r="188" spans="1:26" ht="12.75" customHeight="1">
      <c r="A188" s="2" t="e">
        <f t="shared" ref="A188:C188" si="189">#REF!</f>
        <v>#REF!</v>
      </c>
      <c r="B188" s="2" t="e">
        <f t="shared" si="189"/>
        <v>#REF!</v>
      </c>
      <c r="C188" s="2" t="e">
        <f t="shared" si="189"/>
        <v>#REF!</v>
      </c>
      <c r="D188" s="2" t="e">
        <f t="shared" si="146"/>
        <v>#REF!</v>
      </c>
      <c r="E188" s="2" t="e">
        <f t="shared" si="147"/>
        <v>#REF!</v>
      </c>
      <c r="F188" s="2" t="e">
        <f t="shared" si="148"/>
        <v>#REF!</v>
      </c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</row>
    <row r="189" spans="1:26" ht="12.75" customHeight="1">
      <c r="A189" s="2" t="e">
        <f t="shared" ref="A189:C189" si="190">#REF!</f>
        <v>#REF!</v>
      </c>
      <c r="B189" s="2" t="e">
        <f t="shared" si="190"/>
        <v>#REF!</v>
      </c>
      <c r="C189" s="2" t="e">
        <f t="shared" si="190"/>
        <v>#REF!</v>
      </c>
      <c r="D189" s="2" t="e">
        <f t="shared" si="146"/>
        <v>#REF!</v>
      </c>
      <c r="E189" s="2" t="e">
        <f t="shared" si="147"/>
        <v>#REF!</v>
      </c>
      <c r="F189" s="2" t="e">
        <f t="shared" si="148"/>
        <v>#REF!</v>
      </c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</row>
    <row r="190" spans="1:26" ht="12.75" customHeight="1">
      <c r="A190" s="2" t="e">
        <f t="shared" ref="A190:C190" si="191">#REF!</f>
        <v>#REF!</v>
      </c>
      <c r="B190" s="2" t="e">
        <f t="shared" si="191"/>
        <v>#REF!</v>
      </c>
      <c r="C190" s="2" t="e">
        <f t="shared" si="191"/>
        <v>#REF!</v>
      </c>
      <c r="D190" s="2" t="e">
        <f t="shared" si="146"/>
        <v>#REF!</v>
      </c>
      <c r="E190" s="2" t="e">
        <f t="shared" si="147"/>
        <v>#REF!</v>
      </c>
      <c r="F190" s="2" t="e">
        <f t="shared" si="148"/>
        <v>#REF!</v>
      </c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</row>
    <row r="191" spans="1:26" ht="12.75" customHeight="1">
      <c r="A191" s="2" t="e">
        <f t="shared" ref="A191:C191" si="192">#REF!</f>
        <v>#REF!</v>
      </c>
      <c r="B191" s="2" t="e">
        <f t="shared" si="192"/>
        <v>#REF!</v>
      </c>
      <c r="C191" s="2" t="e">
        <f t="shared" si="192"/>
        <v>#REF!</v>
      </c>
      <c r="D191" s="2" t="e">
        <f t="shared" si="146"/>
        <v>#REF!</v>
      </c>
      <c r="E191" s="2" t="e">
        <f t="shared" si="147"/>
        <v>#REF!</v>
      </c>
      <c r="F191" s="2" t="e">
        <f t="shared" si="148"/>
        <v>#REF!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</row>
    <row r="192" spans="1:26" ht="12.75" customHeight="1">
      <c r="A192" s="2" t="e">
        <f t="shared" ref="A192:C192" si="193">#REF!</f>
        <v>#REF!</v>
      </c>
      <c r="B192" s="2" t="e">
        <f t="shared" si="193"/>
        <v>#REF!</v>
      </c>
      <c r="C192" s="2" t="e">
        <f t="shared" si="193"/>
        <v>#REF!</v>
      </c>
      <c r="D192" s="2" t="e">
        <f t="shared" si="146"/>
        <v>#REF!</v>
      </c>
      <c r="E192" s="2" t="e">
        <f t="shared" si="147"/>
        <v>#REF!</v>
      </c>
      <c r="F192" s="2" t="e">
        <f t="shared" si="148"/>
        <v>#REF!</v>
      </c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</row>
    <row r="193" spans="1:26" ht="12.75" customHeight="1">
      <c r="A193" s="2" t="e">
        <f t="shared" ref="A193:C193" si="194">#REF!</f>
        <v>#REF!</v>
      </c>
      <c r="B193" s="2" t="e">
        <f t="shared" si="194"/>
        <v>#REF!</v>
      </c>
      <c r="C193" s="2" t="e">
        <f t="shared" si="194"/>
        <v>#REF!</v>
      </c>
      <c r="D193" s="2" t="e">
        <f t="shared" si="146"/>
        <v>#REF!</v>
      </c>
      <c r="E193" s="2" t="e">
        <f t="shared" si="147"/>
        <v>#REF!</v>
      </c>
      <c r="F193" s="2" t="e">
        <f t="shared" si="148"/>
        <v>#REF!</v>
      </c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</row>
    <row r="194" spans="1:26" ht="12.75" customHeight="1">
      <c r="A194" s="2" t="e">
        <f t="shared" ref="A194:C194" si="195">#REF!</f>
        <v>#REF!</v>
      </c>
      <c r="B194" s="2" t="e">
        <f t="shared" si="195"/>
        <v>#REF!</v>
      </c>
      <c r="C194" s="2" t="e">
        <f t="shared" si="195"/>
        <v>#REF!</v>
      </c>
      <c r="D194" s="2" t="e">
        <f t="shared" si="146"/>
        <v>#REF!</v>
      </c>
      <c r="E194" s="2" t="e">
        <f t="shared" si="147"/>
        <v>#REF!</v>
      </c>
      <c r="F194" s="2" t="e">
        <f t="shared" si="148"/>
        <v>#REF!</v>
      </c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</row>
    <row r="195" spans="1:26" ht="12.75" customHeight="1">
      <c r="A195" s="2" t="e">
        <f t="shared" ref="A195:C195" si="196">#REF!</f>
        <v>#REF!</v>
      </c>
      <c r="B195" s="2" t="e">
        <f t="shared" si="196"/>
        <v>#REF!</v>
      </c>
      <c r="C195" s="2" t="e">
        <f t="shared" si="196"/>
        <v>#REF!</v>
      </c>
      <c r="D195" s="2" t="e">
        <f t="shared" si="146"/>
        <v>#REF!</v>
      </c>
      <c r="E195" s="2" t="e">
        <f t="shared" si="147"/>
        <v>#REF!</v>
      </c>
      <c r="F195" s="2" t="e">
        <f t="shared" si="148"/>
        <v>#REF!</v>
      </c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</row>
    <row r="196" spans="1:26" ht="12.75" customHeight="1">
      <c r="A196" s="2" t="e">
        <f t="shared" ref="A196:C196" si="197">#REF!</f>
        <v>#REF!</v>
      </c>
      <c r="B196" s="2" t="e">
        <f t="shared" si="197"/>
        <v>#REF!</v>
      </c>
      <c r="C196" s="2" t="e">
        <f t="shared" si="197"/>
        <v>#REF!</v>
      </c>
      <c r="D196" s="2" t="e">
        <f t="shared" si="146"/>
        <v>#REF!</v>
      </c>
      <c r="E196" s="2" t="e">
        <f t="shared" si="147"/>
        <v>#REF!</v>
      </c>
      <c r="F196" s="2" t="e">
        <f t="shared" si="148"/>
        <v>#REF!</v>
      </c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</row>
    <row r="197" spans="1:26" ht="12.75" customHeight="1">
      <c r="A197" s="2" t="e">
        <f t="shared" ref="A197:C197" si="198">#REF!</f>
        <v>#REF!</v>
      </c>
      <c r="B197" s="2" t="e">
        <f t="shared" si="198"/>
        <v>#REF!</v>
      </c>
      <c r="C197" s="2" t="e">
        <f t="shared" si="198"/>
        <v>#REF!</v>
      </c>
      <c r="D197" s="2" t="e">
        <f t="shared" si="146"/>
        <v>#REF!</v>
      </c>
      <c r="E197" s="2" t="e">
        <f t="shared" si="147"/>
        <v>#REF!</v>
      </c>
      <c r="F197" s="2" t="e">
        <f t="shared" si="148"/>
        <v>#REF!</v>
      </c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  <c r="T197" s="183"/>
      <c r="U197" s="183"/>
      <c r="V197" s="183"/>
      <c r="W197" s="183"/>
      <c r="X197" s="183"/>
      <c r="Y197" s="183"/>
      <c r="Z197" s="183"/>
    </row>
    <row r="198" spans="1:26" ht="12.75" customHeight="1">
      <c r="A198" s="2" t="e">
        <f t="shared" ref="A198:C198" si="199">#REF!</f>
        <v>#REF!</v>
      </c>
      <c r="B198" s="2" t="e">
        <f t="shared" si="199"/>
        <v>#REF!</v>
      </c>
      <c r="C198" s="2" t="e">
        <f t="shared" si="199"/>
        <v>#REF!</v>
      </c>
      <c r="D198" s="2" t="e">
        <f t="shared" si="146"/>
        <v>#REF!</v>
      </c>
      <c r="E198" s="2" t="e">
        <f t="shared" si="147"/>
        <v>#REF!</v>
      </c>
      <c r="F198" s="2" t="e">
        <f t="shared" si="148"/>
        <v>#REF!</v>
      </c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</row>
    <row r="199" spans="1:26" ht="12.75" customHeight="1">
      <c r="A199" s="2" t="e">
        <f t="shared" ref="A199:C199" si="200">#REF!</f>
        <v>#REF!</v>
      </c>
      <c r="B199" s="2" t="e">
        <f t="shared" si="200"/>
        <v>#REF!</v>
      </c>
      <c r="C199" s="2" t="e">
        <f t="shared" si="200"/>
        <v>#REF!</v>
      </c>
      <c r="D199" s="2" t="e">
        <f t="shared" si="146"/>
        <v>#REF!</v>
      </c>
      <c r="E199" s="2" t="e">
        <f t="shared" si="147"/>
        <v>#REF!</v>
      </c>
      <c r="F199" s="2" t="e">
        <f t="shared" si="148"/>
        <v>#REF!</v>
      </c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</row>
    <row r="200" spans="1:26" ht="12.75" customHeight="1">
      <c r="A200" s="2" t="e">
        <f t="shared" ref="A200:C200" si="201">#REF!</f>
        <v>#REF!</v>
      </c>
      <c r="B200" s="2" t="e">
        <f t="shared" si="201"/>
        <v>#REF!</v>
      </c>
      <c r="C200" s="2" t="e">
        <f t="shared" si="201"/>
        <v>#REF!</v>
      </c>
      <c r="D200" s="2" t="e">
        <f t="shared" si="146"/>
        <v>#REF!</v>
      </c>
      <c r="E200" s="2" t="e">
        <f t="shared" si="147"/>
        <v>#REF!</v>
      </c>
      <c r="F200" s="2" t="e">
        <f t="shared" si="148"/>
        <v>#REF!</v>
      </c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</row>
    <row r="201" spans="1:26" ht="12.75" customHeight="1">
      <c r="A201" s="2" t="e">
        <f t="shared" ref="A201:C201" si="202">#REF!</f>
        <v>#REF!</v>
      </c>
      <c r="B201" s="2" t="e">
        <f t="shared" si="202"/>
        <v>#REF!</v>
      </c>
      <c r="C201" s="2" t="e">
        <f t="shared" si="202"/>
        <v>#REF!</v>
      </c>
      <c r="D201" s="2" t="e">
        <f t="shared" si="146"/>
        <v>#REF!</v>
      </c>
      <c r="E201" s="2" t="e">
        <f t="shared" si="147"/>
        <v>#REF!</v>
      </c>
      <c r="F201" s="2" t="e">
        <f t="shared" si="148"/>
        <v>#REF!</v>
      </c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</row>
    <row r="202" spans="1:26" ht="12.75" customHeight="1">
      <c r="A202" s="2" t="e">
        <f t="shared" ref="A202:C202" si="203">#REF!</f>
        <v>#REF!</v>
      </c>
      <c r="B202" s="2" t="e">
        <f t="shared" si="203"/>
        <v>#REF!</v>
      </c>
      <c r="C202" s="2" t="e">
        <f t="shared" si="203"/>
        <v>#REF!</v>
      </c>
      <c r="D202" s="2" t="e">
        <f t="shared" si="146"/>
        <v>#REF!</v>
      </c>
      <c r="E202" s="2" t="e">
        <f t="shared" si="147"/>
        <v>#REF!</v>
      </c>
      <c r="F202" s="2" t="e">
        <f t="shared" si="148"/>
        <v>#REF!</v>
      </c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</row>
    <row r="203" spans="1:26" ht="12.75" customHeight="1">
      <c r="A203" s="2" t="e">
        <f t="shared" ref="A203:C203" si="204">#REF!</f>
        <v>#REF!</v>
      </c>
      <c r="B203" s="2" t="e">
        <f t="shared" si="204"/>
        <v>#REF!</v>
      </c>
      <c r="C203" s="2" t="e">
        <f t="shared" si="204"/>
        <v>#REF!</v>
      </c>
      <c r="D203" s="2" t="e">
        <f t="shared" si="146"/>
        <v>#REF!</v>
      </c>
      <c r="E203" s="2" t="e">
        <f t="shared" si="147"/>
        <v>#REF!</v>
      </c>
      <c r="F203" s="2" t="e">
        <f t="shared" si="148"/>
        <v>#REF!</v>
      </c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</row>
    <row r="204" spans="1:26" ht="12.75" customHeight="1">
      <c r="A204" s="2" t="e">
        <f t="shared" ref="A204:C204" si="205">#REF!</f>
        <v>#REF!</v>
      </c>
      <c r="B204" s="2" t="e">
        <f t="shared" si="205"/>
        <v>#REF!</v>
      </c>
      <c r="C204" s="2" t="e">
        <f t="shared" si="205"/>
        <v>#REF!</v>
      </c>
      <c r="D204" s="2" t="e">
        <f t="shared" si="146"/>
        <v>#REF!</v>
      </c>
      <c r="E204" s="2" t="e">
        <f t="shared" si="147"/>
        <v>#REF!</v>
      </c>
      <c r="F204" s="2" t="e">
        <f t="shared" si="148"/>
        <v>#REF!</v>
      </c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</row>
    <row r="205" spans="1:26" ht="12.75" customHeight="1">
      <c r="A205" s="2" t="e">
        <f t="shared" ref="A205:C205" si="206">#REF!</f>
        <v>#REF!</v>
      </c>
      <c r="B205" s="2" t="e">
        <f t="shared" si="206"/>
        <v>#REF!</v>
      </c>
      <c r="C205" s="2" t="e">
        <f t="shared" si="206"/>
        <v>#REF!</v>
      </c>
      <c r="D205" s="2" t="e">
        <f t="shared" si="146"/>
        <v>#REF!</v>
      </c>
      <c r="E205" s="2" t="e">
        <f t="shared" si="147"/>
        <v>#REF!</v>
      </c>
      <c r="F205" s="2" t="e">
        <f t="shared" si="148"/>
        <v>#REF!</v>
      </c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</row>
    <row r="206" spans="1:26" ht="12.75" customHeight="1">
      <c r="A206" s="2" t="e">
        <f t="shared" ref="A206:C206" si="207">#REF!</f>
        <v>#REF!</v>
      </c>
      <c r="B206" s="2" t="e">
        <f t="shared" si="207"/>
        <v>#REF!</v>
      </c>
      <c r="C206" s="2" t="e">
        <f t="shared" si="207"/>
        <v>#REF!</v>
      </c>
      <c r="D206" s="2" t="e">
        <f t="shared" si="146"/>
        <v>#REF!</v>
      </c>
      <c r="E206" s="2" t="e">
        <f t="shared" si="147"/>
        <v>#REF!</v>
      </c>
      <c r="F206" s="2" t="e">
        <f t="shared" si="148"/>
        <v>#REF!</v>
      </c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</row>
    <row r="207" spans="1:26" ht="12.75" customHeight="1">
      <c r="A207" s="2" t="e">
        <f t="shared" ref="A207:C207" si="208">#REF!</f>
        <v>#REF!</v>
      </c>
      <c r="B207" s="2" t="e">
        <f t="shared" si="208"/>
        <v>#REF!</v>
      </c>
      <c r="C207" s="2" t="e">
        <f t="shared" si="208"/>
        <v>#REF!</v>
      </c>
      <c r="D207" s="2" t="e">
        <f t="shared" si="146"/>
        <v>#REF!</v>
      </c>
      <c r="E207" s="2" t="e">
        <f t="shared" si="147"/>
        <v>#REF!</v>
      </c>
      <c r="F207" s="2" t="e">
        <f t="shared" si="148"/>
        <v>#REF!</v>
      </c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</row>
    <row r="208" spans="1:26" ht="12.75" customHeight="1">
      <c r="A208" s="2" t="e">
        <f t="shared" ref="A208:C208" si="209">#REF!</f>
        <v>#REF!</v>
      </c>
      <c r="B208" s="2" t="e">
        <f t="shared" si="209"/>
        <v>#REF!</v>
      </c>
      <c r="C208" s="2" t="e">
        <f t="shared" si="209"/>
        <v>#REF!</v>
      </c>
      <c r="D208" s="2" t="e">
        <f t="shared" si="146"/>
        <v>#REF!</v>
      </c>
      <c r="E208" s="2" t="e">
        <f t="shared" si="147"/>
        <v>#REF!</v>
      </c>
      <c r="F208" s="2" t="e">
        <f t="shared" si="148"/>
        <v>#REF!</v>
      </c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</row>
    <row r="209" spans="1:26" ht="12.75" customHeight="1">
      <c r="A209" s="2" t="e">
        <f t="shared" ref="A209:C209" si="210">#REF!</f>
        <v>#REF!</v>
      </c>
      <c r="B209" s="2" t="e">
        <f t="shared" si="210"/>
        <v>#REF!</v>
      </c>
      <c r="C209" s="2" t="e">
        <f t="shared" si="210"/>
        <v>#REF!</v>
      </c>
      <c r="D209" s="2" t="e">
        <f t="shared" si="146"/>
        <v>#REF!</v>
      </c>
      <c r="E209" s="2" t="e">
        <f t="shared" si="147"/>
        <v>#REF!</v>
      </c>
      <c r="F209" s="2" t="e">
        <f t="shared" si="148"/>
        <v>#REF!</v>
      </c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</row>
    <row r="210" spans="1:26" ht="12.75" customHeight="1">
      <c r="A210" s="2" t="e">
        <f t="shared" ref="A210:C210" si="211">#REF!</f>
        <v>#REF!</v>
      </c>
      <c r="B210" s="2" t="e">
        <f t="shared" si="211"/>
        <v>#REF!</v>
      </c>
      <c r="C210" s="2" t="e">
        <f t="shared" si="211"/>
        <v>#REF!</v>
      </c>
      <c r="D210" s="2" t="e">
        <f t="shared" si="146"/>
        <v>#REF!</v>
      </c>
      <c r="E210" s="2" t="e">
        <f t="shared" si="147"/>
        <v>#REF!</v>
      </c>
      <c r="F210" s="2" t="e">
        <f t="shared" si="148"/>
        <v>#REF!</v>
      </c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</row>
    <row r="211" spans="1:26" ht="12.75" customHeight="1">
      <c r="A211" s="2" t="e">
        <f t="shared" ref="A211:C211" si="212">#REF!</f>
        <v>#REF!</v>
      </c>
      <c r="B211" s="2" t="e">
        <f t="shared" si="212"/>
        <v>#REF!</v>
      </c>
      <c r="C211" s="2" t="e">
        <f t="shared" si="212"/>
        <v>#REF!</v>
      </c>
      <c r="D211" s="2" t="e">
        <f t="shared" si="146"/>
        <v>#REF!</v>
      </c>
      <c r="E211" s="2" t="e">
        <f t="shared" si="147"/>
        <v>#REF!</v>
      </c>
      <c r="F211" s="2" t="e">
        <f t="shared" si="148"/>
        <v>#REF!</v>
      </c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</row>
    <row r="212" spans="1:26" ht="12.75" customHeight="1">
      <c r="A212" s="2" t="e">
        <f t="shared" ref="A212:C212" si="213">#REF!</f>
        <v>#REF!</v>
      </c>
      <c r="B212" s="2" t="e">
        <f t="shared" si="213"/>
        <v>#REF!</v>
      </c>
      <c r="C212" s="2" t="e">
        <f t="shared" si="213"/>
        <v>#REF!</v>
      </c>
      <c r="D212" s="2" t="e">
        <f t="shared" si="146"/>
        <v>#REF!</v>
      </c>
      <c r="E212" s="2" t="e">
        <f t="shared" si="147"/>
        <v>#REF!</v>
      </c>
      <c r="F212" s="2" t="e">
        <f t="shared" si="148"/>
        <v>#REF!</v>
      </c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</row>
    <row r="213" spans="1:26" ht="12.75" customHeight="1">
      <c r="A213" s="2" t="e">
        <f t="shared" ref="A213:C213" si="214">#REF!</f>
        <v>#REF!</v>
      </c>
      <c r="B213" s="2" t="e">
        <f t="shared" si="214"/>
        <v>#REF!</v>
      </c>
      <c r="C213" s="2" t="e">
        <f t="shared" si="214"/>
        <v>#REF!</v>
      </c>
      <c r="D213" s="2" t="e">
        <f t="shared" si="146"/>
        <v>#REF!</v>
      </c>
      <c r="E213" s="2" t="e">
        <f t="shared" si="147"/>
        <v>#REF!</v>
      </c>
      <c r="F213" s="2" t="e">
        <f t="shared" si="148"/>
        <v>#REF!</v>
      </c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  <c r="T213" s="183"/>
      <c r="U213" s="183"/>
      <c r="V213" s="183"/>
      <c r="W213" s="183"/>
      <c r="X213" s="183"/>
      <c r="Y213" s="183"/>
      <c r="Z213" s="183"/>
    </row>
    <row r="214" spans="1:26" ht="12.75" customHeight="1">
      <c r="A214" s="2" t="e">
        <f t="shared" ref="A214:C214" si="215">#REF!</f>
        <v>#REF!</v>
      </c>
      <c r="B214" s="2" t="e">
        <f t="shared" si="215"/>
        <v>#REF!</v>
      </c>
      <c r="C214" s="2" t="e">
        <f t="shared" si="215"/>
        <v>#REF!</v>
      </c>
      <c r="D214" s="2" t="e">
        <f t="shared" si="146"/>
        <v>#REF!</v>
      </c>
      <c r="E214" s="2" t="e">
        <f t="shared" si="147"/>
        <v>#REF!</v>
      </c>
      <c r="F214" s="2" t="e">
        <f t="shared" si="148"/>
        <v>#REF!</v>
      </c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</row>
    <row r="215" spans="1:26" ht="12.75" customHeight="1">
      <c r="A215" s="2" t="e">
        <f t="shared" ref="A215:C215" si="216">#REF!</f>
        <v>#REF!</v>
      </c>
      <c r="B215" s="2" t="e">
        <f t="shared" si="216"/>
        <v>#REF!</v>
      </c>
      <c r="C215" s="2" t="e">
        <f t="shared" si="216"/>
        <v>#REF!</v>
      </c>
      <c r="D215" s="2" t="e">
        <f t="shared" si="146"/>
        <v>#REF!</v>
      </c>
      <c r="E215" s="2" t="e">
        <f t="shared" si="147"/>
        <v>#REF!</v>
      </c>
      <c r="F215" s="2" t="e">
        <f t="shared" si="148"/>
        <v>#REF!</v>
      </c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S215" s="183"/>
      <c r="T215" s="183"/>
      <c r="U215" s="183"/>
      <c r="V215" s="183"/>
      <c r="W215" s="183"/>
      <c r="X215" s="183"/>
      <c r="Y215" s="183"/>
      <c r="Z215" s="183"/>
    </row>
    <row r="216" spans="1:26" ht="12.75" customHeight="1">
      <c r="A216" s="2" t="e">
        <f t="shared" ref="A216:C216" si="217">#REF!</f>
        <v>#REF!</v>
      </c>
      <c r="B216" s="2" t="e">
        <f t="shared" si="217"/>
        <v>#REF!</v>
      </c>
      <c r="C216" s="2" t="e">
        <f t="shared" si="217"/>
        <v>#REF!</v>
      </c>
      <c r="D216" s="2" t="e">
        <f t="shared" si="146"/>
        <v>#REF!</v>
      </c>
      <c r="E216" s="2" t="e">
        <f t="shared" si="147"/>
        <v>#REF!</v>
      </c>
      <c r="F216" s="2" t="e">
        <f t="shared" si="148"/>
        <v>#REF!</v>
      </c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</row>
    <row r="217" spans="1:26" ht="12.75" customHeight="1">
      <c r="A217" s="229" t="s">
        <v>71</v>
      </c>
      <c r="B217" s="230"/>
      <c r="C217" s="230"/>
      <c r="D217" s="230"/>
      <c r="E217" s="230"/>
      <c r="F217" s="231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</row>
    <row r="218" spans="1:26" ht="12.75" customHeight="1">
      <c r="A218" s="184" t="s">
        <v>17</v>
      </c>
      <c r="B218" s="184" t="s">
        <v>27</v>
      </c>
      <c r="C218" s="184" t="s">
        <v>172</v>
      </c>
      <c r="D218" s="184" t="s">
        <v>173</v>
      </c>
      <c r="E218" s="184" t="s">
        <v>174</v>
      </c>
      <c r="F218" s="184" t="s">
        <v>24</v>
      </c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</row>
    <row r="219" spans="1:26" ht="12.75" customHeight="1">
      <c r="A219" s="185" t="str">
        <f>'NO AFECTACIÓN'!B14</f>
        <v>003</v>
      </c>
      <c r="B219" s="2" t="str">
        <f>'NO AFECTACIÓN'!L14</f>
        <v>Saul Juarez Gutierrez</v>
      </c>
      <c r="C219" s="2">
        <f>'NO AFECTACIÓN'!K14</f>
        <v>1</v>
      </c>
      <c r="D219" s="2" t="str">
        <f>CONCATENATE('NO AFECTACIÓN'!E14)</f>
        <v>TTP. Ejecución Mcom Release Motivo 4837</v>
      </c>
      <c r="E219" s="2" t="str">
        <f>CONCATENATE("Precondiciones:" &amp;CHAR(10)&amp; 'NO AFECTACIÓN'!F14&amp;CHAR(10)&amp;CHAR(10)&amp; "************************************" &amp;CHAR(10)&amp; "Script de Ejecución:" &amp;CHAR(10)&amp;'NO AFECTACIÓN'!H14)</f>
        <v>Precondiciones:
Tipo de controversia: Contracargo - Fraude
 Emisor: Bbva
 Imagen: -
 Motivo de fraude: 4837
************************************
Script de Ejecución:
1. Identificar primeras presentaciones BBVA
2. Generar aclaracion de cc Linsce emisor BBVA.
3. Ejecutar trasnformador
4. Validar resultado de sincronizacion y documentar.</v>
      </c>
      <c r="F219" s="2" t="str">
        <f>'NO AFECTACIÓN'!I14</f>
        <v>Registro de CC fraude con mensaje de advertencia</v>
      </c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</row>
    <row r="220" spans="1:26" ht="12.75" customHeight="1">
      <c r="A220" s="185" t="e">
        <f t="shared" ref="A220:C220" si="218">#REF!</f>
        <v>#REF!</v>
      </c>
      <c r="B220" s="2" t="e">
        <f t="shared" si="218"/>
        <v>#REF!</v>
      </c>
      <c r="C220" s="2" t="e">
        <f t="shared" si="218"/>
        <v>#REF!</v>
      </c>
      <c r="D220" s="2" t="e">
        <f t="shared" ref="D220:D288" si="219">CONCATENATE(#REF!)</f>
        <v>#REF!</v>
      </c>
      <c r="E220" s="2" t="e">
        <f t="shared" ref="E220:E288" si="220">CONCATENATE("Precondiciones:" &amp;CHAR(10) &amp;#REF!&amp;CHAR(10)&amp;CHAR(10)&amp; "************************************" &amp;CHAR(10)&amp; "Script de Ejecución:" &amp;CHAR(10)&amp;#REF!)</f>
        <v>#REF!</v>
      </c>
      <c r="F220" s="2" t="e">
        <f t="shared" ref="F220:F288" si="221">#REF!</f>
        <v>#REF!</v>
      </c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</row>
    <row r="221" spans="1:26" ht="12.75" customHeight="1">
      <c r="A221" s="2" t="e">
        <f t="shared" ref="A221:C221" si="222">#REF!</f>
        <v>#REF!</v>
      </c>
      <c r="B221" s="2" t="e">
        <f t="shared" si="222"/>
        <v>#REF!</v>
      </c>
      <c r="C221" s="2" t="e">
        <f t="shared" si="222"/>
        <v>#REF!</v>
      </c>
      <c r="D221" s="2" t="e">
        <f t="shared" si="219"/>
        <v>#REF!</v>
      </c>
      <c r="E221" s="2" t="e">
        <f t="shared" si="220"/>
        <v>#REF!</v>
      </c>
      <c r="F221" s="2" t="e">
        <f t="shared" si="221"/>
        <v>#REF!</v>
      </c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</row>
    <row r="222" spans="1:26" ht="12.75" customHeight="1">
      <c r="A222" s="2" t="e">
        <f t="shared" ref="A222:C222" si="223">#REF!</f>
        <v>#REF!</v>
      </c>
      <c r="B222" s="2" t="e">
        <f t="shared" si="223"/>
        <v>#REF!</v>
      </c>
      <c r="C222" s="2" t="e">
        <f t="shared" si="223"/>
        <v>#REF!</v>
      </c>
      <c r="D222" s="2" t="e">
        <f t="shared" si="219"/>
        <v>#REF!</v>
      </c>
      <c r="E222" s="2" t="e">
        <f t="shared" si="220"/>
        <v>#REF!</v>
      </c>
      <c r="F222" s="2" t="e">
        <f t="shared" si="221"/>
        <v>#REF!</v>
      </c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</row>
    <row r="223" spans="1:26" ht="12.75" customHeight="1">
      <c r="A223" s="2" t="e">
        <f t="shared" ref="A223:C223" si="224">#REF!</f>
        <v>#REF!</v>
      </c>
      <c r="B223" s="2" t="e">
        <f t="shared" si="224"/>
        <v>#REF!</v>
      </c>
      <c r="C223" s="2" t="e">
        <f t="shared" si="224"/>
        <v>#REF!</v>
      </c>
      <c r="D223" s="2" t="e">
        <f t="shared" si="219"/>
        <v>#REF!</v>
      </c>
      <c r="E223" s="2" t="e">
        <f t="shared" si="220"/>
        <v>#REF!</v>
      </c>
      <c r="F223" s="2" t="e">
        <f t="shared" si="221"/>
        <v>#REF!</v>
      </c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</row>
    <row r="224" spans="1:26" ht="12.75" customHeight="1">
      <c r="A224" s="2" t="e">
        <f t="shared" ref="A224:C224" si="225">#REF!</f>
        <v>#REF!</v>
      </c>
      <c r="B224" s="2" t="e">
        <f t="shared" si="225"/>
        <v>#REF!</v>
      </c>
      <c r="C224" s="2" t="e">
        <f t="shared" si="225"/>
        <v>#REF!</v>
      </c>
      <c r="D224" s="2" t="e">
        <f t="shared" si="219"/>
        <v>#REF!</v>
      </c>
      <c r="E224" s="2" t="e">
        <f t="shared" si="220"/>
        <v>#REF!</v>
      </c>
      <c r="F224" s="2" t="e">
        <f t="shared" si="221"/>
        <v>#REF!</v>
      </c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</row>
    <row r="225" spans="1:26" ht="12.75" customHeight="1">
      <c r="A225" s="2" t="e">
        <f t="shared" ref="A225:C225" si="226">#REF!</f>
        <v>#REF!</v>
      </c>
      <c r="B225" s="2" t="e">
        <f t="shared" si="226"/>
        <v>#REF!</v>
      </c>
      <c r="C225" s="2" t="e">
        <f t="shared" si="226"/>
        <v>#REF!</v>
      </c>
      <c r="D225" s="2" t="e">
        <f t="shared" si="219"/>
        <v>#REF!</v>
      </c>
      <c r="E225" s="2" t="e">
        <f t="shared" si="220"/>
        <v>#REF!</v>
      </c>
      <c r="F225" s="2" t="e">
        <f t="shared" si="221"/>
        <v>#REF!</v>
      </c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</row>
    <row r="226" spans="1:26" ht="12.75" customHeight="1">
      <c r="A226" s="2" t="e">
        <f t="shared" ref="A226:C226" si="227">#REF!</f>
        <v>#REF!</v>
      </c>
      <c r="B226" s="2" t="e">
        <f t="shared" si="227"/>
        <v>#REF!</v>
      </c>
      <c r="C226" s="2" t="e">
        <f t="shared" si="227"/>
        <v>#REF!</v>
      </c>
      <c r="D226" s="2" t="e">
        <f t="shared" si="219"/>
        <v>#REF!</v>
      </c>
      <c r="E226" s="2" t="e">
        <f t="shared" si="220"/>
        <v>#REF!</v>
      </c>
      <c r="F226" s="2" t="e">
        <f t="shared" si="221"/>
        <v>#REF!</v>
      </c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</row>
    <row r="227" spans="1:26" ht="12.75" customHeight="1">
      <c r="A227" s="2" t="e">
        <f t="shared" ref="A227:C227" si="228">#REF!</f>
        <v>#REF!</v>
      </c>
      <c r="B227" s="2" t="e">
        <f t="shared" si="228"/>
        <v>#REF!</v>
      </c>
      <c r="C227" s="2" t="e">
        <f t="shared" si="228"/>
        <v>#REF!</v>
      </c>
      <c r="D227" s="2" t="e">
        <f t="shared" si="219"/>
        <v>#REF!</v>
      </c>
      <c r="E227" s="2" t="e">
        <f t="shared" si="220"/>
        <v>#REF!</v>
      </c>
      <c r="F227" s="2" t="e">
        <f t="shared" si="221"/>
        <v>#REF!</v>
      </c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</row>
    <row r="228" spans="1:26" ht="12.75" customHeight="1">
      <c r="A228" s="2" t="e">
        <f t="shared" ref="A228:C228" si="229">#REF!</f>
        <v>#REF!</v>
      </c>
      <c r="B228" s="2" t="e">
        <f t="shared" si="229"/>
        <v>#REF!</v>
      </c>
      <c r="C228" s="2" t="e">
        <f t="shared" si="229"/>
        <v>#REF!</v>
      </c>
      <c r="D228" s="2" t="e">
        <f t="shared" si="219"/>
        <v>#REF!</v>
      </c>
      <c r="E228" s="2" t="e">
        <f t="shared" si="220"/>
        <v>#REF!</v>
      </c>
      <c r="F228" s="2" t="e">
        <f t="shared" si="221"/>
        <v>#REF!</v>
      </c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</row>
    <row r="229" spans="1:26" ht="12.75" customHeight="1">
      <c r="A229" s="2" t="e">
        <f t="shared" ref="A229:C229" si="230">#REF!</f>
        <v>#REF!</v>
      </c>
      <c r="B229" s="2" t="e">
        <f t="shared" si="230"/>
        <v>#REF!</v>
      </c>
      <c r="C229" s="2" t="e">
        <f t="shared" si="230"/>
        <v>#REF!</v>
      </c>
      <c r="D229" s="2" t="e">
        <f t="shared" si="219"/>
        <v>#REF!</v>
      </c>
      <c r="E229" s="2" t="e">
        <f t="shared" si="220"/>
        <v>#REF!</v>
      </c>
      <c r="F229" s="2" t="e">
        <f t="shared" si="221"/>
        <v>#REF!</v>
      </c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</row>
    <row r="230" spans="1:26" ht="12.75" customHeight="1">
      <c r="A230" s="2" t="e">
        <f t="shared" ref="A230:C230" si="231">#REF!</f>
        <v>#REF!</v>
      </c>
      <c r="B230" s="2" t="e">
        <f t="shared" si="231"/>
        <v>#REF!</v>
      </c>
      <c r="C230" s="2" t="e">
        <f t="shared" si="231"/>
        <v>#REF!</v>
      </c>
      <c r="D230" s="2" t="e">
        <f t="shared" si="219"/>
        <v>#REF!</v>
      </c>
      <c r="E230" s="2" t="e">
        <f t="shared" si="220"/>
        <v>#REF!</v>
      </c>
      <c r="F230" s="2" t="e">
        <f t="shared" si="221"/>
        <v>#REF!</v>
      </c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</row>
    <row r="231" spans="1:26" ht="12.75" customHeight="1">
      <c r="A231" s="2" t="e">
        <f t="shared" ref="A231:C231" si="232">#REF!</f>
        <v>#REF!</v>
      </c>
      <c r="B231" s="2" t="e">
        <f t="shared" si="232"/>
        <v>#REF!</v>
      </c>
      <c r="C231" s="2" t="e">
        <f t="shared" si="232"/>
        <v>#REF!</v>
      </c>
      <c r="D231" s="2" t="e">
        <f t="shared" si="219"/>
        <v>#REF!</v>
      </c>
      <c r="E231" s="2" t="e">
        <f t="shared" si="220"/>
        <v>#REF!</v>
      </c>
      <c r="F231" s="2" t="e">
        <f t="shared" si="221"/>
        <v>#REF!</v>
      </c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  <c r="T231" s="183"/>
      <c r="U231" s="183"/>
      <c r="V231" s="183"/>
      <c r="W231" s="183"/>
      <c r="X231" s="183"/>
      <c r="Y231" s="183"/>
      <c r="Z231" s="183"/>
    </row>
    <row r="232" spans="1:26" ht="12.75" customHeight="1">
      <c r="A232" s="2" t="e">
        <f t="shared" ref="A232:C232" si="233">#REF!</f>
        <v>#REF!</v>
      </c>
      <c r="B232" s="2" t="e">
        <f t="shared" si="233"/>
        <v>#REF!</v>
      </c>
      <c r="C232" s="2" t="e">
        <f t="shared" si="233"/>
        <v>#REF!</v>
      </c>
      <c r="D232" s="2" t="e">
        <f t="shared" si="219"/>
        <v>#REF!</v>
      </c>
      <c r="E232" s="2" t="e">
        <f t="shared" si="220"/>
        <v>#REF!</v>
      </c>
      <c r="F232" s="2" t="e">
        <f t="shared" si="221"/>
        <v>#REF!</v>
      </c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183"/>
      <c r="Y232" s="183"/>
      <c r="Z232" s="183"/>
    </row>
    <row r="233" spans="1:26" ht="12.75" customHeight="1">
      <c r="A233" s="2" t="e">
        <f t="shared" ref="A233:C233" si="234">#REF!</f>
        <v>#REF!</v>
      </c>
      <c r="B233" s="2" t="e">
        <f t="shared" si="234"/>
        <v>#REF!</v>
      </c>
      <c r="C233" s="2" t="e">
        <f t="shared" si="234"/>
        <v>#REF!</v>
      </c>
      <c r="D233" s="2" t="e">
        <f t="shared" si="219"/>
        <v>#REF!</v>
      </c>
      <c r="E233" s="2" t="e">
        <f t="shared" si="220"/>
        <v>#REF!</v>
      </c>
      <c r="F233" s="2" t="e">
        <f t="shared" si="221"/>
        <v>#REF!</v>
      </c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  <c r="T233" s="183"/>
      <c r="U233" s="183"/>
      <c r="V233" s="183"/>
      <c r="W233" s="183"/>
      <c r="X233" s="183"/>
      <c r="Y233" s="183"/>
      <c r="Z233" s="183"/>
    </row>
    <row r="234" spans="1:26" ht="12.75" customHeight="1">
      <c r="A234" s="2" t="e">
        <f t="shared" ref="A234:C234" si="235">#REF!</f>
        <v>#REF!</v>
      </c>
      <c r="B234" s="2" t="e">
        <f t="shared" si="235"/>
        <v>#REF!</v>
      </c>
      <c r="C234" s="2" t="e">
        <f t="shared" si="235"/>
        <v>#REF!</v>
      </c>
      <c r="D234" s="2" t="e">
        <f t="shared" si="219"/>
        <v>#REF!</v>
      </c>
      <c r="E234" s="2" t="e">
        <f t="shared" si="220"/>
        <v>#REF!</v>
      </c>
      <c r="F234" s="2" t="e">
        <f t="shared" si="221"/>
        <v>#REF!</v>
      </c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</row>
    <row r="235" spans="1:26" ht="12.75" customHeight="1">
      <c r="A235" s="2" t="e">
        <f t="shared" ref="A235:C235" si="236">#REF!</f>
        <v>#REF!</v>
      </c>
      <c r="B235" s="2" t="e">
        <f t="shared" si="236"/>
        <v>#REF!</v>
      </c>
      <c r="C235" s="2" t="e">
        <f t="shared" si="236"/>
        <v>#REF!</v>
      </c>
      <c r="D235" s="2" t="e">
        <f t="shared" si="219"/>
        <v>#REF!</v>
      </c>
      <c r="E235" s="2" t="e">
        <f t="shared" si="220"/>
        <v>#REF!</v>
      </c>
      <c r="F235" s="2" t="e">
        <f t="shared" si="221"/>
        <v>#REF!</v>
      </c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</row>
    <row r="236" spans="1:26" ht="12.75" customHeight="1">
      <c r="A236" s="2" t="e">
        <f t="shared" ref="A236:C236" si="237">#REF!</f>
        <v>#REF!</v>
      </c>
      <c r="B236" s="2" t="e">
        <f t="shared" si="237"/>
        <v>#REF!</v>
      </c>
      <c r="C236" s="2" t="e">
        <f t="shared" si="237"/>
        <v>#REF!</v>
      </c>
      <c r="D236" s="2" t="e">
        <f t="shared" si="219"/>
        <v>#REF!</v>
      </c>
      <c r="E236" s="2" t="e">
        <f t="shared" si="220"/>
        <v>#REF!</v>
      </c>
      <c r="F236" s="2" t="e">
        <f t="shared" si="221"/>
        <v>#REF!</v>
      </c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S236" s="183"/>
      <c r="T236" s="183"/>
      <c r="U236" s="183"/>
      <c r="V236" s="183"/>
      <c r="W236" s="183"/>
      <c r="X236" s="183"/>
      <c r="Y236" s="183"/>
      <c r="Z236" s="183"/>
    </row>
    <row r="237" spans="1:26" ht="12.75" customHeight="1">
      <c r="A237" s="2" t="e">
        <f t="shared" ref="A237:C237" si="238">#REF!</f>
        <v>#REF!</v>
      </c>
      <c r="B237" s="2" t="e">
        <f t="shared" si="238"/>
        <v>#REF!</v>
      </c>
      <c r="C237" s="2" t="e">
        <f t="shared" si="238"/>
        <v>#REF!</v>
      </c>
      <c r="D237" s="2" t="e">
        <f t="shared" si="219"/>
        <v>#REF!</v>
      </c>
      <c r="E237" s="2" t="e">
        <f t="shared" si="220"/>
        <v>#REF!</v>
      </c>
      <c r="F237" s="2" t="e">
        <f t="shared" si="221"/>
        <v>#REF!</v>
      </c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S237" s="183"/>
      <c r="T237" s="183"/>
      <c r="U237" s="183"/>
      <c r="V237" s="183"/>
      <c r="W237" s="183"/>
      <c r="X237" s="183"/>
      <c r="Y237" s="183"/>
      <c r="Z237" s="183"/>
    </row>
    <row r="238" spans="1:26" ht="12.75" customHeight="1">
      <c r="A238" s="2" t="e">
        <f t="shared" ref="A238:C238" si="239">#REF!</f>
        <v>#REF!</v>
      </c>
      <c r="B238" s="2" t="e">
        <f t="shared" si="239"/>
        <v>#REF!</v>
      </c>
      <c r="C238" s="2" t="e">
        <f t="shared" si="239"/>
        <v>#REF!</v>
      </c>
      <c r="D238" s="2" t="e">
        <f t="shared" si="219"/>
        <v>#REF!</v>
      </c>
      <c r="E238" s="2" t="e">
        <f t="shared" si="220"/>
        <v>#REF!</v>
      </c>
      <c r="F238" s="2" t="e">
        <f t="shared" si="221"/>
        <v>#REF!</v>
      </c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  <c r="T238" s="183"/>
      <c r="U238" s="183"/>
      <c r="V238" s="183"/>
      <c r="W238" s="183"/>
      <c r="X238" s="183"/>
      <c r="Y238" s="183"/>
      <c r="Z238" s="183"/>
    </row>
    <row r="239" spans="1:26" ht="12.75" customHeight="1">
      <c r="A239" s="2" t="e">
        <f t="shared" ref="A239:C239" si="240">#REF!</f>
        <v>#REF!</v>
      </c>
      <c r="B239" s="2" t="e">
        <f t="shared" si="240"/>
        <v>#REF!</v>
      </c>
      <c r="C239" s="2" t="e">
        <f t="shared" si="240"/>
        <v>#REF!</v>
      </c>
      <c r="D239" s="2" t="e">
        <f t="shared" si="219"/>
        <v>#REF!</v>
      </c>
      <c r="E239" s="2" t="e">
        <f t="shared" si="220"/>
        <v>#REF!</v>
      </c>
      <c r="F239" s="2" t="e">
        <f t="shared" si="221"/>
        <v>#REF!</v>
      </c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  <c r="T239" s="183"/>
      <c r="U239" s="183"/>
      <c r="V239" s="183"/>
      <c r="W239" s="183"/>
      <c r="X239" s="183"/>
      <c r="Y239" s="183"/>
      <c r="Z239" s="183"/>
    </row>
    <row r="240" spans="1:26" ht="12.75" customHeight="1">
      <c r="A240" s="2" t="e">
        <f t="shared" ref="A240:C240" si="241">#REF!</f>
        <v>#REF!</v>
      </c>
      <c r="B240" s="2" t="e">
        <f t="shared" si="241"/>
        <v>#REF!</v>
      </c>
      <c r="C240" s="2" t="e">
        <f t="shared" si="241"/>
        <v>#REF!</v>
      </c>
      <c r="D240" s="2" t="e">
        <f t="shared" si="219"/>
        <v>#REF!</v>
      </c>
      <c r="E240" s="2" t="e">
        <f t="shared" si="220"/>
        <v>#REF!</v>
      </c>
      <c r="F240" s="2" t="e">
        <f t="shared" si="221"/>
        <v>#REF!</v>
      </c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</row>
    <row r="241" spans="1:26" ht="12.75" customHeight="1">
      <c r="A241" s="2" t="e">
        <f t="shared" ref="A241:C241" si="242">#REF!</f>
        <v>#REF!</v>
      </c>
      <c r="B241" s="2" t="e">
        <f t="shared" si="242"/>
        <v>#REF!</v>
      </c>
      <c r="C241" s="2" t="e">
        <f t="shared" si="242"/>
        <v>#REF!</v>
      </c>
      <c r="D241" s="2" t="e">
        <f t="shared" si="219"/>
        <v>#REF!</v>
      </c>
      <c r="E241" s="2" t="e">
        <f t="shared" si="220"/>
        <v>#REF!</v>
      </c>
      <c r="F241" s="2" t="e">
        <f t="shared" si="221"/>
        <v>#REF!</v>
      </c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</row>
    <row r="242" spans="1:26" ht="12.75" customHeight="1">
      <c r="A242" s="2" t="e">
        <f t="shared" ref="A242:C242" si="243">#REF!</f>
        <v>#REF!</v>
      </c>
      <c r="B242" s="2" t="e">
        <f t="shared" si="243"/>
        <v>#REF!</v>
      </c>
      <c r="C242" s="2" t="e">
        <f t="shared" si="243"/>
        <v>#REF!</v>
      </c>
      <c r="D242" s="2" t="e">
        <f t="shared" si="219"/>
        <v>#REF!</v>
      </c>
      <c r="E242" s="2" t="e">
        <f t="shared" si="220"/>
        <v>#REF!</v>
      </c>
      <c r="F242" s="2" t="e">
        <f t="shared" si="221"/>
        <v>#REF!</v>
      </c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</row>
    <row r="243" spans="1:26" ht="12.75" customHeight="1">
      <c r="A243" s="2" t="e">
        <f t="shared" ref="A243:C243" si="244">#REF!</f>
        <v>#REF!</v>
      </c>
      <c r="B243" s="2" t="e">
        <f t="shared" si="244"/>
        <v>#REF!</v>
      </c>
      <c r="C243" s="2" t="e">
        <f t="shared" si="244"/>
        <v>#REF!</v>
      </c>
      <c r="D243" s="2" t="e">
        <f t="shared" si="219"/>
        <v>#REF!</v>
      </c>
      <c r="E243" s="2" t="e">
        <f t="shared" si="220"/>
        <v>#REF!</v>
      </c>
      <c r="F243" s="2" t="e">
        <f t="shared" si="221"/>
        <v>#REF!</v>
      </c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</row>
    <row r="244" spans="1:26" ht="12.75" customHeight="1">
      <c r="A244" s="2" t="e">
        <f t="shared" ref="A244:C244" si="245">#REF!</f>
        <v>#REF!</v>
      </c>
      <c r="B244" s="2" t="e">
        <f t="shared" si="245"/>
        <v>#REF!</v>
      </c>
      <c r="C244" s="2" t="e">
        <f t="shared" si="245"/>
        <v>#REF!</v>
      </c>
      <c r="D244" s="2" t="e">
        <f t="shared" si="219"/>
        <v>#REF!</v>
      </c>
      <c r="E244" s="2" t="e">
        <f t="shared" si="220"/>
        <v>#REF!</v>
      </c>
      <c r="F244" s="2" t="e">
        <f t="shared" si="221"/>
        <v>#REF!</v>
      </c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</row>
    <row r="245" spans="1:26" ht="12.75" customHeight="1">
      <c r="A245" s="2" t="e">
        <f t="shared" ref="A245:C245" si="246">#REF!</f>
        <v>#REF!</v>
      </c>
      <c r="B245" s="2" t="e">
        <f t="shared" si="246"/>
        <v>#REF!</v>
      </c>
      <c r="C245" s="2" t="e">
        <f t="shared" si="246"/>
        <v>#REF!</v>
      </c>
      <c r="D245" s="2" t="e">
        <f t="shared" si="219"/>
        <v>#REF!</v>
      </c>
      <c r="E245" s="2" t="e">
        <f t="shared" si="220"/>
        <v>#REF!</v>
      </c>
      <c r="F245" s="2" t="e">
        <f t="shared" si="221"/>
        <v>#REF!</v>
      </c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</row>
    <row r="246" spans="1:26" ht="12.75" customHeight="1">
      <c r="A246" s="2" t="e">
        <f t="shared" ref="A246:C246" si="247">#REF!</f>
        <v>#REF!</v>
      </c>
      <c r="B246" s="2" t="e">
        <f t="shared" si="247"/>
        <v>#REF!</v>
      </c>
      <c r="C246" s="2" t="e">
        <f t="shared" si="247"/>
        <v>#REF!</v>
      </c>
      <c r="D246" s="2" t="e">
        <f t="shared" si="219"/>
        <v>#REF!</v>
      </c>
      <c r="E246" s="2" t="e">
        <f t="shared" si="220"/>
        <v>#REF!</v>
      </c>
      <c r="F246" s="2" t="e">
        <f t="shared" si="221"/>
        <v>#REF!</v>
      </c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</row>
    <row r="247" spans="1:26" ht="12.75" customHeight="1">
      <c r="A247" s="2" t="e">
        <f t="shared" ref="A247:C247" si="248">#REF!</f>
        <v>#REF!</v>
      </c>
      <c r="B247" s="2" t="e">
        <f t="shared" si="248"/>
        <v>#REF!</v>
      </c>
      <c r="C247" s="2" t="e">
        <f t="shared" si="248"/>
        <v>#REF!</v>
      </c>
      <c r="D247" s="2" t="e">
        <f t="shared" si="219"/>
        <v>#REF!</v>
      </c>
      <c r="E247" s="2" t="e">
        <f t="shared" si="220"/>
        <v>#REF!</v>
      </c>
      <c r="F247" s="2" t="e">
        <f t="shared" si="221"/>
        <v>#REF!</v>
      </c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</row>
    <row r="248" spans="1:26" ht="12.75" customHeight="1">
      <c r="A248" s="2" t="e">
        <f t="shared" ref="A248:C248" si="249">#REF!</f>
        <v>#REF!</v>
      </c>
      <c r="B248" s="2" t="e">
        <f t="shared" si="249"/>
        <v>#REF!</v>
      </c>
      <c r="C248" s="2" t="e">
        <f t="shared" si="249"/>
        <v>#REF!</v>
      </c>
      <c r="D248" s="2" t="e">
        <f t="shared" si="219"/>
        <v>#REF!</v>
      </c>
      <c r="E248" s="2" t="e">
        <f t="shared" si="220"/>
        <v>#REF!</v>
      </c>
      <c r="F248" s="2" t="e">
        <f t="shared" si="221"/>
        <v>#REF!</v>
      </c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</row>
    <row r="249" spans="1:26" ht="12.75" customHeight="1">
      <c r="A249" s="2" t="e">
        <f t="shared" ref="A249:C249" si="250">#REF!</f>
        <v>#REF!</v>
      </c>
      <c r="B249" s="2" t="e">
        <f t="shared" si="250"/>
        <v>#REF!</v>
      </c>
      <c r="C249" s="2" t="e">
        <f t="shared" si="250"/>
        <v>#REF!</v>
      </c>
      <c r="D249" s="2" t="e">
        <f t="shared" si="219"/>
        <v>#REF!</v>
      </c>
      <c r="E249" s="2" t="e">
        <f t="shared" si="220"/>
        <v>#REF!</v>
      </c>
      <c r="F249" s="2" t="e">
        <f t="shared" si="221"/>
        <v>#REF!</v>
      </c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  <c r="T249" s="183"/>
      <c r="U249" s="183"/>
      <c r="V249" s="183"/>
      <c r="W249" s="183"/>
      <c r="X249" s="183"/>
      <c r="Y249" s="183"/>
      <c r="Z249" s="183"/>
    </row>
    <row r="250" spans="1:26" ht="12.75" customHeight="1">
      <c r="A250" s="2" t="e">
        <f t="shared" ref="A250:C250" si="251">#REF!</f>
        <v>#REF!</v>
      </c>
      <c r="B250" s="2" t="e">
        <f t="shared" si="251"/>
        <v>#REF!</v>
      </c>
      <c r="C250" s="2" t="e">
        <f t="shared" si="251"/>
        <v>#REF!</v>
      </c>
      <c r="D250" s="2" t="e">
        <f t="shared" si="219"/>
        <v>#REF!</v>
      </c>
      <c r="E250" s="2" t="e">
        <f t="shared" si="220"/>
        <v>#REF!</v>
      </c>
      <c r="F250" s="2" t="e">
        <f t="shared" si="221"/>
        <v>#REF!</v>
      </c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  <c r="T250" s="183"/>
      <c r="U250" s="183"/>
      <c r="V250" s="183"/>
      <c r="W250" s="183"/>
      <c r="X250" s="183"/>
      <c r="Y250" s="183"/>
      <c r="Z250" s="183"/>
    </row>
    <row r="251" spans="1:26" ht="12.75" customHeight="1">
      <c r="A251" s="2" t="e">
        <f t="shared" ref="A251:C251" si="252">#REF!</f>
        <v>#REF!</v>
      </c>
      <c r="B251" s="2" t="e">
        <f t="shared" si="252"/>
        <v>#REF!</v>
      </c>
      <c r="C251" s="2" t="e">
        <f t="shared" si="252"/>
        <v>#REF!</v>
      </c>
      <c r="D251" s="2" t="e">
        <f t="shared" si="219"/>
        <v>#REF!</v>
      </c>
      <c r="E251" s="2" t="e">
        <f t="shared" si="220"/>
        <v>#REF!</v>
      </c>
      <c r="F251" s="2" t="e">
        <f t="shared" si="221"/>
        <v>#REF!</v>
      </c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</row>
    <row r="252" spans="1:26" ht="12.75" customHeight="1">
      <c r="A252" s="2" t="e">
        <f t="shared" ref="A252:C252" si="253">#REF!</f>
        <v>#REF!</v>
      </c>
      <c r="B252" s="2" t="e">
        <f t="shared" si="253"/>
        <v>#REF!</v>
      </c>
      <c r="C252" s="2" t="e">
        <f t="shared" si="253"/>
        <v>#REF!</v>
      </c>
      <c r="D252" s="2" t="e">
        <f t="shared" si="219"/>
        <v>#REF!</v>
      </c>
      <c r="E252" s="2" t="e">
        <f t="shared" si="220"/>
        <v>#REF!</v>
      </c>
      <c r="F252" s="2" t="e">
        <f t="shared" si="221"/>
        <v>#REF!</v>
      </c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</row>
    <row r="253" spans="1:26" ht="12.75" customHeight="1">
      <c r="A253" s="2" t="e">
        <f t="shared" ref="A253:C253" si="254">#REF!</f>
        <v>#REF!</v>
      </c>
      <c r="B253" s="2" t="e">
        <f t="shared" si="254"/>
        <v>#REF!</v>
      </c>
      <c r="C253" s="2" t="e">
        <f t="shared" si="254"/>
        <v>#REF!</v>
      </c>
      <c r="D253" s="2" t="e">
        <f t="shared" si="219"/>
        <v>#REF!</v>
      </c>
      <c r="E253" s="2" t="e">
        <f t="shared" si="220"/>
        <v>#REF!</v>
      </c>
      <c r="F253" s="2" t="e">
        <f t="shared" si="221"/>
        <v>#REF!</v>
      </c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</row>
    <row r="254" spans="1:26" ht="12.75" customHeight="1">
      <c r="A254" s="2" t="e">
        <f t="shared" ref="A254:C254" si="255">#REF!</f>
        <v>#REF!</v>
      </c>
      <c r="B254" s="2" t="e">
        <f t="shared" si="255"/>
        <v>#REF!</v>
      </c>
      <c r="C254" s="2" t="e">
        <f t="shared" si="255"/>
        <v>#REF!</v>
      </c>
      <c r="D254" s="2" t="e">
        <f t="shared" si="219"/>
        <v>#REF!</v>
      </c>
      <c r="E254" s="2" t="e">
        <f t="shared" si="220"/>
        <v>#REF!</v>
      </c>
      <c r="F254" s="2" t="e">
        <f t="shared" si="221"/>
        <v>#REF!</v>
      </c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  <c r="T254" s="183"/>
      <c r="U254" s="183"/>
      <c r="V254" s="183"/>
      <c r="W254" s="183"/>
      <c r="X254" s="183"/>
      <c r="Y254" s="183"/>
      <c r="Z254" s="183"/>
    </row>
    <row r="255" spans="1:26" ht="12.75" customHeight="1">
      <c r="A255" s="2" t="e">
        <f t="shared" ref="A255:C255" si="256">#REF!</f>
        <v>#REF!</v>
      </c>
      <c r="B255" s="2" t="e">
        <f t="shared" si="256"/>
        <v>#REF!</v>
      </c>
      <c r="C255" s="2" t="e">
        <f t="shared" si="256"/>
        <v>#REF!</v>
      </c>
      <c r="D255" s="2" t="e">
        <f t="shared" si="219"/>
        <v>#REF!</v>
      </c>
      <c r="E255" s="2" t="e">
        <f t="shared" si="220"/>
        <v>#REF!</v>
      </c>
      <c r="F255" s="2" t="e">
        <f t="shared" si="221"/>
        <v>#REF!</v>
      </c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</row>
    <row r="256" spans="1:26" ht="12.75" customHeight="1">
      <c r="A256" s="2" t="e">
        <f t="shared" ref="A256:C256" si="257">#REF!</f>
        <v>#REF!</v>
      </c>
      <c r="B256" s="2" t="e">
        <f t="shared" si="257"/>
        <v>#REF!</v>
      </c>
      <c r="C256" s="2" t="e">
        <f t="shared" si="257"/>
        <v>#REF!</v>
      </c>
      <c r="D256" s="2" t="e">
        <f t="shared" si="219"/>
        <v>#REF!</v>
      </c>
      <c r="E256" s="2" t="e">
        <f t="shared" si="220"/>
        <v>#REF!</v>
      </c>
      <c r="F256" s="2" t="e">
        <f t="shared" si="221"/>
        <v>#REF!</v>
      </c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  <c r="T256" s="183"/>
      <c r="U256" s="183"/>
      <c r="V256" s="183"/>
      <c r="W256" s="183"/>
      <c r="X256" s="183"/>
      <c r="Y256" s="183"/>
      <c r="Z256" s="183"/>
    </row>
    <row r="257" spans="1:26" ht="12.75" customHeight="1">
      <c r="A257" s="2" t="e">
        <f t="shared" ref="A257:C257" si="258">#REF!</f>
        <v>#REF!</v>
      </c>
      <c r="B257" s="2" t="e">
        <f t="shared" si="258"/>
        <v>#REF!</v>
      </c>
      <c r="C257" s="2" t="e">
        <f t="shared" si="258"/>
        <v>#REF!</v>
      </c>
      <c r="D257" s="2" t="e">
        <f t="shared" si="219"/>
        <v>#REF!</v>
      </c>
      <c r="E257" s="2" t="e">
        <f t="shared" si="220"/>
        <v>#REF!</v>
      </c>
      <c r="F257" s="2" t="e">
        <f t="shared" si="221"/>
        <v>#REF!</v>
      </c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  <c r="T257" s="183"/>
      <c r="U257" s="183"/>
      <c r="V257" s="183"/>
      <c r="W257" s="183"/>
      <c r="X257" s="183"/>
      <c r="Y257" s="183"/>
      <c r="Z257" s="183"/>
    </row>
    <row r="258" spans="1:26" ht="12.75" customHeight="1">
      <c r="A258" s="2" t="e">
        <f t="shared" ref="A258:C258" si="259">#REF!</f>
        <v>#REF!</v>
      </c>
      <c r="B258" s="2" t="e">
        <f t="shared" si="259"/>
        <v>#REF!</v>
      </c>
      <c r="C258" s="2" t="e">
        <f t="shared" si="259"/>
        <v>#REF!</v>
      </c>
      <c r="D258" s="2" t="e">
        <f t="shared" si="219"/>
        <v>#REF!</v>
      </c>
      <c r="E258" s="2" t="e">
        <f t="shared" si="220"/>
        <v>#REF!</v>
      </c>
      <c r="F258" s="2" t="e">
        <f t="shared" si="221"/>
        <v>#REF!</v>
      </c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</row>
    <row r="259" spans="1:26" ht="12.75" customHeight="1">
      <c r="A259" s="2" t="e">
        <f t="shared" ref="A259:C259" si="260">#REF!</f>
        <v>#REF!</v>
      </c>
      <c r="B259" s="2" t="e">
        <f t="shared" si="260"/>
        <v>#REF!</v>
      </c>
      <c r="C259" s="2" t="e">
        <f t="shared" si="260"/>
        <v>#REF!</v>
      </c>
      <c r="D259" s="2" t="e">
        <f t="shared" si="219"/>
        <v>#REF!</v>
      </c>
      <c r="E259" s="2" t="e">
        <f t="shared" si="220"/>
        <v>#REF!</v>
      </c>
      <c r="F259" s="2" t="e">
        <f t="shared" si="221"/>
        <v>#REF!</v>
      </c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</row>
    <row r="260" spans="1:26" ht="12.75" customHeight="1">
      <c r="A260" s="2" t="e">
        <f t="shared" ref="A260:C260" si="261">#REF!</f>
        <v>#REF!</v>
      </c>
      <c r="B260" s="2" t="e">
        <f t="shared" si="261"/>
        <v>#REF!</v>
      </c>
      <c r="C260" s="2" t="e">
        <f t="shared" si="261"/>
        <v>#REF!</v>
      </c>
      <c r="D260" s="2" t="e">
        <f t="shared" si="219"/>
        <v>#REF!</v>
      </c>
      <c r="E260" s="2" t="e">
        <f t="shared" si="220"/>
        <v>#REF!</v>
      </c>
      <c r="F260" s="2" t="e">
        <f t="shared" si="221"/>
        <v>#REF!</v>
      </c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</row>
    <row r="261" spans="1:26" ht="12.75" customHeight="1">
      <c r="A261" s="2" t="e">
        <f t="shared" ref="A261:C261" si="262">#REF!</f>
        <v>#REF!</v>
      </c>
      <c r="B261" s="2" t="e">
        <f t="shared" si="262"/>
        <v>#REF!</v>
      </c>
      <c r="C261" s="2" t="e">
        <f t="shared" si="262"/>
        <v>#REF!</v>
      </c>
      <c r="D261" s="2" t="e">
        <f t="shared" si="219"/>
        <v>#REF!</v>
      </c>
      <c r="E261" s="2" t="e">
        <f t="shared" si="220"/>
        <v>#REF!</v>
      </c>
      <c r="F261" s="2" t="e">
        <f t="shared" si="221"/>
        <v>#REF!</v>
      </c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</row>
    <row r="262" spans="1:26" ht="12.75" customHeight="1">
      <c r="A262" s="2" t="e">
        <f t="shared" ref="A262:C262" si="263">#REF!</f>
        <v>#REF!</v>
      </c>
      <c r="B262" s="2" t="e">
        <f t="shared" si="263"/>
        <v>#REF!</v>
      </c>
      <c r="C262" s="2" t="e">
        <f t="shared" si="263"/>
        <v>#REF!</v>
      </c>
      <c r="D262" s="2" t="e">
        <f t="shared" si="219"/>
        <v>#REF!</v>
      </c>
      <c r="E262" s="2" t="e">
        <f t="shared" si="220"/>
        <v>#REF!</v>
      </c>
      <c r="F262" s="2" t="e">
        <f t="shared" si="221"/>
        <v>#REF!</v>
      </c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</row>
    <row r="263" spans="1:26" ht="12.75" customHeight="1">
      <c r="A263" s="2" t="e">
        <f t="shared" ref="A263:C263" si="264">#REF!</f>
        <v>#REF!</v>
      </c>
      <c r="B263" s="2" t="e">
        <f t="shared" si="264"/>
        <v>#REF!</v>
      </c>
      <c r="C263" s="2" t="e">
        <f t="shared" si="264"/>
        <v>#REF!</v>
      </c>
      <c r="D263" s="2" t="e">
        <f t="shared" si="219"/>
        <v>#REF!</v>
      </c>
      <c r="E263" s="2" t="e">
        <f t="shared" si="220"/>
        <v>#REF!</v>
      </c>
      <c r="F263" s="2" t="e">
        <f t="shared" si="221"/>
        <v>#REF!</v>
      </c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</row>
    <row r="264" spans="1:26" ht="12.75" customHeight="1">
      <c r="A264" s="2" t="e">
        <f t="shared" ref="A264:C264" si="265">#REF!</f>
        <v>#REF!</v>
      </c>
      <c r="B264" s="2" t="e">
        <f t="shared" si="265"/>
        <v>#REF!</v>
      </c>
      <c r="C264" s="2" t="e">
        <f t="shared" si="265"/>
        <v>#REF!</v>
      </c>
      <c r="D264" s="2" t="e">
        <f t="shared" si="219"/>
        <v>#REF!</v>
      </c>
      <c r="E264" s="2" t="e">
        <f t="shared" si="220"/>
        <v>#REF!</v>
      </c>
      <c r="F264" s="2" t="e">
        <f t="shared" si="221"/>
        <v>#REF!</v>
      </c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</row>
    <row r="265" spans="1:26" ht="12.75" customHeight="1">
      <c r="A265" s="2" t="e">
        <f t="shared" ref="A265:C265" si="266">#REF!</f>
        <v>#REF!</v>
      </c>
      <c r="B265" s="2" t="e">
        <f t="shared" si="266"/>
        <v>#REF!</v>
      </c>
      <c r="C265" s="2" t="e">
        <f t="shared" si="266"/>
        <v>#REF!</v>
      </c>
      <c r="D265" s="2" t="e">
        <f t="shared" si="219"/>
        <v>#REF!</v>
      </c>
      <c r="E265" s="2" t="e">
        <f t="shared" si="220"/>
        <v>#REF!</v>
      </c>
      <c r="F265" s="2" t="e">
        <f t="shared" si="221"/>
        <v>#REF!</v>
      </c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</row>
    <row r="266" spans="1:26" ht="12.75" customHeight="1">
      <c r="A266" s="2" t="e">
        <f t="shared" ref="A266:C266" si="267">#REF!</f>
        <v>#REF!</v>
      </c>
      <c r="B266" s="2" t="e">
        <f t="shared" si="267"/>
        <v>#REF!</v>
      </c>
      <c r="C266" s="2" t="e">
        <f t="shared" si="267"/>
        <v>#REF!</v>
      </c>
      <c r="D266" s="2" t="e">
        <f t="shared" si="219"/>
        <v>#REF!</v>
      </c>
      <c r="E266" s="2" t="e">
        <f t="shared" si="220"/>
        <v>#REF!</v>
      </c>
      <c r="F266" s="2" t="e">
        <f t="shared" si="221"/>
        <v>#REF!</v>
      </c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</row>
    <row r="267" spans="1:26" ht="12.75" customHeight="1">
      <c r="A267" s="2" t="e">
        <f t="shared" ref="A267:C267" si="268">#REF!</f>
        <v>#REF!</v>
      </c>
      <c r="B267" s="2" t="e">
        <f t="shared" si="268"/>
        <v>#REF!</v>
      </c>
      <c r="C267" s="2" t="e">
        <f t="shared" si="268"/>
        <v>#REF!</v>
      </c>
      <c r="D267" s="2" t="e">
        <f t="shared" si="219"/>
        <v>#REF!</v>
      </c>
      <c r="E267" s="2" t="e">
        <f t="shared" si="220"/>
        <v>#REF!</v>
      </c>
      <c r="F267" s="2" t="e">
        <f t="shared" si="221"/>
        <v>#REF!</v>
      </c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  <c r="T267" s="183"/>
      <c r="U267" s="183"/>
      <c r="V267" s="183"/>
      <c r="W267" s="183"/>
      <c r="X267" s="183"/>
      <c r="Y267" s="183"/>
      <c r="Z267" s="183"/>
    </row>
    <row r="268" spans="1:26" ht="12.75" customHeight="1">
      <c r="A268" s="2" t="e">
        <f t="shared" ref="A268:C268" si="269">#REF!</f>
        <v>#REF!</v>
      </c>
      <c r="B268" s="2" t="e">
        <f t="shared" si="269"/>
        <v>#REF!</v>
      </c>
      <c r="C268" s="2" t="e">
        <f t="shared" si="269"/>
        <v>#REF!</v>
      </c>
      <c r="D268" s="2" t="e">
        <f t="shared" si="219"/>
        <v>#REF!</v>
      </c>
      <c r="E268" s="2" t="e">
        <f t="shared" si="220"/>
        <v>#REF!</v>
      </c>
      <c r="F268" s="2" t="e">
        <f t="shared" si="221"/>
        <v>#REF!</v>
      </c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  <c r="T268" s="183"/>
      <c r="U268" s="183"/>
      <c r="V268" s="183"/>
      <c r="W268" s="183"/>
      <c r="X268" s="183"/>
      <c r="Y268" s="183"/>
      <c r="Z268" s="183"/>
    </row>
    <row r="269" spans="1:26" ht="12.75" customHeight="1">
      <c r="A269" s="2" t="e">
        <f t="shared" ref="A269:C269" si="270">#REF!</f>
        <v>#REF!</v>
      </c>
      <c r="B269" s="2" t="e">
        <f t="shared" si="270"/>
        <v>#REF!</v>
      </c>
      <c r="C269" s="2" t="e">
        <f t="shared" si="270"/>
        <v>#REF!</v>
      </c>
      <c r="D269" s="2" t="e">
        <f t="shared" si="219"/>
        <v>#REF!</v>
      </c>
      <c r="E269" s="2" t="e">
        <f t="shared" si="220"/>
        <v>#REF!</v>
      </c>
      <c r="F269" s="2" t="e">
        <f t="shared" si="221"/>
        <v>#REF!</v>
      </c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</row>
    <row r="270" spans="1:26" ht="12.75" customHeight="1">
      <c r="A270" s="2" t="e">
        <f t="shared" ref="A270:C270" si="271">#REF!</f>
        <v>#REF!</v>
      </c>
      <c r="B270" s="2" t="e">
        <f t="shared" si="271"/>
        <v>#REF!</v>
      </c>
      <c r="C270" s="2" t="e">
        <f t="shared" si="271"/>
        <v>#REF!</v>
      </c>
      <c r="D270" s="2" t="e">
        <f t="shared" si="219"/>
        <v>#REF!</v>
      </c>
      <c r="E270" s="2" t="e">
        <f t="shared" si="220"/>
        <v>#REF!</v>
      </c>
      <c r="F270" s="2" t="e">
        <f t="shared" si="221"/>
        <v>#REF!</v>
      </c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  <c r="T270" s="183"/>
      <c r="U270" s="183"/>
      <c r="V270" s="183"/>
      <c r="W270" s="183"/>
      <c r="X270" s="183"/>
      <c r="Y270" s="183"/>
      <c r="Z270" s="183"/>
    </row>
    <row r="271" spans="1:26" ht="12.75" customHeight="1">
      <c r="A271" s="2" t="e">
        <f t="shared" ref="A271:C271" si="272">#REF!</f>
        <v>#REF!</v>
      </c>
      <c r="B271" s="2" t="e">
        <f t="shared" si="272"/>
        <v>#REF!</v>
      </c>
      <c r="C271" s="2" t="e">
        <f t="shared" si="272"/>
        <v>#REF!</v>
      </c>
      <c r="D271" s="2" t="e">
        <f t="shared" si="219"/>
        <v>#REF!</v>
      </c>
      <c r="E271" s="2" t="e">
        <f t="shared" si="220"/>
        <v>#REF!</v>
      </c>
      <c r="F271" s="2" t="e">
        <f t="shared" si="221"/>
        <v>#REF!</v>
      </c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</row>
    <row r="272" spans="1:26" ht="12.75" customHeight="1">
      <c r="A272" s="2" t="e">
        <f t="shared" ref="A272:C272" si="273">#REF!</f>
        <v>#REF!</v>
      </c>
      <c r="B272" s="2" t="e">
        <f t="shared" si="273"/>
        <v>#REF!</v>
      </c>
      <c r="C272" s="2" t="e">
        <f t="shared" si="273"/>
        <v>#REF!</v>
      </c>
      <c r="D272" s="2" t="e">
        <f t="shared" si="219"/>
        <v>#REF!</v>
      </c>
      <c r="E272" s="2" t="e">
        <f t="shared" si="220"/>
        <v>#REF!</v>
      </c>
      <c r="F272" s="2" t="e">
        <f t="shared" si="221"/>
        <v>#REF!</v>
      </c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</row>
    <row r="273" spans="1:26" ht="12.75" customHeight="1">
      <c r="A273" s="2" t="e">
        <f t="shared" ref="A273:C273" si="274">#REF!</f>
        <v>#REF!</v>
      </c>
      <c r="B273" s="2" t="e">
        <f t="shared" si="274"/>
        <v>#REF!</v>
      </c>
      <c r="C273" s="2" t="e">
        <f t="shared" si="274"/>
        <v>#REF!</v>
      </c>
      <c r="D273" s="2" t="e">
        <f t="shared" si="219"/>
        <v>#REF!</v>
      </c>
      <c r="E273" s="2" t="e">
        <f t="shared" si="220"/>
        <v>#REF!</v>
      </c>
      <c r="F273" s="2" t="e">
        <f t="shared" si="221"/>
        <v>#REF!</v>
      </c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</row>
    <row r="274" spans="1:26" ht="12.75" customHeight="1">
      <c r="A274" s="2" t="e">
        <f t="shared" ref="A274:C274" si="275">#REF!</f>
        <v>#REF!</v>
      </c>
      <c r="B274" s="2" t="e">
        <f t="shared" si="275"/>
        <v>#REF!</v>
      </c>
      <c r="C274" s="2" t="e">
        <f t="shared" si="275"/>
        <v>#REF!</v>
      </c>
      <c r="D274" s="2" t="e">
        <f t="shared" si="219"/>
        <v>#REF!</v>
      </c>
      <c r="E274" s="2" t="e">
        <f t="shared" si="220"/>
        <v>#REF!</v>
      </c>
      <c r="F274" s="2" t="e">
        <f t="shared" si="221"/>
        <v>#REF!</v>
      </c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</row>
    <row r="275" spans="1:26" ht="12.75" customHeight="1">
      <c r="A275" s="2" t="e">
        <f t="shared" ref="A275:C275" si="276">#REF!</f>
        <v>#REF!</v>
      </c>
      <c r="B275" s="2" t="e">
        <f t="shared" si="276"/>
        <v>#REF!</v>
      </c>
      <c r="C275" s="2" t="e">
        <f t="shared" si="276"/>
        <v>#REF!</v>
      </c>
      <c r="D275" s="2" t="e">
        <f t="shared" si="219"/>
        <v>#REF!</v>
      </c>
      <c r="E275" s="2" t="e">
        <f t="shared" si="220"/>
        <v>#REF!</v>
      </c>
      <c r="F275" s="2" t="e">
        <f t="shared" si="221"/>
        <v>#REF!</v>
      </c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</row>
    <row r="276" spans="1:26" ht="12.75" customHeight="1">
      <c r="A276" s="2" t="e">
        <f t="shared" ref="A276:C276" si="277">#REF!</f>
        <v>#REF!</v>
      </c>
      <c r="B276" s="2" t="e">
        <f t="shared" si="277"/>
        <v>#REF!</v>
      </c>
      <c r="C276" s="2" t="e">
        <f t="shared" si="277"/>
        <v>#REF!</v>
      </c>
      <c r="D276" s="2" t="e">
        <f t="shared" si="219"/>
        <v>#REF!</v>
      </c>
      <c r="E276" s="2" t="e">
        <f t="shared" si="220"/>
        <v>#REF!</v>
      </c>
      <c r="F276" s="2" t="e">
        <f t="shared" si="221"/>
        <v>#REF!</v>
      </c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</row>
    <row r="277" spans="1:26" ht="12.75" customHeight="1">
      <c r="A277" s="2" t="e">
        <f t="shared" ref="A277:C277" si="278">#REF!</f>
        <v>#REF!</v>
      </c>
      <c r="B277" s="2" t="e">
        <f t="shared" si="278"/>
        <v>#REF!</v>
      </c>
      <c r="C277" s="2" t="e">
        <f t="shared" si="278"/>
        <v>#REF!</v>
      </c>
      <c r="D277" s="2" t="e">
        <f t="shared" si="219"/>
        <v>#REF!</v>
      </c>
      <c r="E277" s="2" t="e">
        <f t="shared" si="220"/>
        <v>#REF!</v>
      </c>
      <c r="F277" s="2" t="e">
        <f t="shared" si="221"/>
        <v>#REF!</v>
      </c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  <c r="T277" s="183"/>
      <c r="U277" s="183"/>
      <c r="V277" s="183"/>
      <c r="W277" s="183"/>
      <c r="X277" s="183"/>
      <c r="Y277" s="183"/>
      <c r="Z277" s="183"/>
    </row>
    <row r="278" spans="1:26" ht="12.75" customHeight="1">
      <c r="A278" s="2" t="e">
        <f t="shared" ref="A278:C278" si="279">#REF!</f>
        <v>#REF!</v>
      </c>
      <c r="B278" s="2" t="e">
        <f t="shared" si="279"/>
        <v>#REF!</v>
      </c>
      <c r="C278" s="2" t="e">
        <f t="shared" si="279"/>
        <v>#REF!</v>
      </c>
      <c r="D278" s="2" t="e">
        <f t="shared" si="219"/>
        <v>#REF!</v>
      </c>
      <c r="E278" s="2" t="e">
        <f t="shared" si="220"/>
        <v>#REF!</v>
      </c>
      <c r="F278" s="2" t="e">
        <f t="shared" si="221"/>
        <v>#REF!</v>
      </c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</row>
    <row r="279" spans="1:26" ht="12.75" customHeight="1">
      <c r="A279" s="2" t="e">
        <f t="shared" ref="A279:C279" si="280">#REF!</f>
        <v>#REF!</v>
      </c>
      <c r="B279" s="2" t="e">
        <f t="shared" si="280"/>
        <v>#REF!</v>
      </c>
      <c r="C279" s="2" t="e">
        <f t="shared" si="280"/>
        <v>#REF!</v>
      </c>
      <c r="D279" s="2" t="e">
        <f t="shared" si="219"/>
        <v>#REF!</v>
      </c>
      <c r="E279" s="2" t="e">
        <f t="shared" si="220"/>
        <v>#REF!</v>
      </c>
      <c r="F279" s="2" t="e">
        <f t="shared" si="221"/>
        <v>#REF!</v>
      </c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</row>
    <row r="280" spans="1:26" ht="12.75" customHeight="1">
      <c r="A280" s="2" t="e">
        <f t="shared" ref="A280:C280" si="281">#REF!</f>
        <v>#REF!</v>
      </c>
      <c r="B280" s="2" t="e">
        <f t="shared" si="281"/>
        <v>#REF!</v>
      </c>
      <c r="C280" s="2" t="e">
        <f t="shared" si="281"/>
        <v>#REF!</v>
      </c>
      <c r="D280" s="2" t="e">
        <f t="shared" si="219"/>
        <v>#REF!</v>
      </c>
      <c r="E280" s="2" t="e">
        <f t="shared" si="220"/>
        <v>#REF!</v>
      </c>
      <c r="F280" s="2" t="e">
        <f t="shared" si="221"/>
        <v>#REF!</v>
      </c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</row>
    <row r="281" spans="1:26" ht="12.75" customHeight="1">
      <c r="A281" s="2" t="e">
        <f t="shared" ref="A281:C281" si="282">#REF!</f>
        <v>#REF!</v>
      </c>
      <c r="B281" s="2" t="e">
        <f t="shared" si="282"/>
        <v>#REF!</v>
      </c>
      <c r="C281" s="2" t="e">
        <f t="shared" si="282"/>
        <v>#REF!</v>
      </c>
      <c r="D281" s="2" t="e">
        <f t="shared" si="219"/>
        <v>#REF!</v>
      </c>
      <c r="E281" s="2" t="e">
        <f t="shared" si="220"/>
        <v>#REF!</v>
      </c>
      <c r="F281" s="2" t="e">
        <f t="shared" si="221"/>
        <v>#REF!</v>
      </c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  <c r="T281" s="183"/>
      <c r="U281" s="183"/>
      <c r="V281" s="183"/>
      <c r="W281" s="183"/>
      <c r="X281" s="183"/>
      <c r="Y281" s="183"/>
      <c r="Z281" s="183"/>
    </row>
    <row r="282" spans="1:26" ht="12.75" customHeight="1">
      <c r="A282" s="2" t="e">
        <f t="shared" ref="A282:C282" si="283">#REF!</f>
        <v>#REF!</v>
      </c>
      <c r="B282" s="2" t="e">
        <f t="shared" si="283"/>
        <v>#REF!</v>
      </c>
      <c r="C282" s="2" t="e">
        <f t="shared" si="283"/>
        <v>#REF!</v>
      </c>
      <c r="D282" s="2" t="e">
        <f t="shared" si="219"/>
        <v>#REF!</v>
      </c>
      <c r="E282" s="2" t="e">
        <f t="shared" si="220"/>
        <v>#REF!</v>
      </c>
      <c r="F282" s="2" t="e">
        <f t="shared" si="221"/>
        <v>#REF!</v>
      </c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  <c r="T282" s="183"/>
      <c r="U282" s="183"/>
      <c r="V282" s="183"/>
      <c r="W282" s="183"/>
      <c r="X282" s="183"/>
      <c r="Y282" s="183"/>
      <c r="Z282" s="183"/>
    </row>
    <row r="283" spans="1:26" ht="12.75" customHeight="1">
      <c r="A283" s="2" t="e">
        <f t="shared" ref="A283:C283" si="284">#REF!</f>
        <v>#REF!</v>
      </c>
      <c r="B283" s="2" t="e">
        <f t="shared" si="284"/>
        <v>#REF!</v>
      </c>
      <c r="C283" s="2" t="e">
        <f t="shared" si="284"/>
        <v>#REF!</v>
      </c>
      <c r="D283" s="2" t="e">
        <f t="shared" si="219"/>
        <v>#REF!</v>
      </c>
      <c r="E283" s="2" t="e">
        <f t="shared" si="220"/>
        <v>#REF!</v>
      </c>
      <c r="F283" s="2" t="e">
        <f t="shared" si="221"/>
        <v>#REF!</v>
      </c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  <c r="T283" s="183"/>
      <c r="U283" s="183"/>
      <c r="V283" s="183"/>
      <c r="W283" s="183"/>
      <c r="X283" s="183"/>
      <c r="Y283" s="183"/>
      <c r="Z283" s="183"/>
    </row>
    <row r="284" spans="1:26" ht="12.75" customHeight="1">
      <c r="A284" s="2" t="e">
        <f t="shared" ref="A284:C284" si="285">#REF!</f>
        <v>#REF!</v>
      </c>
      <c r="B284" s="2" t="e">
        <f t="shared" si="285"/>
        <v>#REF!</v>
      </c>
      <c r="C284" s="2" t="e">
        <f t="shared" si="285"/>
        <v>#REF!</v>
      </c>
      <c r="D284" s="2" t="e">
        <f t="shared" si="219"/>
        <v>#REF!</v>
      </c>
      <c r="E284" s="2" t="e">
        <f t="shared" si="220"/>
        <v>#REF!</v>
      </c>
      <c r="F284" s="2" t="e">
        <f t="shared" si="221"/>
        <v>#REF!</v>
      </c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</row>
    <row r="285" spans="1:26" ht="12.75" customHeight="1">
      <c r="A285" s="2" t="e">
        <f t="shared" ref="A285:C285" si="286">#REF!</f>
        <v>#REF!</v>
      </c>
      <c r="B285" s="2" t="e">
        <f t="shared" si="286"/>
        <v>#REF!</v>
      </c>
      <c r="C285" s="2" t="e">
        <f t="shared" si="286"/>
        <v>#REF!</v>
      </c>
      <c r="D285" s="2" t="e">
        <f t="shared" si="219"/>
        <v>#REF!</v>
      </c>
      <c r="E285" s="2" t="e">
        <f t="shared" si="220"/>
        <v>#REF!</v>
      </c>
      <c r="F285" s="2" t="e">
        <f t="shared" si="221"/>
        <v>#REF!</v>
      </c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  <c r="T285" s="183"/>
      <c r="U285" s="183"/>
      <c r="V285" s="183"/>
      <c r="W285" s="183"/>
      <c r="X285" s="183"/>
      <c r="Y285" s="183"/>
      <c r="Z285" s="183"/>
    </row>
    <row r="286" spans="1:26" ht="12.75" customHeight="1">
      <c r="A286" s="2" t="e">
        <f t="shared" ref="A286:C286" si="287">#REF!</f>
        <v>#REF!</v>
      </c>
      <c r="B286" s="2" t="e">
        <f t="shared" si="287"/>
        <v>#REF!</v>
      </c>
      <c r="C286" s="2" t="e">
        <f t="shared" si="287"/>
        <v>#REF!</v>
      </c>
      <c r="D286" s="2" t="e">
        <f t="shared" si="219"/>
        <v>#REF!</v>
      </c>
      <c r="E286" s="2" t="e">
        <f t="shared" si="220"/>
        <v>#REF!</v>
      </c>
      <c r="F286" s="2" t="e">
        <f t="shared" si="221"/>
        <v>#REF!</v>
      </c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  <c r="T286" s="183"/>
      <c r="U286" s="183"/>
      <c r="V286" s="183"/>
      <c r="W286" s="183"/>
      <c r="X286" s="183"/>
      <c r="Y286" s="183"/>
      <c r="Z286" s="183"/>
    </row>
    <row r="287" spans="1:26" ht="12.75" customHeight="1">
      <c r="A287" s="2" t="e">
        <f t="shared" ref="A287:C287" si="288">#REF!</f>
        <v>#REF!</v>
      </c>
      <c r="B287" s="2" t="e">
        <f t="shared" si="288"/>
        <v>#REF!</v>
      </c>
      <c r="C287" s="2" t="e">
        <f t="shared" si="288"/>
        <v>#REF!</v>
      </c>
      <c r="D287" s="2" t="e">
        <f t="shared" si="219"/>
        <v>#REF!</v>
      </c>
      <c r="E287" s="2" t="e">
        <f t="shared" si="220"/>
        <v>#REF!</v>
      </c>
      <c r="F287" s="2" t="e">
        <f t="shared" si="221"/>
        <v>#REF!</v>
      </c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  <c r="T287" s="183"/>
      <c r="U287" s="183"/>
      <c r="V287" s="183"/>
      <c r="W287" s="183"/>
      <c r="X287" s="183"/>
      <c r="Y287" s="183"/>
      <c r="Z287" s="183"/>
    </row>
    <row r="288" spans="1:26" ht="12.75" customHeight="1">
      <c r="A288" s="2" t="e">
        <f t="shared" ref="A288:C288" si="289">#REF!</f>
        <v>#REF!</v>
      </c>
      <c r="B288" s="2" t="e">
        <f t="shared" si="289"/>
        <v>#REF!</v>
      </c>
      <c r="C288" s="2" t="e">
        <f t="shared" si="289"/>
        <v>#REF!</v>
      </c>
      <c r="D288" s="2" t="e">
        <f t="shared" si="219"/>
        <v>#REF!</v>
      </c>
      <c r="E288" s="2" t="e">
        <f t="shared" si="220"/>
        <v>#REF!</v>
      </c>
      <c r="F288" s="2" t="e">
        <f t="shared" si="221"/>
        <v>#REF!</v>
      </c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</row>
    <row r="289" spans="1:26" ht="12.75" customHeight="1">
      <c r="A289" s="183"/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</row>
    <row r="290" spans="1:26" ht="12.75" customHeight="1">
      <c r="A290" s="183"/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  <c r="T290" s="183"/>
      <c r="U290" s="183"/>
      <c r="V290" s="183"/>
      <c r="W290" s="183"/>
      <c r="X290" s="183"/>
      <c r="Y290" s="183"/>
      <c r="Z290" s="183"/>
    </row>
    <row r="291" spans="1:26" ht="12.75" customHeight="1">
      <c r="A291" s="183"/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  <c r="T291" s="183"/>
      <c r="U291" s="183"/>
      <c r="V291" s="183"/>
      <c r="W291" s="183"/>
      <c r="X291" s="183"/>
      <c r="Y291" s="183"/>
      <c r="Z291" s="183"/>
    </row>
    <row r="292" spans="1:26" ht="12.75" customHeight="1">
      <c r="A292" s="183"/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3"/>
      <c r="Z292" s="183"/>
    </row>
    <row r="293" spans="1:26" ht="12.75" customHeight="1">
      <c r="A293" s="183"/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3"/>
      <c r="Z293" s="183"/>
    </row>
    <row r="294" spans="1:26" ht="12.75" customHeight="1">
      <c r="A294" s="183"/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83"/>
      <c r="Z294" s="183"/>
    </row>
    <row r="295" spans="1:26" ht="12.75" customHeight="1">
      <c r="A295" s="183"/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83"/>
      <c r="Z295" s="183"/>
    </row>
    <row r="296" spans="1:26" ht="12.75" customHeight="1">
      <c r="A296" s="183"/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  <c r="T296" s="183"/>
      <c r="U296" s="183"/>
      <c r="V296" s="183"/>
      <c r="W296" s="183"/>
      <c r="X296" s="183"/>
      <c r="Y296" s="183"/>
      <c r="Z296" s="183"/>
    </row>
    <row r="297" spans="1:26" ht="12.75" customHeight="1">
      <c r="A297" s="183"/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  <c r="T297" s="183"/>
      <c r="U297" s="183"/>
      <c r="V297" s="183"/>
      <c r="W297" s="183"/>
      <c r="X297" s="183"/>
      <c r="Y297" s="183"/>
      <c r="Z297" s="183"/>
    </row>
    <row r="298" spans="1:26" ht="12.75" customHeight="1">
      <c r="A298" s="183"/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  <c r="T298" s="183"/>
      <c r="U298" s="183"/>
      <c r="V298" s="183"/>
      <c r="W298" s="183"/>
      <c r="X298" s="183"/>
      <c r="Y298" s="183"/>
      <c r="Z298" s="183"/>
    </row>
    <row r="299" spans="1:26" ht="12.75" customHeight="1">
      <c r="A299" s="183"/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  <c r="T299" s="183"/>
      <c r="U299" s="183"/>
      <c r="V299" s="183"/>
      <c r="W299" s="183"/>
      <c r="X299" s="183"/>
      <c r="Y299" s="183"/>
      <c r="Z299" s="183"/>
    </row>
    <row r="300" spans="1:26" ht="12.75" customHeight="1">
      <c r="A300" s="183"/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</row>
    <row r="301" spans="1:26" ht="12.75" customHeight="1">
      <c r="A301" s="183"/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  <c r="T301" s="183"/>
      <c r="U301" s="183"/>
      <c r="V301" s="183"/>
      <c r="W301" s="183"/>
      <c r="X301" s="183"/>
      <c r="Y301" s="183"/>
      <c r="Z301" s="183"/>
    </row>
    <row r="302" spans="1:26" ht="12.75" customHeight="1">
      <c r="A302" s="183"/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  <c r="T302" s="183"/>
      <c r="U302" s="183"/>
      <c r="V302" s="183"/>
      <c r="W302" s="183"/>
      <c r="X302" s="183"/>
      <c r="Y302" s="183"/>
      <c r="Z302" s="183"/>
    </row>
    <row r="303" spans="1:26" ht="12.75" customHeight="1">
      <c r="A303" s="183"/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</row>
    <row r="304" spans="1:26" ht="12.75" customHeight="1">
      <c r="A304" s="183"/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  <c r="T304" s="183"/>
      <c r="U304" s="183"/>
      <c r="V304" s="183"/>
      <c r="W304" s="183"/>
      <c r="X304" s="183"/>
      <c r="Y304" s="183"/>
      <c r="Z304" s="183"/>
    </row>
    <row r="305" spans="1:26" ht="12.75" customHeight="1">
      <c r="A305" s="183"/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  <c r="T305" s="183"/>
      <c r="U305" s="183"/>
      <c r="V305" s="183"/>
      <c r="W305" s="183"/>
      <c r="X305" s="183"/>
      <c r="Y305" s="183"/>
      <c r="Z305" s="183"/>
    </row>
    <row r="306" spans="1:26" ht="12.75" customHeight="1">
      <c r="A306" s="183"/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  <c r="T306" s="183"/>
      <c r="U306" s="183"/>
      <c r="V306" s="183"/>
      <c r="W306" s="183"/>
      <c r="X306" s="183"/>
      <c r="Y306" s="183"/>
      <c r="Z306" s="183"/>
    </row>
    <row r="307" spans="1:26" ht="12.75" customHeight="1">
      <c r="A307" s="183"/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</row>
    <row r="308" spans="1:26" ht="12.75" customHeight="1">
      <c r="A308" s="183"/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  <c r="T308" s="183"/>
      <c r="U308" s="183"/>
      <c r="V308" s="183"/>
      <c r="W308" s="183"/>
      <c r="X308" s="183"/>
      <c r="Y308" s="183"/>
      <c r="Z308" s="183"/>
    </row>
    <row r="309" spans="1:26" ht="12.75" customHeight="1">
      <c r="A309" s="183"/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</row>
    <row r="310" spans="1:26" ht="12.75" customHeight="1">
      <c r="A310" s="183"/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</row>
    <row r="311" spans="1:26" ht="12.75" customHeight="1">
      <c r="A311" s="183"/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</row>
    <row r="312" spans="1:26" ht="12.75" customHeight="1">
      <c r="A312" s="183"/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</row>
    <row r="313" spans="1:26" ht="12.75" customHeight="1">
      <c r="A313" s="183"/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</row>
    <row r="314" spans="1:26" ht="12.75" customHeight="1">
      <c r="A314" s="183"/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</row>
    <row r="315" spans="1:26" ht="12.75" customHeight="1">
      <c r="A315" s="183"/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</row>
    <row r="316" spans="1:26" ht="12.75" customHeight="1">
      <c r="A316" s="183"/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</row>
    <row r="317" spans="1:26" ht="12.75" customHeight="1">
      <c r="A317" s="183"/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</row>
    <row r="318" spans="1:26" ht="12.75" customHeight="1">
      <c r="A318" s="183"/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</row>
    <row r="319" spans="1:26" ht="12.75" customHeight="1">
      <c r="A319" s="183"/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</row>
    <row r="320" spans="1:26" ht="12.75" customHeight="1">
      <c r="A320" s="183"/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</row>
    <row r="321" spans="1:26" ht="12.75" customHeight="1">
      <c r="A321" s="183"/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</row>
    <row r="322" spans="1:26" ht="12.75" customHeight="1">
      <c r="A322" s="183"/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</row>
    <row r="323" spans="1:26" ht="12.75" customHeight="1">
      <c r="A323" s="183"/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</row>
    <row r="324" spans="1:26" ht="12.75" customHeight="1">
      <c r="A324" s="183"/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</row>
    <row r="325" spans="1:26" ht="12.75" customHeight="1">
      <c r="A325" s="183"/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</row>
    <row r="326" spans="1:26" ht="12.75" customHeight="1">
      <c r="A326" s="183"/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</row>
    <row r="327" spans="1:26" ht="12.75" customHeight="1">
      <c r="A327" s="183"/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183"/>
      <c r="V327" s="183"/>
      <c r="W327" s="183"/>
      <c r="X327" s="183"/>
      <c r="Y327" s="183"/>
      <c r="Z327" s="183"/>
    </row>
    <row r="328" spans="1:26" ht="12.75" customHeight="1">
      <c r="A328" s="183"/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</row>
    <row r="329" spans="1:26" ht="12.75" customHeight="1">
      <c r="A329" s="183"/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</row>
    <row r="330" spans="1:26" ht="12.75" customHeight="1">
      <c r="A330" s="183"/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</row>
    <row r="331" spans="1:26" ht="12.75" customHeight="1">
      <c r="A331" s="183"/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</row>
    <row r="332" spans="1:26" ht="12.75" customHeight="1">
      <c r="A332" s="183"/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</row>
    <row r="333" spans="1:26" ht="12.75" customHeight="1">
      <c r="A333" s="183"/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</row>
    <row r="334" spans="1:26" ht="12.75" customHeight="1">
      <c r="A334" s="183"/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</row>
    <row r="335" spans="1:26" ht="12.75" customHeight="1">
      <c r="A335" s="183"/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</row>
    <row r="336" spans="1:26" ht="12.75" customHeight="1">
      <c r="A336" s="183"/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</row>
    <row r="337" spans="1:26" ht="12.75" customHeight="1">
      <c r="A337" s="183"/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</row>
    <row r="338" spans="1:26" ht="12.75" customHeight="1">
      <c r="A338" s="183"/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</row>
    <row r="339" spans="1:26" ht="12.75" customHeight="1">
      <c r="A339" s="183"/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</row>
    <row r="340" spans="1:26" ht="12.75" customHeight="1">
      <c r="A340" s="183"/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</row>
    <row r="341" spans="1:26" ht="12.75" customHeight="1">
      <c r="A341" s="183"/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183"/>
      <c r="V341" s="183"/>
      <c r="W341" s="183"/>
      <c r="X341" s="183"/>
      <c r="Y341" s="183"/>
      <c r="Z341" s="183"/>
    </row>
    <row r="342" spans="1:26" ht="12.75" customHeight="1">
      <c r="A342" s="183"/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</row>
    <row r="343" spans="1:26" ht="12.75" customHeight="1">
      <c r="A343" s="183"/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</row>
    <row r="344" spans="1:26" ht="12.75" customHeight="1">
      <c r="A344" s="183"/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</row>
    <row r="345" spans="1:26" ht="12.75" customHeight="1">
      <c r="A345" s="183"/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</row>
    <row r="346" spans="1:26" ht="12.75" customHeight="1">
      <c r="A346" s="183"/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</row>
    <row r="347" spans="1:26" ht="12.75" customHeight="1">
      <c r="A347" s="183"/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</row>
    <row r="348" spans="1:26" ht="12.75" customHeight="1">
      <c r="A348" s="183"/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</row>
    <row r="349" spans="1:26" ht="12.75" customHeight="1">
      <c r="A349" s="183"/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</row>
    <row r="350" spans="1:26" ht="12.75" customHeight="1">
      <c r="A350" s="183"/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</row>
    <row r="351" spans="1:26" ht="12.75" customHeight="1">
      <c r="A351" s="183"/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</row>
    <row r="352" spans="1:26" ht="12.75" customHeight="1">
      <c r="A352" s="183"/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</row>
    <row r="353" spans="1:26" ht="12.75" customHeight="1">
      <c r="A353" s="183"/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</row>
    <row r="354" spans="1:26" ht="12.75" customHeight="1">
      <c r="A354" s="183"/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</row>
    <row r="355" spans="1:26" ht="12.75" customHeight="1">
      <c r="A355" s="183"/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</row>
    <row r="356" spans="1:26" ht="12.75" customHeight="1">
      <c r="A356" s="183"/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</row>
    <row r="357" spans="1:26" ht="12.75" customHeight="1">
      <c r="A357" s="183"/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3"/>
    </row>
    <row r="358" spans="1:26" ht="12.75" customHeight="1">
      <c r="A358" s="183"/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3"/>
      <c r="Z358" s="183"/>
    </row>
    <row r="359" spans="1:26" ht="12.75" customHeight="1">
      <c r="A359" s="183"/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</row>
    <row r="360" spans="1:26" ht="12.75" customHeight="1">
      <c r="A360" s="183"/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</row>
    <row r="361" spans="1:26" ht="12.75" customHeight="1">
      <c r="A361" s="183"/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</row>
    <row r="362" spans="1:26" ht="12.75" customHeight="1">
      <c r="A362" s="183"/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</row>
    <row r="363" spans="1:26" ht="12.75" customHeight="1">
      <c r="A363" s="183"/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</row>
    <row r="364" spans="1:26" ht="12.75" customHeight="1">
      <c r="A364" s="183"/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</row>
    <row r="365" spans="1:26" ht="12.75" customHeight="1">
      <c r="A365" s="183"/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</row>
    <row r="366" spans="1:26" ht="12.75" customHeight="1">
      <c r="A366" s="183"/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</row>
    <row r="367" spans="1:26" ht="12.75" customHeight="1">
      <c r="A367" s="183"/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</row>
    <row r="368" spans="1:26" ht="12.75" customHeight="1">
      <c r="A368" s="183"/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</row>
    <row r="369" spans="1:26" ht="12.75" customHeight="1">
      <c r="A369" s="183"/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ht="12.75" customHeight="1">
      <c r="A370" s="183"/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</row>
    <row r="371" spans="1:26" ht="12.75" customHeight="1">
      <c r="A371" s="183"/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</row>
    <row r="372" spans="1:26" ht="12.75" customHeight="1">
      <c r="A372" s="183"/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</row>
    <row r="373" spans="1:26" ht="12.75" customHeight="1">
      <c r="A373" s="183"/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</row>
    <row r="374" spans="1:26" ht="12.75" customHeight="1">
      <c r="A374" s="183"/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</row>
    <row r="375" spans="1:26" ht="12.75" customHeight="1">
      <c r="A375" s="183"/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</row>
    <row r="376" spans="1:26" ht="12.75" customHeight="1">
      <c r="A376" s="183"/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</row>
    <row r="377" spans="1:26" ht="12.75" customHeight="1">
      <c r="A377" s="183"/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</row>
    <row r="378" spans="1:26" ht="12.75" customHeight="1">
      <c r="A378" s="183"/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</row>
    <row r="379" spans="1:26" ht="12.75" customHeight="1">
      <c r="A379" s="183"/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</row>
    <row r="380" spans="1:26" ht="12.75" customHeight="1">
      <c r="A380" s="183"/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</row>
    <row r="381" spans="1:26" ht="12.75" customHeight="1">
      <c r="A381" s="183"/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</row>
    <row r="382" spans="1:26" ht="12.75" customHeight="1">
      <c r="A382" s="183"/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</row>
    <row r="383" spans="1:26" ht="12.75" customHeight="1">
      <c r="A383" s="183"/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</row>
    <row r="384" spans="1:26" ht="12.75" customHeight="1">
      <c r="A384" s="183"/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</row>
    <row r="385" spans="1:26" ht="12.75" customHeight="1">
      <c r="A385" s="183"/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</row>
    <row r="386" spans="1:26" ht="12.75" customHeight="1">
      <c r="A386" s="183"/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</row>
    <row r="387" spans="1:26" ht="12.75" customHeight="1">
      <c r="A387" s="183"/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</row>
    <row r="388" spans="1:26" ht="12.75" customHeight="1">
      <c r="A388" s="183"/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</row>
    <row r="389" spans="1:26" ht="12.75" customHeight="1">
      <c r="A389" s="183"/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</row>
    <row r="390" spans="1:26" ht="12.75" customHeight="1">
      <c r="A390" s="183"/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</row>
    <row r="391" spans="1:26" ht="12.75" customHeight="1">
      <c r="A391" s="183"/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</row>
    <row r="392" spans="1:26" ht="12.75" customHeight="1">
      <c r="A392" s="183"/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</row>
    <row r="393" spans="1:26" ht="12.75" customHeight="1">
      <c r="A393" s="183"/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</row>
    <row r="394" spans="1:26" ht="12.75" customHeight="1">
      <c r="A394" s="183"/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ht="12.75" customHeight="1">
      <c r="A395" s="183"/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ht="12.75" customHeight="1">
      <c r="A396" s="183"/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ht="12.75" customHeight="1">
      <c r="A397" s="183"/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</row>
    <row r="398" spans="1:26" ht="12.75" customHeight="1">
      <c r="A398" s="183"/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 spans="1:26" ht="12.75" customHeight="1">
      <c r="A399" s="183"/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 spans="1:26" ht="12.75" customHeight="1">
      <c r="A400" s="183"/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 spans="1:26" ht="12.75" customHeight="1">
      <c r="A401" s="183"/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</row>
    <row r="402" spans="1:26" ht="12.75" customHeight="1">
      <c r="A402" s="183"/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</row>
    <row r="403" spans="1:26" ht="12.75" customHeight="1">
      <c r="A403" s="183"/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</row>
    <row r="404" spans="1:26" ht="12.75" customHeight="1">
      <c r="A404" s="183"/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</row>
    <row r="405" spans="1:26" ht="12.75" customHeight="1">
      <c r="A405" s="183"/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  <c r="T405" s="183"/>
      <c r="U405" s="183"/>
      <c r="V405" s="183"/>
      <c r="W405" s="183"/>
      <c r="X405" s="183"/>
      <c r="Y405" s="183"/>
      <c r="Z405" s="183"/>
    </row>
    <row r="406" spans="1:26" ht="12.75" customHeight="1">
      <c r="A406" s="183"/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  <c r="T406" s="183"/>
      <c r="U406" s="183"/>
      <c r="V406" s="183"/>
      <c r="W406" s="183"/>
      <c r="X406" s="183"/>
      <c r="Y406" s="183"/>
      <c r="Z406" s="183"/>
    </row>
    <row r="407" spans="1:26" ht="12.75" customHeight="1">
      <c r="A407" s="183"/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  <c r="T407" s="183"/>
      <c r="U407" s="183"/>
      <c r="V407" s="183"/>
      <c r="W407" s="183"/>
      <c r="X407" s="183"/>
      <c r="Y407" s="183"/>
      <c r="Z407" s="183"/>
    </row>
    <row r="408" spans="1:26" ht="12.75" customHeight="1">
      <c r="A408" s="183"/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</row>
    <row r="409" spans="1:26" ht="12.75" customHeight="1">
      <c r="A409" s="183"/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</row>
    <row r="410" spans="1:26" ht="12.75" customHeight="1">
      <c r="A410" s="183"/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</row>
    <row r="411" spans="1:26" ht="12.75" customHeight="1">
      <c r="A411" s="183"/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</row>
    <row r="412" spans="1:26" ht="12.75" customHeight="1">
      <c r="A412" s="183"/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</row>
    <row r="413" spans="1:26" ht="12.75" customHeight="1">
      <c r="A413" s="183"/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</row>
    <row r="414" spans="1:26" ht="12.75" customHeight="1">
      <c r="A414" s="183"/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</row>
    <row r="415" spans="1:26" ht="12.75" customHeight="1">
      <c r="A415" s="183"/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</row>
    <row r="416" spans="1:26" ht="12.75" customHeight="1">
      <c r="A416" s="183"/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</row>
    <row r="417" spans="1:26" ht="12.75" customHeight="1">
      <c r="A417" s="183"/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</row>
    <row r="418" spans="1:26" ht="12.75" customHeight="1">
      <c r="A418" s="183"/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</row>
    <row r="419" spans="1:26" ht="12.75" customHeight="1">
      <c r="A419" s="183"/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</row>
    <row r="420" spans="1:26" ht="12.75" customHeight="1">
      <c r="A420" s="183"/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</row>
    <row r="421" spans="1:26" ht="12.75" customHeight="1">
      <c r="A421" s="183"/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</row>
    <row r="422" spans="1:26" ht="12.75" customHeight="1">
      <c r="A422" s="183"/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 spans="1:26" ht="12.75" customHeight="1">
      <c r="A423" s="183"/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</row>
    <row r="424" spans="1:26" ht="12.75" customHeight="1">
      <c r="A424" s="183"/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 spans="1:26" ht="12.75" customHeight="1">
      <c r="A425" s="183"/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</row>
    <row r="426" spans="1:26" ht="12.75" customHeight="1">
      <c r="A426" s="183"/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</row>
    <row r="427" spans="1:26" ht="12.75" customHeight="1">
      <c r="A427" s="183"/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</row>
    <row r="428" spans="1:26" ht="12.75" customHeight="1">
      <c r="A428" s="183"/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 spans="1:26" ht="12.75" customHeight="1">
      <c r="A429" s="183"/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</row>
    <row r="430" spans="1:26" ht="12.75" customHeight="1">
      <c r="A430" s="183"/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 spans="1:26" ht="12.75" customHeight="1">
      <c r="A431" s="183"/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</row>
    <row r="432" spans="1:26" ht="12.75" customHeight="1">
      <c r="A432" s="183"/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 spans="1:26" ht="12.75" customHeight="1">
      <c r="A433" s="183"/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</row>
    <row r="434" spans="1:26" ht="12.75" customHeight="1">
      <c r="A434" s="183"/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 spans="1:26" ht="12.75" customHeight="1">
      <c r="A435" s="183"/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</row>
    <row r="436" spans="1:26" ht="12.75" customHeight="1">
      <c r="A436" s="183"/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 spans="1:26" ht="12.75" customHeight="1">
      <c r="A437" s="183"/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</row>
    <row r="438" spans="1:26" ht="12.75" customHeight="1">
      <c r="A438" s="183"/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 spans="1:26" ht="12.75" customHeight="1">
      <c r="A439" s="183"/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</row>
    <row r="440" spans="1:26" ht="12.75" customHeight="1">
      <c r="A440" s="183"/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</row>
    <row r="441" spans="1:26" ht="12.75" customHeight="1">
      <c r="A441" s="183"/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</row>
    <row r="442" spans="1:26" ht="12.75" customHeight="1">
      <c r="A442" s="183"/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</row>
    <row r="443" spans="1:26" ht="12.75" customHeight="1">
      <c r="A443" s="183"/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</row>
    <row r="444" spans="1:26" ht="12.75" customHeight="1">
      <c r="A444" s="183"/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</row>
    <row r="445" spans="1:26" ht="12.75" customHeight="1">
      <c r="A445" s="183"/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</row>
    <row r="446" spans="1:26" ht="12.75" customHeight="1">
      <c r="A446" s="183"/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</row>
    <row r="447" spans="1:26" ht="12.75" customHeight="1">
      <c r="A447" s="183"/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</row>
    <row r="448" spans="1:26" ht="12.75" customHeight="1">
      <c r="A448" s="183"/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</row>
    <row r="449" spans="1:26" ht="12.75" customHeight="1">
      <c r="A449" s="183"/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</row>
    <row r="450" spans="1:26" ht="12.75" customHeight="1">
      <c r="A450" s="183"/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ht="12.75" customHeight="1">
      <c r="A451" s="183"/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</row>
    <row r="452" spans="1:26" ht="12.75" customHeight="1">
      <c r="A452" s="183"/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</row>
    <row r="453" spans="1:26" ht="12.75" customHeight="1">
      <c r="A453" s="183"/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</row>
    <row r="454" spans="1:26" ht="12.75" customHeight="1">
      <c r="A454" s="183"/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 spans="1:26" ht="12.75" customHeight="1">
      <c r="A455" s="183"/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</row>
    <row r="456" spans="1:26" ht="12.75" customHeight="1">
      <c r="A456" s="183"/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</row>
    <row r="457" spans="1:26" ht="12.75" customHeight="1">
      <c r="A457" s="183"/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</row>
    <row r="458" spans="1:26" ht="12.75" customHeight="1">
      <c r="A458" s="183"/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</row>
    <row r="459" spans="1:26" ht="12.75" customHeight="1">
      <c r="A459" s="183"/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</row>
    <row r="460" spans="1:26" ht="12.75" customHeight="1">
      <c r="A460" s="183"/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</row>
    <row r="461" spans="1:26" ht="12.75" customHeight="1">
      <c r="A461" s="183"/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</row>
    <row r="462" spans="1:26" ht="12.75" customHeight="1">
      <c r="A462" s="183"/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</row>
    <row r="463" spans="1:26" ht="12.75" customHeight="1">
      <c r="A463" s="183"/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</row>
    <row r="464" spans="1:26" ht="12.75" customHeight="1">
      <c r="A464" s="183"/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</row>
    <row r="465" spans="1:26" ht="12.75" customHeight="1">
      <c r="A465" s="183"/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</row>
    <row r="466" spans="1:26" ht="12.75" customHeight="1">
      <c r="A466" s="183"/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</row>
    <row r="467" spans="1:26" ht="12.75" customHeight="1">
      <c r="A467" s="183"/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</row>
    <row r="468" spans="1:26" ht="12.75" customHeight="1">
      <c r="A468" s="183"/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</row>
    <row r="469" spans="1:26" ht="12.75" customHeight="1">
      <c r="A469" s="183"/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</row>
    <row r="470" spans="1:26" ht="12.75" customHeight="1">
      <c r="A470" s="183"/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</row>
    <row r="471" spans="1:26" ht="12.75" customHeight="1">
      <c r="A471" s="183"/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</row>
    <row r="472" spans="1:26" ht="12.75" customHeight="1">
      <c r="A472" s="183"/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</row>
    <row r="473" spans="1:26" ht="12.75" customHeight="1">
      <c r="A473" s="183"/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</row>
    <row r="474" spans="1:26" ht="12.75" customHeight="1">
      <c r="A474" s="183"/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</row>
    <row r="475" spans="1:26" ht="12.75" customHeight="1">
      <c r="A475" s="183"/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</row>
    <row r="476" spans="1:26" ht="12.75" customHeight="1">
      <c r="A476" s="183"/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</row>
    <row r="477" spans="1:26" ht="12.75" customHeight="1">
      <c r="A477" s="183"/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</row>
    <row r="478" spans="1:26" ht="12.75" customHeight="1">
      <c r="A478" s="183"/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</row>
    <row r="479" spans="1:26" ht="12.75" customHeight="1">
      <c r="A479" s="183"/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</row>
    <row r="480" spans="1:26" ht="12.75" customHeight="1">
      <c r="A480" s="183"/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</row>
    <row r="481" spans="1:26" ht="12.75" customHeight="1">
      <c r="A481" s="183"/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  <c r="T481" s="183"/>
      <c r="U481" s="183"/>
      <c r="V481" s="183"/>
      <c r="W481" s="183"/>
      <c r="X481" s="183"/>
      <c r="Y481" s="183"/>
      <c r="Z481" s="183"/>
    </row>
    <row r="482" spans="1:26" ht="12.75" customHeight="1">
      <c r="A482" s="183"/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</row>
    <row r="483" spans="1:26" ht="12.75" customHeight="1">
      <c r="A483" s="183"/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</row>
    <row r="484" spans="1:26" ht="12.75" customHeight="1">
      <c r="A484" s="183"/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</row>
    <row r="485" spans="1:26" ht="12.75" customHeight="1">
      <c r="A485" s="183"/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</row>
    <row r="486" spans="1:26" ht="12.75" customHeight="1">
      <c r="A486" s="183"/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</row>
    <row r="487" spans="1:26" ht="12.75" customHeight="1">
      <c r="A487" s="183"/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</row>
    <row r="488" spans="1:26" ht="12.75" customHeight="1">
      <c r="A488" s="183"/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</row>
    <row r="489" spans="1:26" ht="12.75" customHeight="1">
      <c r="A489" s="183"/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</row>
    <row r="490" spans="1:26" ht="12.75" customHeight="1">
      <c r="A490" s="183"/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</row>
    <row r="491" spans="1:26" ht="12.75" customHeight="1">
      <c r="A491" s="183"/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</row>
    <row r="492" spans="1:26" ht="12.75" customHeight="1">
      <c r="A492" s="183"/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</row>
    <row r="493" spans="1:26" ht="12.75" customHeight="1">
      <c r="A493" s="183"/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</row>
    <row r="494" spans="1:26" ht="12.75" customHeight="1">
      <c r="A494" s="183"/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  <c r="T494" s="183"/>
      <c r="U494" s="183"/>
      <c r="V494" s="183"/>
      <c r="W494" s="183"/>
      <c r="X494" s="183"/>
      <c r="Y494" s="183"/>
      <c r="Z494" s="183"/>
    </row>
    <row r="495" spans="1:26" ht="12.75" customHeight="1">
      <c r="A495" s="183"/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</row>
    <row r="496" spans="1:26" ht="12.75" customHeight="1">
      <c r="A496" s="183"/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</row>
    <row r="497" spans="1:26" ht="12.75" customHeight="1">
      <c r="A497" s="183"/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</row>
    <row r="498" spans="1:26" ht="12.75" customHeight="1">
      <c r="A498" s="183"/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</row>
    <row r="499" spans="1:26" ht="12.75" customHeight="1">
      <c r="A499" s="183"/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</row>
    <row r="500" spans="1:26" ht="12.75" customHeight="1">
      <c r="A500" s="183"/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</row>
    <row r="501" spans="1:26" ht="12.75" customHeight="1">
      <c r="A501" s="183"/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</row>
    <row r="502" spans="1:26" ht="12.75" customHeight="1">
      <c r="A502" s="183"/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</row>
    <row r="503" spans="1:26" ht="12.75" customHeight="1">
      <c r="A503" s="183"/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</row>
    <row r="504" spans="1:26" ht="12.75" customHeight="1">
      <c r="A504" s="183"/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  <c r="T504" s="183"/>
      <c r="U504" s="183"/>
      <c r="V504" s="183"/>
      <c r="W504" s="183"/>
      <c r="X504" s="183"/>
      <c r="Y504" s="183"/>
      <c r="Z504" s="183"/>
    </row>
    <row r="505" spans="1:26" ht="12.75" customHeight="1">
      <c r="A505" s="183"/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  <c r="T505" s="183"/>
      <c r="U505" s="183"/>
      <c r="V505" s="183"/>
      <c r="W505" s="183"/>
      <c r="X505" s="183"/>
      <c r="Y505" s="183"/>
      <c r="Z505" s="183"/>
    </row>
    <row r="506" spans="1:26" ht="12.75" customHeight="1">
      <c r="A506" s="183"/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  <c r="T506" s="183"/>
      <c r="U506" s="183"/>
      <c r="V506" s="183"/>
      <c r="W506" s="183"/>
      <c r="X506" s="183"/>
      <c r="Y506" s="183"/>
      <c r="Z506" s="183"/>
    </row>
    <row r="507" spans="1:26" ht="12.75" customHeight="1">
      <c r="A507" s="183"/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</row>
    <row r="508" spans="1:26" ht="12.75" customHeight="1">
      <c r="A508" s="183"/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</row>
    <row r="509" spans="1:26" ht="12.75" customHeight="1">
      <c r="A509" s="183"/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</row>
    <row r="510" spans="1:26" ht="12.75" customHeight="1">
      <c r="A510" s="183"/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</row>
    <row r="511" spans="1:26" ht="12.75" customHeight="1">
      <c r="A511" s="183"/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</row>
    <row r="512" spans="1:26" ht="12.75" customHeight="1">
      <c r="A512" s="183"/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</row>
    <row r="513" spans="1:26" ht="12.75" customHeight="1">
      <c r="A513" s="183"/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</row>
    <row r="514" spans="1:26" ht="12.75" customHeight="1">
      <c r="A514" s="183"/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</row>
    <row r="515" spans="1:26" ht="12.75" customHeight="1">
      <c r="A515" s="183"/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</row>
    <row r="516" spans="1:26" ht="12.75" customHeight="1">
      <c r="A516" s="183"/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</row>
    <row r="517" spans="1:26" ht="12.75" customHeight="1">
      <c r="A517" s="183"/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</row>
    <row r="518" spans="1:26" ht="12.75" customHeight="1">
      <c r="A518" s="183"/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</row>
    <row r="519" spans="1:26" ht="12.75" customHeight="1">
      <c r="A519" s="183"/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</row>
    <row r="520" spans="1:26" ht="12.75" customHeight="1">
      <c r="A520" s="183"/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</row>
    <row r="521" spans="1:26" ht="12.75" customHeight="1">
      <c r="A521" s="183"/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</row>
    <row r="522" spans="1:26" ht="12.75" customHeight="1">
      <c r="A522" s="183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</row>
    <row r="523" spans="1:26" ht="12.75" customHeight="1">
      <c r="A523" s="183"/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</row>
    <row r="524" spans="1:26" ht="12.75" customHeight="1">
      <c r="A524" s="183"/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</row>
    <row r="525" spans="1:26" ht="12.75" customHeight="1">
      <c r="A525" s="183"/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</row>
    <row r="526" spans="1:26" ht="12.75" customHeight="1">
      <c r="A526" s="183"/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</row>
    <row r="527" spans="1:26" ht="12.75" customHeight="1">
      <c r="A527" s="183"/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</row>
    <row r="528" spans="1:26" ht="12.75" customHeight="1">
      <c r="A528" s="183"/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</row>
    <row r="529" spans="1:26" ht="12.75" customHeight="1">
      <c r="A529" s="183"/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</row>
    <row r="530" spans="1:26" ht="12.75" customHeight="1">
      <c r="A530" s="183"/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</row>
    <row r="531" spans="1:26" ht="12.75" customHeight="1">
      <c r="A531" s="183"/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</row>
    <row r="532" spans="1:26" ht="12.75" customHeight="1">
      <c r="A532" s="183"/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</row>
    <row r="533" spans="1:26" ht="12.75" customHeight="1">
      <c r="A533" s="183"/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</row>
    <row r="534" spans="1:26" ht="12.75" customHeight="1">
      <c r="A534" s="183"/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</row>
    <row r="535" spans="1:26" ht="12.75" customHeight="1">
      <c r="A535" s="183"/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</row>
    <row r="536" spans="1:26" ht="12.75" customHeight="1">
      <c r="A536" s="183"/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</row>
    <row r="537" spans="1:26" ht="12.75" customHeight="1">
      <c r="A537" s="183"/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</row>
    <row r="538" spans="1:26" ht="12.75" customHeight="1">
      <c r="A538" s="183"/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</row>
    <row r="539" spans="1:26" ht="12.75" customHeight="1">
      <c r="A539" s="183"/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  <c r="T539" s="183"/>
      <c r="U539" s="183"/>
      <c r="V539" s="183"/>
      <c r="W539" s="183"/>
      <c r="X539" s="183"/>
      <c r="Y539" s="183"/>
      <c r="Z539" s="183"/>
    </row>
    <row r="540" spans="1:26" ht="12.75" customHeight="1">
      <c r="A540" s="183"/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</row>
    <row r="541" spans="1:26" ht="12.75" customHeight="1">
      <c r="A541" s="183"/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</row>
    <row r="542" spans="1:26" ht="12.75" customHeight="1">
      <c r="A542" s="183"/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</row>
    <row r="543" spans="1:26" ht="12.75" customHeight="1">
      <c r="A543" s="183"/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</row>
    <row r="544" spans="1:26" ht="12.75" customHeight="1">
      <c r="A544" s="183"/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</row>
    <row r="545" spans="1:26" ht="12.75" customHeight="1">
      <c r="A545" s="183"/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</row>
    <row r="546" spans="1:26" ht="12.75" customHeight="1">
      <c r="A546" s="183"/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</row>
    <row r="547" spans="1:26" ht="12.75" customHeight="1">
      <c r="A547" s="183"/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</row>
    <row r="548" spans="1:26" ht="12.75" customHeight="1">
      <c r="A548" s="183"/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  <c r="T548" s="183"/>
      <c r="U548" s="183"/>
      <c r="V548" s="183"/>
      <c r="W548" s="183"/>
      <c r="X548" s="183"/>
      <c r="Y548" s="183"/>
      <c r="Z548" s="183"/>
    </row>
    <row r="549" spans="1:26" ht="12.75" customHeight="1">
      <c r="A549" s="183"/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</row>
    <row r="550" spans="1:26" ht="12.75" customHeight="1">
      <c r="A550" s="183"/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</row>
    <row r="551" spans="1:26" ht="12.75" customHeight="1">
      <c r="A551" s="183"/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</row>
    <row r="552" spans="1:26" ht="12.75" customHeight="1">
      <c r="A552" s="183"/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</row>
    <row r="553" spans="1:26" ht="12.75" customHeight="1">
      <c r="A553" s="183"/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</row>
    <row r="554" spans="1:26" ht="12.75" customHeight="1">
      <c r="A554" s="183"/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</row>
    <row r="555" spans="1:26" ht="12.75" customHeight="1">
      <c r="A555" s="183"/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  <c r="T555" s="183"/>
      <c r="U555" s="183"/>
      <c r="V555" s="183"/>
      <c r="W555" s="183"/>
      <c r="X555" s="183"/>
      <c r="Y555" s="183"/>
      <c r="Z555" s="183"/>
    </row>
    <row r="556" spans="1:26" ht="12.75" customHeight="1">
      <c r="A556" s="183"/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  <c r="T556" s="183"/>
      <c r="U556" s="183"/>
      <c r="V556" s="183"/>
      <c r="W556" s="183"/>
      <c r="X556" s="183"/>
      <c r="Y556" s="183"/>
      <c r="Z556" s="183"/>
    </row>
    <row r="557" spans="1:26" ht="12.75" customHeight="1">
      <c r="A557" s="183"/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</row>
    <row r="558" spans="1:26" ht="12.75" customHeight="1">
      <c r="A558" s="183"/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</row>
    <row r="559" spans="1:26" ht="12.75" customHeight="1">
      <c r="A559" s="183"/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</row>
    <row r="560" spans="1:26" ht="12.75" customHeight="1">
      <c r="A560" s="183"/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</row>
    <row r="561" spans="1:26" ht="12.75" customHeight="1">
      <c r="A561" s="183"/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</row>
    <row r="562" spans="1:26" ht="12.75" customHeight="1">
      <c r="A562" s="183"/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</row>
    <row r="563" spans="1:26" ht="12.75" customHeight="1">
      <c r="A563" s="183"/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</row>
    <row r="564" spans="1:26" ht="12.75" customHeight="1">
      <c r="A564" s="183"/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</row>
    <row r="565" spans="1:26" ht="12.75" customHeight="1">
      <c r="A565" s="183"/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</row>
    <row r="566" spans="1:26" ht="12.75" customHeight="1">
      <c r="A566" s="183"/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</row>
    <row r="567" spans="1:26" ht="12.75" customHeight="1">
      <c r="A567" s="183"/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</row>
    <row r="568" spans="1:26" ht="12.75" customHeight="1">
      <c r="A568" s="183"/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</row>
    <row r="569" spans="1:26" ht="12.75" customHeight="1">
      <c r="A569" s="183"/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</row>
    <row r="570" spans="1:26" ht="12.75" customHeight="1">
      <c r="A570" s="183"/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</row>
    <row r="571" spans="1:26" ht="12.75" customHeight="1">
      <c r="A571" s="183"/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</row>
    <row r="572" spans="1:26" ht="12.75" customHeight="1">
      <c r="A572" s="183"/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</row>
    <row r="573" spans="1:26" ht="12.75" customHeight="1">
      <c r="A573" s="183"/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</row>
    <row r="574" spans="1:26" ht="12.75" customHeight="1">
      <c r="A574" s="183"/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</row>
    <row r="575" spans="1:26" ht="12.75" customHeight="1">
      <c r="A575" s="183"/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</row>
    <row r="576" spans="1:26" ht="12.75" customHeight="1">
      <c r="A576" s="183"/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</row>
    <row r="577" spans="1:26" ht="12.75" customHeight="1">
      <c r="A577" s="183"/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</row>
    <row r="578" spans="1:26" ht="12.75" customHeight="1">
      <c r="A578" s="183"/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</row>
    <row r="579" spans="1:26" ht="12.75" customHeight="1">
      <c r="A579" s="183"/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</row>
    <row r="580" spans="1:26" ht="12.75" customHeight="1">
      <c r="A580" s="183"/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</row>
    <row r="581" spans="1:26" ht="12.75" customHeight="1">
      <c r="A581" s="183"/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</row>
    <row r="582" spans="1:26" ht="12.75" customHeight="1">
      <c r="A582" s="183"/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</row>
    <row r="583" spans="1:26" ht="12.75" customHeight="1">
      <c r="A583" s="183"/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</row>
    <row r="584" spans="1:26" ht="12.75" customHeight="1">
      <c r="A584" s="183"/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</row>
    <row r="585" spans="1:26" ht="12.75" customHeight="1">
      <c r="A585" s="183"/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</row>
    <row r="586" spans="1:26" ht="12.75" customHeight="1">
      <c r="A586" s="183"/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</row>
    <row r="587" spans="1:26" ht="12.75" customHeight="1">
      <c r="A587" s="183"/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</row>
    <row r="588" spans="1:26" ht="12.75" customHeight="1">
      <c r="A588" s="183"/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</row>
    <row r="589" spans="1:26" ht="12.75" customHeight="1">
      <c r="A589" s="183"/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</row>
    <row r="590" spans="1:26" ht="12.75" customHeight="1">
      <c r="A590" s="183"/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</row>
    <row r="591" spans="1:26" ht="12.75" customHeight="1">
      <c r="A591" s="183"/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</row>
    <row r="592" spans="1:26" ht="12.75" customHeight="1">
      <c r="A592" s="183"/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</row>
    <row r="593" spans="1:26" ht="12.75" customHeight="1">
      <c r="A593" s="183"/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  <c r="T593" s="183"/>
      <c r="U593" s="183"/>
      <c r="V593" s="183"/>
      <c r="W593" s="183"/>
      <c r="X593" s="183"/>
      <c r="Y593" s="183"/>
      <c r="Z593" s="183"/>
    </row>
    <row r="594" spans="1:26" ht="12.75" customHeight="1">
      <c r="A594" s="183"/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</row>
    <row r="595" spans="1:26" ht="12.75" customHeight="1">
      <c r="A595" s="183"/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</row>
    <row r="596" spans="1:26" ht="12.75" customHeight="1">
      <c r="A596" s="183"/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</row>
    <row r="597" spans="1:26" ht="12.75" customHeight="1">
      <c r="A597" s="183"/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</row>
    <row r="598" spans="1:26" ht="12.75" customHeight="1">
      <c r="A598" s="183"/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</row>
    <row r="599" spans="1:26" ht="12.75" customHeight="1">
      <c r="A599" s="183"/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</row>
    <row r="600" spans="1:26" ht="12.75" customHeight="1">
      <c r="A600" s="183"/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</row>
    <row r="601" spans="1:26" ht="12.75" customHeight="1">
      <c r="A601" s="183"/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</row>
    <row r="602" spans="1:26" ht="12.75" customHeight="1">
      <c r="A602" s="183"/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</row>
    <row r="603" spans="1:26" ht="12.75" customHeight="1">
      <c r="A603" s="183"/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  <c r="T603" s="183"/>
      <c r="U603" s="183"/>
      <c r="V603" s="183"/>
      <c r="W603" s="183"/>
      <c r="X603" s="183"/>
      <c r="Y603" s="183"/>
      <c r="Z603" s="183"/>
    </row>
    <row r="604" spans="1:26" ht="12.75" customHeight="1">
      <c r="A604" s="183"/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</row>
    <row r="605" spans="1:26" ht="12.75" customHeight="1">
      <c r="A605" s="183"/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  <c r="T605" s="183"/>
      <c r="U605" s="183"/>
      <c r="V605" s="183"/>
      <c r="W605" s="183"/>
      <c r="X605" s="183"/>
      <c r="Y605" s="183"/>
      <c r="Z605" s="183"/>
    </row>
    <row r="606" spans="1:26" ht="12.75" customHeight="1">
      <c r="A606" s="183"/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</row>
    <row r="607" spans="1:26" ht="12.75" customHeight="1">
      <c r="A607" s="183"/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</row>
    <row r="608" spans="1:26" ht="12.75" customHeight="1">
      <c r="A608" s="183"/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</row>
    <row r="609" spans="1:26" ht="12.75" customHeight="1">
      <c r="A609" s="183"/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</row>
    <row r="610" spans="1:26" ht="12.75" customHeight="1">
      <c r="A610" s="183"/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</row>
    <row r="611" spans="1:26" ht="12.75" customHeight="1">
      <c r="A611" s="183"/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</row>
    <row r="612" spans="1:26" ht="12.75" customHeight="1">
      <c r="A612" s="183"/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</row>
    <row r="613" spans="1:26" ht="12.75" customHeight="1">
      <c r="A613" s="183"/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</row>
    <row r="614" spans="1:26" ht="12.75" customHeight="1">
      <c r="A614" s="183"/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</row>
    <row r="615" spans="1:26" ht="12.75" customHeight="1">
      <c r="A615" s="183"/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</row>
    <row r="616" spans="1:26" ht="12.75" customHeight="1">
      <c r="A616" s="183"/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</row>
    <row r="617" spans="1:26" ht="12.75" customHeight="1">
      <c r="A617" s="183"/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</row>
    <row r="618" spans="1:26" ht="12.75" customHeight="1">
      <c r="A618" s="183"/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</row>
    <row r="619" spans="1:26" ht="12.75" customHeight="1">
      <c r="A619" s="183"/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</row>
    <row r="620" spans="1:26" ht="12.75" customHeight="1">
      <c r="A620" s="183"/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</row>
    <row r="621" spans="1:26" ht="12.75" customHeight="1">
      <c r="A621" s="183"/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</row>
    <row r="622" spans="1:26" ht="12.75" customHeight="1">
      <c r="A622" s="183"/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</row>
    <row r="623" spans="1:26" ht="12.75" customHeight="1">
      <c r="A623" s="183"/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</row>
    <row r="624" spans="1:26" ht="12.75" customHeight="1">
      <c r="A624" s="183"/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  <c r="T624" s="183"/>
      <c r="U624" s="183"/>
      <c r="V624" s="183"/>
      <c r="W624" s="183"/>
      <c r="X624" s="183"/>
      <c r="Y624" s="183"/>
      <c r="Z624" s="183"/>
    </row>
    <row r="625" spans="1:26" ht="12.75" customHeight="1">
      <c r="A625" s="183"/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  <c r="T625" s="183"/>
      <c r="U625" s="183"/>
      <c r="V625" s="183"/>
      <c r="W625" s="183"/>
      <c r="X625" s="183"/>
      <c r="Y625" s="183"/>
      <c r="Z625" s="183"/>
    </row>
    <row r="626" spans="1:26" ht="12.75" customHeight="1">
      <c r="A626" s="183"/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</row>
    <row r="627" spans="1:26" ht="12.75" customHeight="1">
      <c r="A627" s="183"/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  <c r="T627" s="183"/>
      <c r="U627" s="183"/>
      <c r="V627" s="183"/>
      <c r="W627" s="183"/>
      <c r="X627" s="183"/>
      <c r="Y627" s="183"/>
      <c r="Z627" s="183"/>
    </row>
    <row r="628" spans="1:26" ht="12.75" customHeight="1">
      <c r="A628" s="183"/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</row>
    <row r="629" spans="1:26" ht="12.75" customHeight="1">
      <c r="A629" s="183"/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</row>
    <row r="630" spans="1:26" ht="12.75" customHeight="1">
      <c r="A630" s="183"/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</row>
    <row r="631" spans="1:26" ht="12.75" customHeight="1">
      <c r="A631" s="183"/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</row>
    <row r="632" spans="1:26" ht="12.75" customHeight="1">
      <c r="A632" s="183"/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</row>
    <row r="633" spans="1:26" ht="12.75" customHeight="1">
      <c r="A633" s="183"/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</row>
    <row r="634" spans="1:26" ht="12.75" customHeight="1">
      <c r="A634" s="183"/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</row>
    <row r="635" spans="1:26" ht="12.75" customHeight="1">
      <c r="A635" s="183"/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</row>
    <row r="636" spans="1:26" ht="12.75" customHeight="1">
      <c r="A636" s="183"/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</row>
    <row r="637" spans="1:26" ht="12.75" customHeight="1">
      <c r="A637" s="183"/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</row>
    <row r="638" spans="1:26" ht="12.75" customHeight="1">
      <c r="A638" s="183"/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</row>
    <row r="639" spans="1:26" ht="12.75" customHeight="1">
      <c r="A639" s="183"/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</row>
    <row r="640" spans="1:26" ht="12.75" customHeight="1">
      <c r="A640" s="183"/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</row>
    <row r="641" spans="1:26" ht="12.75" customHeight="1">
      <c r="A641" s="183"/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</row>
    <row r="642" spans="1:26" ht="12.75" customHeight="1">
      <c r="A642" s="183"/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</row>
    <row r="643" spans="1:26" ht="12.75" customHeight="1">
      <c r="A643" s="183"/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</row>
    <row r="644" spans="1:26" ht="12.75" customHeight="1">
      <c r="A644" s="183"/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</row>
    <row r="645" spans="1:26" ht="12.75" customHeight="1">
      <c r="A645" s="183"/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</row>
    <row r="646" spans="1:26" ht="12.75" customHeight="1">
      <c r="A646" s="183"/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</row>
    <row r="647" spans="1:26" ht="12.75" customHeight="1">
      <c r="A647" s="183"/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  <c r="T647" s="183"/>
      <c r="U647" s="183"/>
      <c r="V647" s="183"/>
      <c r="W647" s="183"/>
      <c r="X647" s="183"/>
      <c r="Y647" s="183"/>
      <c r="Z647" s="183"/>
    </row>
    <row r="648" spans="1:26" ht="12.75" customHeight="1">
      <c r="A648" s="183"/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</row>
    <row r="649" spans="1:26" ht="12.75" customHeight="1">
      <c r="A649" s="183"/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</row>
    <row r="650" spans="1:26" ht="12.75" customHeight="1">
      <c r="A650" s="183"/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</row>
    <row r="651" spans="1:26" ht="12.75" customHeight="1">
      <c r="A651" s="183"/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</row>
    <row r="652" spans="1:26" ht="12.75" customHeight="1">
      <c r="A652" s="183"/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</row>
    <row r="653" spans="1:26" ht="12.75" customHeight="1">
      <c r="A653" s="183"/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</row>
    <row r="654" spans="1:26" ht="12.75" customHeight="1">
      <c r="A654" s="183"/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  <c r="T654" s="183"/>
      <c r="U654" s="183"/>
      <c r="V654" s="183"/>
      <c r="W654" s="183"/>
      <c r="X654" s="183"/>
      <c r="Y654" s="183"/>
      <c r="Z654" s="183"/>
    </row>
    <row r="655" spans="1:26" ht="12.75" customHeight="1">
      <c r="A655" s="183"/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  <c r="T655" s="183"/>
      <c r="U655" s="183"/>
      <c r="V655" s="183"/>
      <c r="W655" s="183"/>
      <c r="X655" s="183"/>
      <c r="Y655" s="183"/>
      <c r="Z655" s="183"/>
    </row>
    <row r="656" spans="1:26" ht="12.75" customHeight="1">
      <c r="A656" s="183"/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</row>
    <row r="657" spans="1:26" ht="12.75" customHeight="1">
      <c r="A657" s="183"/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</row>
    <row r="658" spans="1:26" ht="12.75" customHeight="1">
      <c r="A658" s="183"/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</row>
    <row r="659" spans="1:26" ht="12.75" customHeight="1">
      <c r="A659" s="183"/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</row>
    <row r="660" spans="1:26" ht="12.75" customHeight="1">
      <c r="A660" s="183"/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</row>
    <row r="661" spans="1:26" ht="12.75" customHeight="1">
      <c r="A661" s="183"/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</row>
    <row r="662" spans="1:26" ht="12.75" customHeight="1">
      <c r="A662" s="183"/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</row>
    <row r="663" spans="1:26" ht="12.75" customHeight="1">
      <c r="A663" s="183"/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</row>
    <row r="664" spans="1:26" ht="12.75" customHeight="1">
      <c r="A664" s="183"/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</row>
    <row r="665" spans="1:26" ht="12.75" customHeight="1">
      <c r="A665" s="183"/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</row>
    <row r="666" spans="1:26" ht="12.75" customHeight="1">
      <c r="A666" s="183"/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</row>
    <row r="667" spans="1:26" ht="12.75" customHeight="1">
      <c r="A667" s="183"/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</row>
    <row r="668" spans="1:26" ht="12.75" customHeight="1">
      <c r="A668" s="183"/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</row>
    <row r="669" spans="1:26" ht="12.75" customHeight="1">
      <c r="A669" s="183"/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</row>
    <row r="670" spans="1:26" ht="12.75" customHeight="1">
      <c r="A670" s="183"/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  <c r="T670" s="183"/>
      <c r="U670" s="183"/>
      <c r="V670" s="183"/>
      <c r="W670" s="183"/>
      <c r="X670" s="183"/>
      <c r="Y670" s="183"/>
      <c r="Z670" s="183"/>
    </row>
    <row r="671" spans="1:26" ht="12.75" customHeight="1">
      <c r="A671" s="183"/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</row>
    <row r="672" spans="1:26" ht="12.75" customHeight="1">
      <c r="A672" s="183"/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</row>
    <row r="673" spans="1:26" ht="12.75" customHeight="1">
      <c r="A673" s="183"/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</row>
    <row r="674" spans="1:26" ht="12.75" customHeight="1">
      <c r="A674" s="183"/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</row>
    <row r="675" spans="1:26" ht="12.75" customHeight="1">
      <c r="A675" s="183"/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</row>
    <row r="676" spans="1:26" ht="12.75" customHeight="1">
      <c r="A676" s="183"/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</row>
    <row r="677" spans="1:26" ht="12.75" customHeight="1">
      <c r="A677" s="183"/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</row>
    <row r="678" spans="1:26" ht="12.75" customHeight="1">
      <c r="A678" s="183"/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</row>
    <row r="679" spans="1:26" ht="12.75" customHeight="1">
      <c r="A679" s="183"/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</row>
    <row r="680" spans="1:26" ht="12.75" customHeight="1">
      <c r="A680" s="183"/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</row>
    <row r="681" spans="1:26" ht="12.75" customHeight="1">
      <c r="A681" s="183"/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</row>
    <row r="682" spans="1:26" ht="12.75" customHeight="1">
      <c r="A682" s="183"/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</row>
    <row r="683" spans="1:26" ht="12.75" customHeight="1">
      <c r="A683" s="183"/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</row>
    <row r="684" spans="1:26" ht="12.75" customHeight="1">
      <c r="A684" s="183"/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</row>
    <row r="685" spans="1:26" ht="12.75" customHeight="1">
      <c r="A685" s="183"/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</row>
    <row r="686" spans="1:26" ht="12.75" customHeight="1">
      <c r="A686" s="183"/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</row>
    <row r="687" spans="1:26" ht="12.75" customHeight="1">
      <c r="A687" s="183"/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</row>
    <row r="688" spans="1:26" ht="12.75" customHeight="1">
      <c r="A688" s="183"/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</row>
    <row r="689" spans="1:26" ht="12.75" customHeight="1">
      <c r="A689" s="183"/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</row>
    <row r="690" spans="1:26" ht="12.75" customHeight="1">
      <c r="A690" s="183"/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</row>
    <row r="691" spans="1:26" ht="12.75" customHeight="1">
      <c r="A691" s="183"/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</row>
    <row r="692" spans="1:26" ht="12.75" customHeight="1">
      <c r="A692" s="183"/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  <c r="T692" s="183"/>
      <c r="U692" s="183"/>
      <c r="V692" s="183"/>
      <c r="W692" s="183"/>
      <c r="X692" s="183"/>
      <c r="Y692" s="183"/>
      <c r="Z692" s="183"/>
    </row>
    <row r="693" spans="1:26" ht="12.75" customHeight="1">
      <c r="A693" s="183"/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</row>
    <row r="694" spans="1:26" ht="12.75" customHeight="1">
      <c r="A694" s="183"/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</row>
    <row r="695" spans="1:26" ht="12.75" customHeight="1">
      <c r="A695" s="183"/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</row>
    <row r="696" spans="1:26" ht="12.75" customHeight="1">
      <c r="A696" s="183"/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</row>
    <row r="697" spans="1:26" ht="12.75" customHeight="1">
      <c r="A697" s="183"/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</row>
    <row r="698" spans="1:26" ht="12.75" customHeight="1">
      <c r="A698" s="183"/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</row>
    <row r="699" spans="1:26" ht="12.75" customHeight="1">
      <c r="A699" s="183"/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</row>
    <row r="700" spans="1:26" ht="12.75" customHeight="1">
      <c r="A700" s="183"/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</row>
    <row r="701" spans="1:26" ht="12.75" customHeight="1">
      <c r="A701" s="183"/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</row>
    <row r="702" spans="1:26" ht="12.75" customHeight="1">
      <c r="A702" s="183"/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</row>
    <row r="703" spans="1:26" ht="12.75" customHeight="1">
      <c r="A703" s="183"/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</row>
    <row r="704" spans="1:26" ht="12.75" customHeight="1">
      <c r="A704" s="183"/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</row>
    <row r="705" spans="1:26" ht="12.75" customHeight="1">
      <c r="A705" s="183"/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</row>
    <row r="706" spans="1:26" ht="12.75" customHeight="1">
      <c r="A706" s="183"/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</row>
    <row r="707" spans="1:26" ht="12.75" customHeight="1">
      <c r="A707" s="183"/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</row>
    <row r="708" spans="1:26" ht="12.75" customHeight="1">
      <c r="A708" s="183"/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</row>
    <row r="709" spans="1:26" ht="12.75" customHeight="1">
      <c r="A709" s="183"/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</row>
    <row r="710" spans="1:26" ht="12.75" customHeight="1">
      <c r="A710" s="183"/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</row>
    <row r="711" spans="1:26" ht="12.75" customHeight="1">
      <c r="A711" s="183"/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</row>
    <row r="712" spans="1:26" ht="12.75" customHeight="1">
      <c r="A712" s="183"/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</row>
    <row r="713" spans="1:26" ht="12.75" customHeight="1">
      <c r="A713" s="183"/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</row>
    <row r="714" spans="1:26" ht="12.75" customHeight="1">
      <c r="A714" s="183"/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</row>
    <row r="715" spans="1:26" ht="12.75" customHeight="1">
      <c r="A715" s="183"/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</row>
    <row r="716" spans="1:26" ht="12.75" customHeight="1">
      <c r="A716" s="183"/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</row>
    <row r="717" spans="1:26" ht="12.75" customHeight="1">
      <c r="A717" s="183"/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</row>
    <row r="718" spans="1:26" ht="12.75" customHeight="1">
      <c r="A718" s="183"/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</row>
    <row r="719" spans="1:26" ht="12.75" customHeight="1">
      <c r="A719" s="183"/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</row>
    <row r="720" spans="1:26" ht="12.75" customHeight="1">
      <c r="A720" s="183"/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</row>
    <row r="721" spans="1:26" ht="12.75" customHeight="1">
      <c r="A721" s="183"/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</row>
    <row r="722" spans="1:26" ht="12.75" customHeight="1">
      <c r="A722" s="183"/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</row>
    <row r="723" spans="1:26" ht="12.75" customHeight="1">
      <c r="A723" s="183"/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  <c r="T723" s="183"/>
      <c r="U723" s="183"/>
      <c r="V723" s="183"/>
      <c r="W723" s="183"/>
      <c r="X723" s="183"/>
      <c r="Y723" s="183"/>
      <c r="Z723" s="183"/>
    </row>
    <row r="724" spans="1:26" ht="12.75" customHeight="1">
      <c r="A724" s="183"/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</row>
    <row r="725" spans="1:26" ht="12.75" customHeight="1">
      <c r="A725" s="183"/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</row>
    <row r="726" spans="1:26" ht="12.75" customHeight="1">
      <c r="A726" s="183"/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</row>
    <row r="727" spans="1:26" ht="12.75" customHeight="1">
      <c r="A727" s="183"/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</row>
    <row r="728" spans="1:26" ht="12.75" customHeight="1">
      <c r="A728" s="183"/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</row>
    <row r="729" spans="1:26" ht="12.75" customHeight="1">
      <c r="A729" s="183"/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</row>
    <row r="730" spans="1:26" ht="12.75" customHeight="1">
      <c r="A730" s="183"/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</row>
    <row r="731" spans="1:26" ht="12.75" customHeight="1">
      <c r="A731" s="183"/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</row>
    <row r="732" spans="1:26" ht="12.75" customHeight="1">
      <c r="A732" s="183"/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</row>
    <row r="733" spans="1:26" ht="12.75" customHeight="1">
      <c r="A733" s="183"/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</row>
    <row r="734" spans="1:26" ht="12.75" customHeight="1">
      <c r="A734" s="183"/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</row>
    <row r="735" spans="1:26" ht="12.75" customHeight="1">
      <c r="A735" s="183"/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</row>
    <row r="736" spans="1:26" ht="12.75" customHeight="1">
      <c r="A736" s="183"/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</row>
    <row r="737" spans="1:26" ht="12.75" customHeight="1">
      <c r="A737" s="183"/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</row>
    <row r="738" spans="1:26" ht="12.75" customHeight="1">
      <c r="A738" s="183"/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</row>
    <row r="739" spans="1:26" ht="12.75" customHeight="1">
      <c r="A739" s="183"/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</row>
    <row r="740" spans="1:26" ht="12.75" customHeight="1">
      <c r="A740" s="183"/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</row>
    <row r="741" spans="1:26" ht="12.75" customHeight="1">
      <c r="A741" s="183"/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</row>
    <row r="742" spans="1:26" ht="12.75" customHeight="1">
      <c r="A742" s="183"/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</row>
    <row r="743" spans="1:26" ht="12.75" customHeight="1">
      <c r="A743" s="183"/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</row>
    <row r="744" spans="1:26" ht="12.75" customHeight="1">
      <c r="A744" s="183"/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</row>
    <row r="745" spans="1:26" ht="12.75" customHeight="1">
      <c r="A745" s="183"/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</row>
    <row r="746" spans="1:26" ht="12.75" customHeight="1">
      <c r="A746" s="183"/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</row>
    <row r="747" spans="1:26" ht="12.75" customHeight="1">
      <c r="A747" s="183"/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</row>
    <row r="748" spans="1:26" ht="12.75" customHeight="1">
      <c r="A748" s="183"/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</row>
    <row r="749" spans="1:26" ht="12.75" customHeight="1">
      <c r="A749" s="183"/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</row>
    <row r="750" spans="1:26" ht="12.75" customHeight="1">
      <c r="A750" s="183"/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</row>
    <row r="751" spans="1:26" ht="12.75" customHeight="1">
      <c r="A751" s="183"/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</row>
    <row r="752" spans="1:26" ht="12.75" customHeight="1">
      <c r="A752" s="183"/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</row>
    <row r="753" spans="1:26" ht="12.75" customHeight="1">
      <c r="A753" s="183"/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  <c r="T753" s="183"/>
      <c r="U753" s="183"/>
      <c r="V753" s="183"/>
      <c r="W753" s="183"/>
      <c r="X753" s="183"/>
      <c r="Y753" s="183"/>
      <c r="Z753" s="183"/>
    </row>
    <row r="754" spans="1:26" ht="12.75" customHeight="1">
      <c r="A754" s="183"/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  <c r="T754" s="183"/>
      <c r="U754" s="183"/>
      <c r="V754" s="183"/>
      <c r="W754" s="183"/>
      <c r="X754" s="183"/>
      <c r="Y754" s="183"/>
      <c r="Z754" s="183"/>
    </row>
    <row r="755" spans="1:26" ht="12.75" customHeight="1">
      <c r="A755" s="183"/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</row>
    <row r="756" spans="1:26" ht="12.75" customHeight="1">
      <c r="A756" s="183"/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</row>
    <row r="757" spans="1:26" ht="12.75" customHeight="1">
      <c r="A757" s="183"/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</row>
    <row r="758" spans="1:26" ht="12.75" customHeight="1">
      <c r="A758" s="183"/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</row>
    <row r="759" spans="1:26" ht="12.75" customHeight="1">
      <c r="A759" s="183"/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</row>
    <row r="760" spans="1:26" ht="12.75" customHeight="1">
      <c r="A760" s="183"/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</row>
    <row r="761" spans="1:26" ht="12.75" customHeight="1">
      <c r="A761" s="183"/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</row>
    <row r="762" spans="1:26" ht="12.75" customHeight="1">
      <c r="A762" s="183"/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</row>
    <row r="763" spans="1:26" ht="12.75" customHeight="1">
      <c r="A763" s="183"/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</row>
    <row r="764" spans="1:26" ht="12.75" customHeight="1">
      <c r="A764" s="183"/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</row>
    <row r="765" spans="1:26" ht="12.75" customHeight="1">
      <c r="A765" s="183"/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</row>
    <row r="766" spans="1:26" ht="12.75" customHeight="1">
      <c r="A766" s="183"/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</row>
    <row r="767" spans="1:26" ht="12.75" customHeight="1">
      <c r="A767" s="183"/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</row>
    <row r="768" spans="1:26" ht="12.75" customHeight="1">
      <c r="A768" s="183"/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</row>
    <row r="769" spans="1:26" ht="12.75" customHeight="1">
      <c r="A769" s="183"/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  <c r="T769" s="183"/>
      <c r="U769" s="183"/>
      <c r="V769" s="183"/>
      <c r="W769" s="183"/>
      <c r="X769" s="183"/>
      <c r="Y769" s="183"/>
      <c r="Z769" s="183"/>
    </row>
    <row r="770" spans="1:26" ht="12.75" customHeight="1">
      <c r="A770" s="183"/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</row>
    <row r="771" spans="1:26" ht="12.75" customHeight="1">
      <c r="A771" s="183"/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</row>
    <row r="772" spans="1:26" ht="12.75" customHeight="1">
      <c r="A772" s="183"/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</row>
    <row r="773" spans="1:26" ht="12.75" customHeight="1">
      <c r="A773" s="183"/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</row>
    <row r="774" spans="1:26" ht="12.75" customHeight="1">
      <c r="A774" s="183"/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</row>
    <row r="775" spans="1:26" ht="12.75" customHeight="1">
      <c r="A775" s="183"/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</row>
    <row r="776" spans="1:26" ht="12.75" customHeight="1">
      <c r="A776" s="183"/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</row>
    <row r="777" spans="1:26" ht="12.75" customHeight="1">
      <c r="A777" s="183"/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</row>
    <row r="778" spans="1:26" ht="12.75" customHeight="1">
      <c r="A778" s="183"/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  <c r="T778" s="183"/>
      <c r="U778" s="183"/>
      <c r="V778" s="183"/>
      <c r="W778" s="183"/>
      <c r="X778" s="183"/>
      <c r="Y778" s="183"/>
      <c r="Z778" s="183"/>
    </row>
    <row r="779" spans="1:26" ht="12.75" customHeight="1">
      <c r="A779" s="183"/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</row>
    <row r="780" spans="1:26" ht="12.75" customHeight="1">
      <c r="A780" s="183"/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</row>
    <row r="781" spans="1:26" ht="12.75" customHeight="1">
      <c r="A781" s="183"/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</row>
    <row r="782" spans="1:26" ht="12.75" customHeight="1">
      <c r="A782" s="183"/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</row>
    <row r="783" spans="1:26" ht="12.75" customHeight="1">
      <c r="A783" s="183"/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</row>
    <row r="784" spans="1:26" ht="12.75" customHeight="1">
      <c r="A784" s="183"/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</row>
    <row r="785" spans="1:26" ht="12.75" customHeight="1">
      <c r="A785" s="183"/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</row>
    <row r="786" spans="1:26" ht="12.75" customHeight="1">
      <c r="A786" s="183"/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</row>
    <row r="787" spans="1:26" ht="12.75" customHeight="1">
      <c r="A787" s="183"/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</row>
    <row r="788" spans="1:26" ht="12.75" customHeight="1">
      <c r="A788" s="183"/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</row>
    <row r="789" spans="1:26" ht="12.75" customHeight="1">
      <c r="A789" s="183"/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</row>
    <row r="790" spans="1:26" ht="12.75" customHeight="1">
      <c r="A790" s="183"/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</row>
    <row r="791" spans="1:26" ht="12.75" customHeight="1">
      <c r="A791" s="183"/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</row>
    <row r="792" spans="1:26" ht="12.75" customHeight="1">
      <c r="A792" s="183"/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</row>
    <row r="793" spans="1:26" ht="12.75" customHeight="1">
      <c r="A793" s="183"/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</row>
    <row r="794" spans="1:26" ht="12.75" customHeight="1">
      <c r="A794" s="183"/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</row>
    <row r="795" spans="1:26" ht="12.75" customHeight="1">
      <c r="A795" s="183"/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</row>
    <row r="796" spans="1:26" ht="12.75" customHeight="1">
      <c r="A796" s="183"/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</row>
    <row r="797" spans="1:26" ht="12.75" customHeight="1">
      <c r="A797" s="183"/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</row>
    <row r="798" spans="1:26" ht="12.75" customHeight="1">
      <c r="A798" s="183"/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</row>
    <row r="799" spans="1:26" ht="12.75" customHeight="1">
      <c r="A799" s="183"/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</row>
    <row r="800" spans="1:26" ht="12.75" customHeight="1">
      <c r="A800" s="183"/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</row>
    <row r="801" spans="1:26" ht="12.75" customHeight="1">
      <c r="A801" s="183"/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</row>
    <row r="802" spans="1:26" ht="12.75" customHeight="1">
      <c r="A802" s="183"/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</row>
    <row r="803" spans="1:26" ht="12.75" customHeight="1">
      <c r="A803" s="183"/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</row>
    <row r="804" spans="1:26" ht="12.75" customHeight="1">
      <c r="A804" s="183"/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</row>
    <row r="805" spans="1:26" ht="12.75" customHeight="1">
      <c r="A805" s="183"/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</row>
    <row r="806" spans="1:26" ht="12.75" customHeight="1">
      <c r="A806" s="183"/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</row>
    <row r="807" spans="1:26" ht="12.75" customHeight="1">
      <c r="A807" s="183"/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  <c r="T807" s="183"/>
      <c r="U807" s="183"/>
      <c r="V807" s="183"/>
      <c r="W807" s="183"/>
      <c r="X807" s="183"/>
      <c r="Y807" s="183"/>
      <c r="Z807" s="183"/>
    </row>
    <row r="808" spans="1:26" ht="12.75" customHeight="1">
      <c r="A808" s="183"/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  <c r="T808" s="183"/>
      <c r="U808" s="183"/>
      <c r="V808" s="183"/>
      <c r="W808" s="183"/>
      <c r="X808" s="183"/>
      <c r="Y808" s="183"/>
      <c r="Z808" s="183"/>
    </row>
    <row r="809" spans="1:26" ht="12.75" customHeight="1">
      <c r="A809" s="183"/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</row>
    <row r="810" spans="1:26" ht="12.75" customHeight="1">
      <c r="A810" s="183"/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</row>
    <row r="811" spans="1:26" ht="12.75" customHeight="1">
      <c r="A811" s="183"/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</row>
    <row r="812" spans="1:26" ht="12.75" customHeight="1">
      <c r="A812" s="183"/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</row>
    <row r="813" spans="1:26" ht="12.75" customHeight="1">
      <c r="A813" s="183"/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</row>
    <row r="814" spans="1:26" ht="12.75" customHeight="1">
      <c r="A814" s="183"/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</row>
    <row r="815" spans="1:26" ht="12.75" customHeight="1">
      <c r="A815" s="183"/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</row>
    <row r="816" spans="1:26" ht="12.75" customHeight="1">
      <c r="A816" s="183"/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</row>
    <row r="817" spans="1:26" ht="12.75" customHeight="1">
      <c r="A817" s="183"/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</row>
    <row r="818" spans="1:26" ht="12.75" customHeight="1">
      <c r="A818" s="183"/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  <c r="T818" s="183"/>
      <c r="U818" s="183"/>
      <c r="V818" s="183"/>
      <c r="W818" s="183"/>
      <c r="X818" s="183"/>
      <c r="Y818" s="183"/>
      <c r="Z818" s="183"/>
    </row>
    <row r="819" spans="1:26" ht="12.75" customHeight="1">
      <c r="A819" s="183"/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  <c r="T819" s="183"/>
      <c r="U819" s="183"/>
      <c r="V819" s="183"/>
      <c r="W819" s="183"/>
      <c r="X819" s="183"/>
      <c r="Y819" s="183"/>
      <c r="Z819" s="183"/>
    </row>
    <row r="820" spans="1:26" ht="12.75" customHeight="1">
      <c r="A820" s="183"/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  <c r="T820" s="183"/>
      <c r="U820" s="183"/>
      <c r="V820" s="183"/>
      <c r="W820" s="183"/>
      <c r="X820" s="183"/>
      <c r="Y820" s="183"/>
      <c r="Z820" s="183"/>
    </row>
    <row r="821" spans="1:26" ht="12.75" customHeight="1">
      <c r="A821" s="183"/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  <c r="T821" s="183"/>
      <c r="U821" s="183"/>
      <c r="V821" s="183"/>
      <c r="W821" s="183"/>
      <c r="X821" s="183"/>
      <c r="Y821" s="183"/>
      <c r="Z821" s="183"/>
    </row>
    <row r="822" spans="1:26" ht="12.75" customHeight="1">
      <c r="A822" s="183"/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  <c r="T822" s="183"/>
      <c r="U822" s="183"/>
      <c r="V822" s="183"/>
      <c r="W822" s="183"/>
      <c r="X822" s="183"/>
      <c r="Y822" s="183"/>
      <c r="Z822" s="183"/>
    </row>
    <row r="823" spans="1:26" ht="12.75" customHeight="1">
      <c r="A823" s="183"/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  <c r="T823" s="183"/>
      <c r="U823" s="183"/>
      <c r="V823" s="183"/>
      <c r="W823" s="183"/>
      <c r="X823" s="183"/>
      <c r="Y823" s="183"/>
      <c r="Z823" s="183"/>
    </row>
    <row r="824" spans="1:26" ht="12.75" customHeight="1">
      <c r="A824" s="183"/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  <c r="T824" s="183"/>
      <c r="U824" s="183"/>
      <c r="V824" s="183"/>
      <c r="W824" s="183"/>
      <c r="X824" s="183"/>
      <c r="Y824" s="183"/>
      <c r="Z824" s="183"/>
    </row>
    <row r="825" spans="1:26" ht="12.75" customHeight="1">
      <c r="A825" s="183"/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  <c r="T825" s="183"/>
      <c r="U825" s="183"/>
      <c r="V825" s="183"/>
      <c r="W825" s="183"/>
      <c r="X825" s="183"/>
      <c r="Y825" s="183"/>
      <c r="Z825" s="183"/>
    </row>
    <row r="826" spans="1:26" ht="12.75" customHeight="1">
      <c r="A826" s="183"/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  <c r="T826" s="183"/>
      <c r="U826" s="183"/>
      <c r="V826" s="183"/>
      <c r="W826" s="183"/>
      <c r="X826" s="183"/>
      <c r="Y826" s="183"/>
      <c r="Z826" s="183"/>
    </row>
    <row r="827" spans="1:26" ht="12.75" customHeight="1">
      <c r="A827" s="183"/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  <c r="T827" s="183"/>
      <c r="U827" s="183"/>
      <c r="V827" s="183"/>
      <c r="W827" s="183"/>
      <c r="X827" s="183"/>
      <c r="Y827" s="183"/>
      <c r="Z827" s="183"/>
    </row>
    <row r="828" spans="1:26" ht="12.75" customHeight="1">
      <c r="A828" s="183"/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  <c r="T828" s="183"/>
      <c r="U828" s="183"/>
      <c r="V828" s="183"/>
      <c r="W828" s="183"/>
      <c r="X828" s="183"/>
      <c r="Y828" s="183"/>
      <c r="Z828" s="183"/>
    </row>
    <row r="829" spans="1:26" ht="12.75" customHeight="1">
      <c r="A829" s="183"/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  <c r="T829" s="183"/>
      <c r="U829" s="183"/>
      <c r="V829" s="183"/>
      <c r="W829" s="183"/>
      <c r="X829" s="183"/>
      <c r="Y829" s="183"/>
      <c r="Z829" s="183"/>
    </row>
    <row r="830" spans="1:26" ht="12.75" customHeight="1">
      <c r="A830" s="183"/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  <c r="T830" s="183"/>
      <c r="U830" s="183"/>
      <c r="V830" s="183"/>
      <c r="W830" s="183"/>
      <c r="X830" s="183"/>
      <c r="Y830" s="183"/>
      <c r="Z830" s="183"/>
    </row>
    <row r="831" spans="1:26" ht="12.75" customHeight="1">
      <c r="A831" s="183"/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  <c r="T831" s="183"/>
      <c r="U831" s="183"/>
      <c r="V831" s="183"/>
      <c r="W831" s="183"/>
      <c r="X831" s="183"/>
      <c r="Y831" s="183"/>
      <c r="Z831" s="183"/>
    </row>
    <row r="832" spans="1:26" ht="12.75" customHeight="1">
      <c r="A832" s="183"/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  <c r="T832" s="183"/>
      <c r="U832" s="183"/>
      <c r="V832" s="183"/>
      <c r="W832" s="183"/>
      <c r="X832" s="183"/>
      <c r="Y832" s="183"/>
      <c r="Z832" s="183"/>
    </row>
    <row r="833" spans="1:26" ht="12.75" customHeight="1">
      <c r="A833" s="183"/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  <c r="T833" s="183"/>
      <c r="U833" s="183"/>
      <c r="V833" s="183"/>
      <c r="W833" s="183"/>
      <c r="X833" s="183"/>
      <c r="Y833" s="183"/>
      <c r="Z833" s="183"/>
    </row>
    <row r="834" spans="1:26" ht="12.75" customHeight="1">
      <c r="A834" s="183"/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</row>
    <row r="835" spans="1:26" ht="12.75" customHeight="1">
      <c r="A835" s="183"/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</row>
    <row r="836" spans="1:26" ht="12.75" customHeight="1">
      <c r="A836" s="183"/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</row>
    <row r="837" spans="1:26" ht="12.75" customHeight="1">
      <c r="A837" s="183"/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</row>
    <row r="838" spans="1:26" ht="12.75" customHeight="1">
      <c r="A838" s="183"/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</row>
    <row r="839" spans="1:26" ht="12.75" customHeight="1">
      <c r="A839" s="183"/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</row>
    <row r="840" spans="1:26" ht="12.75" customHeight="1">
      <c r="A840" s="183"/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</row>
    <row r="841" spans="1:26" ht="12.75" customHeight="1">
      <c r="A841" s="183"/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</row>
    <row r="842" spans="1:26" ht="12.75" customHeight="1">
      <c r="A842" s="183"/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</row>
    <row r="843" spans="1:26" ht="12.75" customHeight="1">
      <c r="A843" s="183"/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  <c r="T843" s="183"/>
      <c r="U843" s="183"/>
      <c r="V843" s="183"/>
      <c r="W843" s="183"/>
      <c r="X843" s="183"/>
      <c r="Y843" s="183"/>
      <c r="Z843" s="183"/>
    </row>
    <row r="844" spans="1:26" ht="12.75" customHeight="1">
      <c r="A844" s="183"/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  <c r="T844" s="183"/>
      <c r="U844" s="183"/>
      <c r="V844" s="183"/>
      <c r="W844" s="183"/>
      <c r="X844" s="183"/>
      <c r="Y844" s="183"/>
      <c r="Z844" s="183"/>
    </row>
    <row r="845" spans="1:26" ht="12.75" customHeight="1">
      <c r="A845" s="183"/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  <c r="T845" s="183"/>
      <c r="U845" s="183"/>
      <c r="V845" s="183"/>
      <c r="W845" s="183"/>
      <c r="X845" s="183"/>
      <c r="Y845" s="183"/>
      <c r="Z845" s="183"/>
    </row>
    <row r="846" spans="1:26" ht="12.75" customHeight="1">
      <c r="A846" s="183"/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  <c r="T846" s="183"/>
      <c r="U846" s="183"/>
      <c r="V846" s="183"/>
      <c r="W846" s="183"/>
      <c r="X846" s="183"/>
      <c r="Y846" s="183"/>
      <c r="Z846" s="183"/>
    </row>
    <row r="847" spans="1:26" ht="12.75" customHeight="1">
      <c r="A847" s="183"/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</row>
    <row r="848" spans="1:26" ht="12.75" customHeight="1">
      <c r="A848" s="183"/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  <c r="T848" s="183"/>
      <c r="U848" s="183"/>
      <c r="V848" s="183"/>
      <c r="W848" s="183"/>
      <c r="X848" s="183"/>
      <c r="Y848" s="183"/>
      <c r="Z848" s="183"/>
    </row>
    <row r="849" spans="1:26" ht="12.75" customHeight="1">
      <c r="A849" s="183"/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  <c r="T849" s="183"/>
      <c r="U849" s="183"/>
      <c r="V849" s="183"/>
      <c r="W849" s="183"/>
      <c r="X849" s="183"/>
      <c r="Y849" s="183"/>
      <c r="Z849" s="183"/>
    </row>
    <row r="850" spans="1:26" ht="12.75" customHeight="1">
      <c r="A850" s="183"/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  <c r="T850" s="183"/>
      <c r="U850" s="183"/>
      <c r="V850" s="183"/>
      <c r="W850" s="183"/>
      <c r="X850" s="183"/>
      <c r="Y850" s="183"/>
      <c r="Z850" s="183"/>
    </row>
    <row r="851" spans="1:26" ht="12.75" customHeight="1">
      <c r="A851" s="183"/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  <c r="T851" s="183"/>
      <c r="U851" s="183"/>
      <c r="V851" s="183"/>
      <c r="W851" s="183"/>
      <c r="X851" s="183"/>
      <c r="Y851" s="183"/>
      <c r="Z851" s="183"/>
    </row>
    <row r="852" spans="1:26" ht="12.75" customHeight="1">
      <c r="A852" s="183"/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  <c r="T852" s="183"/>
      <c r="U852" s="183"/>
      <c r="V852" s="183"/>
      <c r="W852" s="183"/>
      <c r="X852" s="183"/>
      <c r="Y852" s="183"/>
      <c r="Z852" s="183"/>
    </row>
    <row r="853" spans="1:26" ht="12.75" customHeight="1">
      <c r="A853" s="183"/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  <c r="T853" s="183"/>
      <c r="U853" s="183"/>
      <c r="V853" s="183"/>
      <c r="W853" s="183"/>
      <c r="X853" s="183"/>
      <c r="Y853" s="183"/>
      <c r="Z853" s="183"/>
    </row>
    <row r="854" spans="1:26" ht="12.75" customHeight="1">
      <c r="A854" s="183"/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  <c r="T854" s="183"/>
      <c r="U854" s="183"/>
      <c r="V854" s="183"/>
      <c r="W854" s="183"/>
      <c r="X854" s="183"/>
      <c r="Y854" s="183"/>
      <c r="Z854" s="183"/>
    </row>
    <row r="855" spans="1:26" ht="12.75" customHeight="1">
      <c r="A855" s="183"/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  <c r="T855" s="183"/>
      <c r="U855" s="183"/>
      <c r="V855" s="183"/>
      <c r="W855" s="183"/>
      <c r="X855" s="183"/>
      <c r="Y855" s="183"/>
      <c r="Z855" s="183"/>
    </row>
    <row r="856" spans="1:26" ht="12.75" customHeight="1">
      <c r="A856" s="183"/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  <c r="T856" s="183"/>
      <c r="U856" s="183"/>
      <c r="V856" s="183"/>
      <c r="W856" s="183"/>
      <c r="X856" s="183"/>
      <c r="Y856" s="183"/>
      <c r="Z856" s="183"/>
    </row>
    <row r="857" spans="1:26" ht="12.75" customHeight="1">
      <c r="A857" s="183"/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  <c r="T857" s="183"/>
      <c r="U857" s="183"/>
      <c r="V857" s="183"/>
      <c r="W857" s="183"/>
      <c r="X857" s="183"/>
      <c r="Y857" s="183"/>
      <c r="Z857" s="183"/>
    </row>
    <row r="858" spans="1:26" ht="12.75" customHeight="1">
      <c r="A858" s="183"/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  <c r="T858" s="183"/>
      <c r="U858" s="183"/>
      <c r="V858" s="183"/>
      <c r="W858" s="183"/>
      <c r="X858" s="183"/>
      <c r="Y858" s="183"/>
      <c r="Z858" s="183"/>
    </row>
    <row r="859" spans="1:26" ht="12.75" customHeight="1">
      <c r="A859" s="183"/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  <c r="T859" s="183"/>
      <c r="U859" s="183"/>
      <c r="V859" s="183"/>
      <c r="W859" s="183"/>
      <c r="X859" s="183"/>
      <c r="Y859" s="183"/>
      <c r="Z859" s="183"/>
    </row>
    <row r="860" spans="1:26" ht="12.75" customHeight="1">
      <c r="A860" s="183"/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</row>
    <row r="861" spans="1:26" ht="12.75" customHeight="1">
      <c r="A861" s="183"/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  <c r="T861" s="183"/>
      <c r="U861" s="183"/>
      <c r="V861" s="183"/>
      <c r="W861" s="183"/>
      <c r="X861" s="183"/>
      <c r="Y861" s="183"/>
      <c r="Z861" s="183"/>
    </row>
    <row r="862" spans="1:26" ht="12.75" customHeight="1">
      <c r="A862" s="183"/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  <c r="T862" s="183"/>
      <c r="U862" s="183"/>
      <c r="V862" s="183"/>
      <c r="W862" s="183"/>
      <c r="X862" s="183"/>
      <c r="Y862" s="183"/>
      <c r="Z862" s="183"/>
    </row>
    <row r="863" spans="1:26" ht="12.75" customHeight="1">
      <c r="A863" s="183"/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  <c r="T863" s="183"/>
      <c r="U863" s="183"/>
      <c r="V863" s="183"/>
      <c r="W863" s="183"/>
      <c r="X863" s="183"/>
      <c r="Y863" s="183"/>
      <c r="Z863" s="183"/>
    </row>
    <row r="864" spans="1:26" ht="12.75" customHeight="1">
      <c r="A864" s="183"/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  <c r="T864" s="183"/>
      <c r="U864" s="183"/>
      <c r="V864" s="183"/>
      <c r="W864" s="183"/>
      <c r="X864" s="183"/>
      <c r="Y864" s="183"/>
      <c r="Z864" s="183"/>
    </row>
    <row r="865" spans="1:26" ht="12.75" customHeight="1">
      <c r="A865" s="183"/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  <c r="T865" s="183"/>
      <c r="U865" s="183"/>
      <c r="V865" s="183"/>
      <c r="W865" s="183"/>
      <c r="X865" s="183"/>
      <c r="Y865" s="183"/>
      <c r="Z865" s="183"/>
    </row>
    <row r="866" spans="1:26" ht="12.75" customHeight="1">
      <c r="A866" s="183"/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  <c r="T866" s="183"/>
      <c r="U866" s="183"/>
      <c r="V866" s="183"/>
      <c r="W866" s="183"/>
      <c r="X866" s="183"/>
      <c r="Y866" s="183"/>
      <c r="Z866" s="183"/>
    </row>
    <row r="867" spans="1:26" ht="12.75" customHeight="1">
      <c r="A867" s="183"/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  <c r="T867" s="183"/>
      <c r="U867" s="183"/>
      <c r="V867" s="183"/>
      <c r="W867" s="183"/>
      <c r="X867" s="183"/>
      <c r="Y867" s="183"/>
      <c r="Z867" s="183"/>
    </row>
    <row r="868" spans="1:26" ht="12.75" customHeight="1">
      <c r="A868" s="183"/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  <c r="T868" s="183"/>
      <c r="U868" s="183"/>
      <c r="V868" s="183"/>
      <c r="W868" s="183"/>
      <c r="X868" s="183"/>
      <c r="Y868" s="183"/>
      <c r="Z868" s="183"/>
    </row>
    <row r="869" spans="1:26" ht="12.75" customHeight="1">
      <c r="A869" s="183"/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  <c r="T869" s="183"/>
      <c r="U869" s="183"/>
      <c r="V869" s="183"/>
      <c r="W869" s="183"/>
      <c r="X869" s="183"/>
      <c r="Y869" s="183"/>
      <c r="Z869" s="183"/>
    </row>
    <row r="870" spans="1:26" ht="12.75" customHeight="1">
      <c r="A870" s="183"/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  <c r="T870" s="183"/>
      <c r="U870" s="183"/>
      <c r="V870" s="183"/>
      <c r="W870" s="183"/>
      <c r="X870" s="183"/>
      <c r="Y870" s="183"/>
      <c r="Z870" s="183"/>
    </row>
    <row r="871" spans="1:26" ht="12.75" customHeight="1">
      <c r="A871" s="183"/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  <c r="T871" s="183"/>
      <c r="U871" s="183"/>
      <c r="V871" s="183"/>
      <c r="W871" s="183"/>
      <c r="X871" s="183"/>
      <c r="Y871" s="183"/>
      <c r="Z871" s="183"/>
    </row>
    <row r="872" spans="1:26" ht="12.75" customHeight="1">
      <c r="A872" s="183"/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  <c r="T872" s="183"/>
      <c r="U872" s="183"/>
      <c r="V872" s="183"/>
      <c r="W872" s="183"/>
      <c r="X872" s="183"/>
      <c r="Y872" s="183"/>
      <c r="Z872" s="183"/>
    </row>
    <row r="873" spans="1:26" ht="12.75" customHeight="1">
      <c r="A873" s="183"/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  <c r="T873" s="183"/>
      <c r="U873" s="183"/>
      <c r="V873" s="183"/>
      <c r="W873" s="183"/>
      <c r="X873" s="183"/>
      <c r="Y873" s="183"/>
      <c r="Z873" s="183"/>
    </row>
    <row r="874" spans="1:26" ht="12.75" customHeight="1">
      <c r="A874" s="183"/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  <c r="T874" s="183"/>
      <c r="U874" s="183"/>
      <c r="V874" s="183"/>
      <c r="W874" s="183"/>
      <c r="X874" s="183"/>
      <c r="Y874" s="183"/>
      <c r="Z874" s="183"/>
    </row>
    <row r="875" spans="1:26" ht="12.75" customHeight="1">
      <c r="A875" s="183"/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  <c r="T875" s="183"/>
      <c r="U875" s="183"/>
      <c r="V875" s="183"/>
      <c r="W875" s="183"/>
      <c r="X875" s="183"/>
      <c r="Y875" s="183"/>
      <c r="Z875" s="183"/>
    </row>
    <row r="876" spans="1:26" ht="12.75" customHeight="1">
      <c r="A876" s="183"/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  <c r="T876" s="183"/>
      <c r="U876" s="183"/>
      <c r="V876" s="183"/>
      <c r="W876" s="183"/>
      <c r="X876" s="183"/>
      <c r="Y876" s="183"/>
      <c r="Z876" s="183"/>
    </row>
    <row r="877" spans="1:26" ht="12.75" customHeight="1">
      <c r="A877" s="183"/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  <c r="T877" s="183"/>
      <c r="U877" s="183"/>
      <c r="V877" s="183"/>
      <c r="W877" s="183"/>
      <c r="X877" s="183"/>
      <c r="Y877" s="183"/>
      <c r="Z877" s="183"/>
    </row>
    <row r="878" spans="1:26" ht="12.75" customHeight="1">
      <c r="A878" s="183"/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</row>
    <row r="879" spans="1:26" ht="12.75" customHeight="1">
      <c r="A879" s="183"/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  <c r="T879" s="183"/>
      <c r="U879" s="183"/>
      <c r="V879" s="183"/>
      <c r="W879" s="183"/>
      <c r="X879" s="183"/>
      <c r="Y879" s="183"/>
      <c r="Z879" s="183"/>
    </row>
    <row r="880" spans="1:26" ht="12.75" customHeight="1">
      <c r="A880" s="183"/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  <c r="T880" s="183"/>
      <c r="U880" s="183"/>
      <c r="V880" s="183"/>
      <c r="W880" s="183"/>
      <c r="X880" s="183"/>
      <c r="Y880" s="183"/>
      <c r="Z880" s="183"/>
    </row>
    <row r="881" spans="1:26" ht="12.75" customHeight="1">
      <c r="A881" s="183"/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  <c r="T881" s="183"/>
      <c r="U881" s="183"/>
      <c r="V881" s="183"/>
      <c r="W881" s="183"/>
      <c r="X881" s="183"/>
      <c r="Y881" s="183"/>
      <c r="Z881" s="183"/>
    </row>
    <row r="882" spans="1:26" ht="12.75" customHeight="1">
      <c r="A882" s="183"/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  <c r="T882" s="183"/>
      <c r="U882" s="183"/>
      <c r="V882" s="183"/>
      <c r="W882" s="183"/>
      <c r="X882" s="183"/>
      <c r="Y882" s="183"/>
      <c r="Z882" s="183"/>
    </row>
    <row r="883" spans="1:26" ht="12.75" customHeight="1">
      <c r="A883" s="183"/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  <c r="T883" s="183"/>
      <c r="U883" s="183"/>
      <c r="V883" s="183"/>
      <c r="W883" s="183"/>
      <c r="X883" s="183"/>
      <c r="Y883" s="183"/>
      <c r="Z883" s="183"/>
    </row>
    <row r="884" spans="1:26" ht="12.75" customHeight="1">
      <c r="A884" s="183"/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  <c r="T884" s="183"/>
      <c r="U884" s="183"/>
      <c r="V884" s="183"/>
      <c r="W884" s="183"/>
      <c r="X884" s="183"/>
      <c r="Y884" s="183"/>
      <c r="Z884" s="183"/>
    </row>
    <row r="885" spans="1:26" ht="12.75" customHeight="1">
      <c r="A885" s="183"/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  <c r="T885" s="183"/>
      <c r="U885" s="183"/>
      <c r="V885" s="183"/>
      <c r="W885" s="183"/>
      <c r="X885" s="183"/>
      <c r="Y885" s="183"/>
      <c r="Z885" s="183"/>
    </row>
    <row r="886" spans="1:26" ht="12.75" customHeight="1">
      <c r="A886" s="183"/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  <c r="T886" s="183"/>
      <c r="U886" s="183"/>
      <c r="V886" s="183"/>
      <c r="W886" s="183"/>
      <c r="X886" s="183"/>
      <c r="Y886" s="183"/>
      <c r="Z886" s="183"/>
    </row>
    <row r="887" spans="1:26" ht="12.75" customHeight="1">
      <c r="A887" s="183"/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  <c r="T887" s="183"/>
      <c r="U887" s="183"/>
      <c r="V887" s="183"/>
      <c r="W887" s="183"/>
      <c r="X887" s="183"/>
      <c r="Y887" s="183"/>
      <c r="Z887" s="183"/>
    </row>
    <row r="888" spans="1:26" ht="12.75" customHeight="1">
      <c r="A888" s="183"/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  <c r="T888" s="183"/>
      <c r="U888" s="183"/>
      <c r="V888" s="183"/>
      <c r="W888" s="183"/>
      <c r="X888" s="183"/>
      <c r="Y888" s="183"/>
      <c r="Z888" s="183"/>
    </row>
    <row r="889" spans="1:26" ht="12.75" customHeight="1">
      <c r="A889" s="183"/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  <c r="T889" s="183"/>
      <c r="U889" s="183"/>
      <c r="V889" s="183"/>
      <c r="W889" s="183"/>
      <c r="X889" s="183"/>
      <c r="Y889" s="183"/>
      <c r="Z889" s="183"/>
    </row>
    <row r="890" spans="1:26" ht="12.75" customHeight="1">
      <c r="A890" s="183"/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  <c r="T890" s="183"/>
      <c r="U890" s="183"/>
      <c r="V890" s="183"/>
      <c r="W890" s="183"/>
      <c r="X890" s="183"/>
      <c r="Y890" s="183"/>
      <c r="Z890" s="183"/>
    </row>
    <row r="891" spans="1:26" ht="12.75" customHeight="1">
      <c r="A891" s="183"/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  <c r="T891" s="183"/>
      <c r="U891" s="183"/>
      <c r="V891" s="183"/>
      <c r="W891" s="183"/>
      <c r="X891" s="183"/>
      <c r="Y891" s="183"/>
      <c r="Z891" s="183"/>
    </row>
    <row r="892" spans="1:26" ht="12.75" customHeight="1">
      <c r="A892" s="183"/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  <c r="T892" s="183"/>
      <c r="U892" s="183"/>
      <c r="V892" s="183"/>
      <c r="W892" s="183"/>
      <c r="X892" s="183"/>
      <c r="Y892" s="183"/>
      <c r="Z892" s="183"/>
    </row>
    <row r="893" spans="1:26" ht="12.75" customHeight="1">
      <c r="A893" s="183"/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  <c r="T893" s="183"/>
      <c r="U893" s="183"/>
      <c r="V893" s="183"/>
      <c r="W893" s="183"/>
      <c r="X893" s="183"/>
      <c r="Y893" s="183"/>
      <c r="Z893" s="183"/>
    </row>
    <row r="894" spans="1:26" ht="12.75" customHeight="1">
      <c r="A894" s="183"/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  <c r="T894" s="183"/>
      <c r="U894" s="183"/>
      <c r="V894" s="183"/>
      <c r="W894" s="183"/>
      <c r="X894" s="183"/>
      <c r="Y894" s="183"/>
      <c r="Z894" s="183"/>
    </row>
    <row r="895" spans="1:26" ht="12.75" customHeight="1">
      <c r="A895" s="183"/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  <c r="T895" s="183"/>
      <c r="U895" s="183"/>
      <c r="V895" s="183"/>
      <c r="W895" s="183"/>
      <c r="X895" s="183"/>
      <c r="Y895" s="183"/>
      <c r="Z895" s="183"/>
    </row>
    <row r="896" spans="1:26" ht="12.75" customHeight="1">
      <c r="A896" s="183"/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  <c r="T896" s="183"/>
      <c r="U896" s="183"/>
      <c r="V896" s="183"/>
      <c r="W896" s="183"/>
      <c r="X896" s="183"/>
      <c r="Y896" s="183"/>
      <c r="Z896" s="183"/>
    </row>
    <row r="897" spans="1:26" ht="12.75" customHeight="1">
      <c r="A897" s="183"/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  <c r="T897" s="183"/>
      <c r="U897" s="183"/>
      <c r="V897" s="183"/>
      <c r="W897" s="183"/>
      <c r="X897" s="183"/>
      <c r="Y897" s="183"/>
      <c r="Z897" s="183"/>
    </row>
    <row r="898" spans="1:26" ht="12.75" customHeight="1">
      <c r="A898" s="183"/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</row>
    <row r="899" spans="1:26" ht="12.75" customHeight="1">
      <c r="A899" s="183"/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  <c r="T899" s="183"/>
      <c r="U899" s="183"/>
      <c r="V899" s="183"/>
      <c r="W899" s="183"/>
      <c r="X899" s="183"/>
      <c r="Y899" s="183"/>
      <c r="Z899" s="183"/>
    </row>
    <row r="900" spans="1:26" ht="12.75" customHeight="1">
      <c r="A900" s="183"/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  <c r="T900" s="183"/>
      <c r="U900" s="183"/>
      <c r="V900" s="183"/>
      <c r="W900" s="183"/>
      <c r="X900" s="183"/>
      <c r="Y900" s="183"/>
      <c r="Z900" s="183"/>
    </row>
    <row r="901" spans="1:26" ht="12.75" customHeight="1">
      <c r="A901" s="183"/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  <c r="T901" s="183"/>
      <c r="U901" s="183"/>
      <c r="V901" s="183"/>
      <c r="W901" s="183"/>
      <c r="X901" s="183"/>
      <c r="Y901" s="183"/>
      <c r="Z901" s="183"/>
    </row>
    <row r="902" spans="1:26" ht="12.75" customHeight="1">
      <c r="A902" s="183"/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  <c r="T902" s="183"/>
      <c r="U902" s="183"/>
      <c r="V902" s="183"/>
      <c r="W902" s="183"/>
      <c r="X902" s="183"/>
      <c r="Y902" s="183"/>
      <c r="Z902" s="183"/>
    </row>
    <row r="903" spans="1:26" ht="12.75" customHeight="1">
      <c r="A903" s="183"/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  <c r="T903" s="183"/>
      <c r="U903" s="183"/>
      <c r="V903" s="183"/>
      <c r="W903" s="183"/>
      <c r="X903" s="183"/>
      <c r="Y903" s="183"/>
      <c r="Z903" s="183"/>
    </row>
    <row r="904" spans="1:26" ht="12.75" customHeight="1">
      <c r="A904" s="183"/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  <c r="T904" s="183"/>
      <c r="U904" s="183"/>
      <c r="V904" s="183"/>
      <c r="W904" s="183"/>
      <c r="X904" s="183"/>
      <c r="Y904" s="183"/>
      <c r="Z904" s="183"/>
    </row>
    <row r="905" spans="1:26" ht="12.75" customHeight="1">
      <c r="A905" s="183"/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  <c r="T905" s="183"/>
      <c r="U905" s="183"/>
      <c r="V905" s="183"/>
      <c r="W905" s="183"/>
      <c r="X905" s="183"/>
      <c r="Y905" s="183"/>
      <c r="Z905" s="183"/>
    </row>
    <row r="906" spans="1:26" ht="12.75" customHeight="1">
      <c r="A906" s="183"/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  <c r="T906" s="183"/>
      <c r="U906" s="183"/>
      <c r="V906" s="183"/>
      <c r="W906" s="183"/>
      <c r="X906" s="183"/>
      <c r="Y906" s="183"/>
      <c r="Z906" s="183"/>
    </row>
    <row r="907" spans="1:26" ht="12.75" customHeight="1">
      <c r="A907" s="183"/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  <c r="T907" s="183"/>
      <c r="U907" s="183"/>
      <c r="V907" s="183"/>
      <c r="W907" s="183"/>
      <c r="X907" s="183"/>
      <c r="Y907" s="183"/>
      <c r="Z907" s="183"/>
    </row>
    <row r="908" spans="1:26" ht="12.75" customHeight="1">
      <c r="A908" s="183"/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</row>
    <row r="909" spans="1:26" ht="12.75" customHeight="1">
      <c r="A909" s="183"/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  <c r="T909" s="183"/>
      <c r="U909" s="183"/>
      <c r="V909" s="183"/>
      <c r="W909" s="183"/>
      <c r="X909" s="183"/>
      <c r="Y909" s="183"/>
      <c r="Z909" s="183"/>
    </row>
    <row r="910" spans="1:26" ht="12.75" customHeight="1">
      <c r="A910" s="183"/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  <c r="T910" s="183"/>
      <c r="U910" s="183"/>
      <c r="V910" s="183"/>
      <c r="W910" s="183"/>
      <c r="X910" s="183"/>
      <c r="Y910" s="183"/>
      <c r="Z910" s="183"/>
    </row>
    <row r="911" spans="1:26" ht="12.75" customHeight="1">
      <c r="A911" s="183"/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  <c r="T911" s="183"/>
      <c r="U911" s="183"/>
      <c r="V911" s="183"/>
      <c r="W911" s="183"/>
      <c r="X911" s="183"/>
      <c r="Y911" s="183"/>
      <c r="Z911" s="183"/>
    </row>
    <row r="912" spans="1:26" ht="12.75" customHeight="1">
      <c r="A912" s="183"/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  <c r="T912" s="183"/>
      <c r="U912" s="183"/>
      <c r="V912" s="183"/>
      <c r="W912" s="183"/>
      <c r="X912" s="183"/>
      <c r="Y912" s="183"/>
      <c r="Z912" s="183"/>
    </row>
    <row r="913" spans="1:26" ht="12.75" customHeight="1">
      <c r="A913" s="183"/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  <c r="T913" s="183"/>
      <c r="U913" s="183"/>
      <c r="V913" s="183"/>
      <c r="W913" s="183"/>
      <c r="X913" s="183"/>
      <c r="Y913" s="183"/>
      <c r="Z913" s="183"/>
    </row>
    <row r="914" spans="1:26" ht="12.75" customHeight="1">
      <c r="A914" s="183"/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</row>
    <row r="915" spans="1:26" ht="12.75" customHeight="1">
      <c r="A915" s="183"/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</row>
    <row r="916" spans="1:26" ht="12.75" customHeight="1">
      <c r="A916" s="183"/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  <c r="T916" s="183"/>
      <c r="U916" s="183"/>
      <c r="V916" s="183"/>
      <c r="W916" s="183"/>
      <c r="X916" s="183"/>
      <c r="Y916" s="183"/>
      <c r="Z916" s="183"/>
    </row>
    <row r="917" spans="1:26" ht="12.75" customHeight="1">
      <c r="A917" s="183"/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  <c r="T917" s="183"/>
      <c r="U917" s="183"/>
      <c r="V917" s="183"/>
      <c r="W917" s="183"/>
      <c r="X917" s="183"/>
      <c r="Y917" s="183"/>
      <c r="Z917" s="183"/>
    </row>
    <row r="918" spans="1:26" ht="12.75" customHeight="1">
      <c r="A918" s="183"/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  <c r="T918" s="183"/>
      <c r="U918" s="183"/>
      <c r="V918" s="183"/>
      <c r="W918" s="183"/>
      <c r="X918" s="183"/>
      <c r="Y918" s="183"/>
      <c r="Z918" s="183"/>
    </row>
    <row r="919" spans="1:26" ht="12.75" customHeight="1">
      <c r="A919" s="183"/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  <c r="T919" s="183"/>
      <c r="U919" s="183"/>
      <c r="V919" s="183"/>
      <c r="W919" s="183"/>
      <c r="X919" s="183"/>
      <c r="Y919" s="183"/>
      <c r="Z919" s="183"/>
    </row>
    <row r="920" spans="1:26" ht="12.75" customHeight="1">
      <c r="A920" s="183"/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  <c r="T920" s="183"/>
      <c r="U920" s="183"/>
      <c r="V920" s="183"/>
      <c r="W920" s="183"/>
      <c r="X920" s="183"/>
      <c r="Y920" s="183"/>
      <c r="Z920" s="183"/>
    </row>
    <row r="921" spans="1:26" ht="12.75" customHeight="1">
      <c r="A921" s="183"/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  <c r="T921" s="183"/>
      <c r="U921" s="183"/>
      <c r="V921" s="183"/>
      <c r="W921" s="183"/>
      <c r="X921" s="183"/>
      <c r="Y921" s="183"/>
      <c r="Z921" s="183"/>
    </row>
    <row r="922" spans="1:26" ht="12.75" customHeight="1">
      <c r="A922" s="183"/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  <c r="T922" s="183"/>
      <c r="U922" s="183"/>
      <c r="V922" s="183"/>
      <c r="W922" s="183"/>
      <c r="X922" s="183"/>
      <c r="Y922" s="183"/>
      <c r="Z922" s="183"/>
    </row>
    <row r="923" spans="1:26" ht="12.75" customHeight="1">
      <c r="A923" s="183"/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  <c r="T923" s="183"/>
      <c r="U923" s="183"/>
      <c r="V923" s="183"/>
      <c r="W923" s="183"/>
      <c r="X923" s="183"/>
      <c r="Y923" s="183"/>
      <c r="Z923" s="183"/>
    </row>
    <row r="924" spans="1:26" ht="12.75" customHeight="1">
      <c r="A924" s="183"/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</row>
    <row r="925" spans="1:26" ht="12.75" customHeight="1">
      <c r="A925" s="183"/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</row>
    <row r="926" spans="1:26" ht="12.75" customHeight="1">
      <c r="A926" s="183"/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</row>
    <row r="927" spans="1:26" ht="12.75" customHeight="1">
      <c r="A927" s="183"/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</row>
    <row r="928" spans="1:26" ht="12.75" customHeight="1">
      <c r="A928" s="183"/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</row>
    <row r="929" spans="1:26" ht="12.75" customHeight="1">
      <c r="A929" s="183"/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</row>
    <row r="930" spans="1:26" ht="12.75" customHeight="1">
      <c r="A930" s="183"/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</row>
    <row r="931" spans="1:26" ht="12.75" customHeight="1">
      <c r="A931" s="183"/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</row>
    <row r="932" spans="1:26" ht="12.75" customHeight="1">
      <c r="A932" s="183"/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</row>
    <row r="933" spans="1:26" ht="12.75" customHeight="1">
      <c r="A933" s="183"/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  <c r="T933" s="183"/>
      <c r="U933" s="183"/>
      <c r="V933" s="183"/>
      <c r="W933" s="183"/>
      <c r="X933" s="183"/>
      <c r="Y933" s="183"/>
      <c r="Z933" s="183"/>
    </row>
    <row r="934" spans="1:26" ht="12.75" customHeight="1">
      <c r="A934" s="183"/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  <c r="T934" s="183"/>
      <c r="U934" s="183"/>
      <c r="V934" s="183"/>
      <c r="W934" s="183"/>
      <c r="X934" s="183"/>
      <c r="Y934" s="183"/>
      <c r="Z934" s="183"/>
    </row>
    <row r="935" spans="1:26" ht="12.75" customHeight="1">
      <c r="A935" s="183"/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  <c r="T935" s="183"/>
      <c r="U935" s="183"/>
      <c r="V935" s="183"/>
      <c r="W935" s="183"/>
      <c r="X935" s="183"/>
      <c r="Y935" s="183"/>
      <c r="Z935" s="183"/>
    </row>
    <row r="936" spans="1:26" ht="12.75" customHeight="1">
      <c r="A936" s="183"/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  <c r="T936" s="183"/>
      <c r="U936" s="183"/>
      <c r="V936" s="183"/>
      <c r="W936" s="183"/>
      <c r="X936" s="183"/>
      <c r="Y936" s="183"/>
      <c r="Z936" s="183"/>
    </row>
    <row r="937" spans="1:26" ht="12.75" customHeight="1">
      <c r="A937" s="183"/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  <c r="T937" s="183"/>
      <c r="U937" s="183"/>
      <c r="V937" s="183"/>
      <c r="W937" s="183"/>
      <c r="X937" s="183"/>
      <c r="Y937" s="183"/>
      <c r="Z937" s="183"/>
    </row>
    <row r="938" spans="1:26" ht="12.75" customHeight="1">
      <c r="A938" s="183"/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  <c r="T938" s="183"/>
      <c r="U938" s="183"/>
      <c r="V938" s="183"/>
      <c r="W938" s="183"/>
      <c r="X938" s="183"/>
      <c r="Y938" s="183"/>
      <c r="Z938" s="183"/>
    </row>
    <row r="939" spans="1:26" ht="12.75" customHeight="1">
      <c r="A939" s="183"/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  <c r="T939" s="183"/>
      <c r="U939" s="183"/>
      <c r="V939" s="183"/>
      <c r="W939" s="183"/>
      <c r="X939" s="183"/>
      <c r="Y939" s="183"/>
      <c r="Z939" s="183"/>
    </row>
    <row r="940" spans="1:26" ht="12.75" customHeight="1">
      <c r="A940" s="183"/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  <c r="T940" s="183"/>
      <c r="U940" s="183"/>
      <c r="V940" s="183"/>
      <c r="W940" s="183"/>
      <c r="X940" s="183"/>
      <c r="Y940" s="183"/>
      <c r="Z940" s="183"/>
    </row>
    <row r="941" spans="1:26" ht="12.75" customHeight="1">
      <c r="A941" s="183"/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  <c r="T941" s="183"/>
      <c r="U941" s="183"/>
      <c r="V941" s="183"/>
      <c r="W941" s="183"/>
      <c r="X941" s="183"/>
      <c r="Y941" s="183"/>
      <c r="Z941" s="183"/>
    </row>
    <row r="942" spans="1:26" ht="12.75" customHeight="1">
      <c r="A942" s="183"/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  <c r="T942" s="183"/>
      <c r="U942" s="183"/>
      <c r="V942" s="183"/>
      <c r="W942" s="183"/>
      <c r="X942" s="183"/>
      <c r="Y942" s="183"/>
      <c r="Z942" s="183"/>
    </row>
    <row r="943" spans="1:26" ht="12.75" customHeight="1">
      <c r="A943" s="183"/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  <c r="T943" s="183"/>
      <c r="U943" s="183"/>
      <c r="V943" s="183"/>
      <c r="W943" s="183"/>
      <c r="X943" s="183"/>
      <c r="Y943" s="183"/>
      <c r="Z943" s="183"/>
    </row>
    <row r="944" spans="1:26" ht="12.75" customHeight="1">
      <c r="A944" s="183"/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  <c r="T944" s="183"/>
      <c r="U944" s="183"/>
      <c r="V944" s="183"/>
      <c r="W944" s="183"/>
      <c r="X944" s="183"/>
      <c r="Y944" s="183"/>
      <c r="Z944" s="183"/>
    </row>
    <row r="945" spans="1:26" ht="12.75" customHeight="1">
      <c r="A945" s="183"/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  <c r="T945" s="183"/>
      <c r="U945" s="183"/>
      <c r="V945" s="183"/>
      <c r="W945" s="183"/>
      <c r="X945" s="183"/>
      <c r="Y945" s="183"/>
      <c r="Z945" s="183"/>
    </row>
    <row r="946" spans="1:26" ht="12.75" customHeight="1">
      <c r="A946" s="183"/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  <c r="T946" s="183"/>
      <c r="U946" s="183"/>
      <c r="V946" s="183"/>
      <c r="W946" s="183"/>
      <c r="X946" s="183"/>
      <c r="Y946" s="183"/>
      <c r="Z946" s="183"/>
    </row>
    <row r="947" spans="1:26" ht="12.75" customHeight="1">
      <c r="A947" s="183"/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  <c r="T947" s="183"/>
      <c r="U947" s="183"/>
      <c r="V947" s="183"/>
      <c r="W947" s="183"/>
      <c r="X947" s="183"/>
      <c r="Y947" s="183"/>
      <c r="Z947" s="183"/>
    </row>
    <row r="948" spans="1:26" ht="12.75" customHeight="1">
      <c r="A948" s="183"/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  <c r="T948" s="183"/>
      <c r="U948" s="183"/>
      <c r="V948" s="183"/>
      <c r="W948" s="183"/>
      <c r="X948" s="183"/>
      <c r="Y948" s="183"/>
      <c r="Z948" s="183"/>
    </row>
    <row r="949" spans="1:26" ht="12.75" customHeight="1">
      <c r="A949" s="183"/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</row>
    <row r="950" spans="1:26" ht="12.75" customHeight="1">
      <c r="A950" s="183"/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</row>
    <row r="951" spans="1:26" ht="12.75" customHeight="1">
      <c r="A951" s="183"/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  <c r="T951" s="183"/>
      <c r="U951" s="183"/>
      <c r="V951" s="183"/>
      <c r="W951" s="183"/>
      <c r="X951" s="183"/>
      <c r="Y951" s="183"/>
      <c r="Z951" s="183"/>
    </row>
    <row r="952" spans="1:26" ht="12.75" customHeight="1">
      <c r="A952" s="183"/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  <c r="T952" s="183"/>
      <c r="U952" s="183"/>
      <c r="V952" s="183"/>
      <c r="W952" s="183"/>
      <c r="X952" s="183"/>
      <c r="Y952" s="183"/>
      <c r="Z952" s="183"/>
    </row>
    <row r="953" spans="1:26" ht="12.75" customHeight="1">
      <c r="A953" s="183"/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  <c r="T953" s="183"/>
      <c r="U953" s="183"/>
      <c r="V953" s="183"/>
      <c r="W953" s="183"/>
      <c r="X953" s="183"/>
      <c r="Y953" s="183"/>
      <c r="Z953" s="183"/>
    </row>
    <row r="954" spans="1:26" ht="12.75" customHeight="1">
      <c r="A954" s="183"/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  <c r="T954" s="183"/>
      <c r="U954" s="183"/>
      <c r="V954" s="183"/>
      <c r="W954" s="183"/>
      <c r="X954" s="183"/>
      <c r="Y954" s="183"/>
      <c r="Z954" s="183"/>
    </row>
    <row r="955" spans="1:26" ht="12.75" customHeight="1">
      <c r="A955" s="183"/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  <c r="T955" s="183"/>
      <c r="U955" s="183"/>
      <c r="V955" s="183"/>
      <c r="W955" s="183"/>
      <c r="X955" s="183"/>
      <c r="Y955" s="183"/>
      <c r="Z955" s="183"/>
    </row>
    <row r="956" spans="1:26" ht="12.75" customHeight="1">
      <c r="A956" s="183"/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  <c r="T956" s="183"/>
      <c r="U956" s="183"/>
      <c r="V956" s="183"/>
      <c r="W956" s="183"/>
      <c r="X956" s="183"/>
      <c r="Y956" s="183"/>
      <c r="Z956" s="183"/>
    </row>
    <row r="957" spans="1:26" ht="12.75" customHeight="1">
      <c r="A957" s="183"/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  <c r="T957" s="183"/>
      <c r="U957" s="183"/>
      <c r="V957" s="183"/>
      <c r="W957" s="183"/>
      <c r="X957" s="183"/>
      <c r="Y957" s="183"/>
      <c r="Z957" s="183"/>
    </row>
    <row r="958" spans="1:26" ht="12.75" customHeight="1">
      <c r="A958" s="183"/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  <c r="T958" s="183"/>
      <c r="U958" s="183"/>
      <c r="V958" s="183"/>
      <c r="W958" s="183"/>
      <c r="X958" s="183"/>
      <c r="Y958" s="183"/>
      <c r="Z958" s="183"/>
    </row>
    <row r="959" spans="1:26" ht="12.75" customHeight="1">
      <c r="A959" s="183"/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  <c r="T959" s="183"/>
      <c r="U959" s="183"/>
      <c r="V959" s="183"/>
      <c r="W959" s="183"/>
      <c r="X959" s="183"/>
      <c r="Y959" s="183"/>
      <c r="Z959" s="183"/>
    </row>
    <row r="960" spans="1:26" ht="12.75" customHeight="1">
      <c r="A960" s="183"/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  <c r="T960" s="183"/>
      <c r="U960" s="183"/>
      <c r="V960" s="183"/>
      <c r="W960" s="183"/>
      <c r="X960" s="183"/>
      <c r="Y960" s="183"/>
      <c r="Z960" s="183"/>
    </row>
    <row r="961" spans="1:26" ht="12.75" customHeight="1">
      <c r="A961" s="183"/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  <c r="T961" s="183"/>
      <c r="U961" s="183"/>
      <c r="V961" s="183"/>
      <c r="W961" s="183"/>
      <c r="X961" s="183"/>
      <c r="Y961" s="183"/>
      <c r="Z961" s="183"/>
    </row>
    <row r="962" spans="1:26" ht="12.75" customHeight="1">
      <c r="A962" s="183"/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  <c r="T962" s="183"/>
      <c r="U962" s="183"/>
      <c r="V962" s="183"/>
      <c r="W962" s="183"/>
      <c r="X962" s="183"/>
      <c r="Y962" s="183"/>
      <c r="Z962" s="183"/>
    </row>
    <row r="963" spans="1:26" ht="12.75" customHeight="1">
      <c r="A963" s="183"/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  <c r="T963" s="183"/>
      <c r="U963" s="183"/>
      <c r="V963" s="183"/>
      <c r="W963" s="183"/>
      <c r="X963" s="183"/>
      <c r="Y963" s="183"/>
      <c r="Z963" s="183"/>
    </row>
    <row r="964" spans="1:26" ht="12.75" customHeight="1">
      <c r="A964" s="183"/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  <c r="T964" s="183"/>
      <c r="U964" s="183"/>
      <c r="V964" s="183"/>
      <c r="W964" s="183"/>
      <c r="X964" s="183"/>
      <c r="Y964" s="183"/>
      <c r="Z964" s="183"/>
    </row>
    <row r="965" spans="1:26" ht="12.75" customHeight="1">
      <c r="A965" s="183"/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  <c r="T965" s="183"/>
      <c r="U965" s="183"/>
      <c r="V965" s="183"/>
      <c r="W965" s="183"/>
      <c r="X965" s="183"/>
      <c r="Y965" s="183"/>
      <c r="Z965" s="183"/>
    </row>
    <row r="966" spans="1:26" ht="12.75" customHeight="1">
      <c r="A966" s="183"/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</row>
    <row r="967" spans="1:26" ht="12.75" customHeight="1">
      <c r="A967" s="183"/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  <c r="T967" s="183"/>
      <c r="U967" s="183"/>
      <c r="V967" s="183"/>
      <c r="W967" s="183"/>
      <c r="X967" s="183"/>
      <c r="Y967" s="183"/>
      <c r="Z967" s="183"/>
    </row>
    <row r="968" spans="1:26" ht="12.75" customHeight="1">
      <c r="A968" s="183"/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  <c r="T968" s="183"/>
      <c r="U968" s="183"/>
      <c r="V968" s="183"/>
      <c r="W968" s="183"/>
      <c r="X968" s="183"/>
      <c r="Y968" s="183"/>
      <c r="Z968" s="183"/>
    </row>
    <row r="969" spans="1:26" ht="12.75" customHeight="1">
      <c r="A969" s="183"/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  <c r="T969" s="183"/>
      <c r="U969" s="183"/>
      <c r="V969" s="183"/>
      <c r="W969" s="183"/>
      <c r="X969" s="183"/>
      <c r="Y969" s="183"/>
      <c r="Z969" s="183"/>
    </row>
    <row r="970" spans="1:26" ht="12.75" customHeight="1">
      <c r="A970" s="183"/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</row>
    <row r="971" spans="1:26" ht="12.75" customHeight="1">
      <c r="A971" s="183"/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  <c r="T971" s="183"/>
      <c r="U971" s="183"/>
      <c r="V971" s="183"/>
      <c r="W971" s="183"/>
      <c r="X971" s="183"/>
      <c r="Y971" s="183"/>
      <c r="Z971" s="183"/>
    </row>
    <row r="972" spans="1:26" ht="12.75" customHeight="1">
      <c r="A972" s="183"/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  <c r="T972" s="183"/>
      <c r="U972" s="183"/>
      <c r="V972" s="183"/>
      <c r="W972" s="183"/>
      <c r="X972" s="183"/>
      <c r="Y972" s="183"/>
      <c r="Z972" s="183"/>
    </row>
    <row r="973" spans="1:26" ht="12.75" customHeight="1">
      <c r="A973" s="183"/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  <c r="T973" s="183"/>
      <c r="U973" s="183"/>
      <c r="V973" s="183"/>
      <c r="W973" s="183"/>
      <c r="X973" s="183"/>
      <c r="Y973" s="183"/>
      <c r="Z973" s="183"/>
    </row>
    <row r="974" spans="1:26" ht="12.75" customHeight="1">
      <c r="A974" s="183"/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  <c r="T974" s="183"/>
      <c r="U974" s="183"/>
      <c r="V974" s="183"/>
      <c r="W974" s="183"/>
      <c r="X974" s="183"/>
      <c r="Y974" s="183"/>
      <c r="Z974" s="183"/>
    </row>
    <row r="975" spans="1:26" ht="12.75" customHeight="1">
      <c r="A975" s="183"/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  <c r="T975" s="183"/>
      <c r="U975" s="183"/>
      <c r="V975" s="183"/>
      <c r="W975" s="183"/>
      <c r="X975" s="183"/>
      <c r="Y975" s="183"/>
      <c r="Z975" s="183"/>
    </row>
    <row r="976" spans="1:26" ht="12.75" customHeight="1">
      <c r="A976" s="183"/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  <c r="T976" s="183"/>
      <c r="U976" s="183"/>
      <c r="V976" s="183"/>
      <c r="W976" s="183"/>
      <c r="X976" s="183"/>
      <c r="Y976" s="183"/>
      <c r="Z976" s="183"/>
    </row>
    <row r="977" spans="1:26" ht="12.75" customHeight="1">
      <c r="A977" s="183"/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  <c r="T977" s="183"/>
      <c r="U977" s="183"/>
      <c r="V977" s="183"/>
      <c r="W977" s="183"/>
      <c r="X977" s="183"/>
      <c r="Y977" s="183"/>
      <c r="Z977" s="183"/>
    </row>
    <row r="978" spans="1:26" ht="12.75" customHeight="1">
      <c r="A978" s="183"/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  <c r="T978" s="183"/>
      <c r="U978" s="183"/>
      <c r="V978" s="183"/>
      <c r="W978" s="183"/>
      <c r="X978" s="183"/>
      <c r="Y978" s="183"/>
      <c r="Z978" s="183"/>
    </row>
    <row r="979" spans="1:26" ht="12.75" customHeight="1">
      <c r="A979" s="183"/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  <c r="T979" s="183"/>
      <c r="U979" s="183"/>
      <c r="V979" s="183"/>
      <c r="W979" s="183"/>
      <c r="X979" s="183"/>
      <c r="Y979" s="183"/>
      <c r="Z979" s="183"/>
    </row>
    <row r="980" spans="1:26" ht="12.75" customHeight="1">
      <c r="A980" s="183"/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  <c r="T980" s="183"/>
      <c r="U980" s="183"/>
      <c r="V980" s="183"/>
      <c r="W980" s="183"/>
      <c r="X980" s="183"/>
      <c r="Y980" s="183"/>
      <c r="Z980" s="183"/>
    </row>
    <row r="981" spans="1:26" ht="12.75" customHeight="1">
      <c r="A981" s="183"/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  <c r="T981" s="183"/>
      <c r="U981" s="183"/>
      <c r="V981" s="183"/>
      <c r="W981" s="183"/>
      <c r="X981" s="183"/>
      <c r="Y981" s="183"/>
      <c r="Z981" s="183"/>
    </row>
    <row r="982" spans="1:26" ht="12.75" customHeight="1">
      <c r="A982" s="183"/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  <c r="T982" s="183"/>
      <c r="U982" s="183"/>
      <c r="V982" s="183"/>
      <c r="W982" s="183"/>
      <c r="X982" s="183"/>
      <c r="Y982" s="183"/>
      <c r="Z982" s="183"/>
    </row>
    <row r="983" spans="1:26" ht="12.75" customHeight="1">
      <c r="A983" s="183"/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</row>
    <row r="984" spans="1:26" ht="12.75" customHeight="1">
      <c r="A984" s="183"/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  <c r="T984" s="183"/>
      <c r="U984" s="183"/>
      <c r="V984" s="183"/>
      <c r="W984" s="183"/>
      <c r="X984" s="183"/>
      <c r="Y984" s="183"/>
      <c r="Z984" s="183"/>
    </row>
    <row r="985" spans="1:26" ht="12.75" customHeight="1">
      <c r="A985" s="183"/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  <c r="T985" s="183"/>
      <c r="U985" s="183"/>
      <c r="V985" s="183"/>
      <c r="W985" s="183"/>
      <c r="X985" s="183"/>
      <c r="Y985" s="183"/>
      <c r="Z985" s="183"/>
    </row>
    <row r="986" spans="1:26" ht="12.75" customHeight="1">
      <c r="A986" s="183"/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</row>
    <row r="987" spans="1:26" ht="12.75" customHeight="1">
      <c r="A987" s="183"/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  <c r="T987" s="183"/>
      <c r="U987" s="183"/>
      <c r="V987" s="183"/>
      <c r="W987" s="183"/>
      <c r="X987" s="183"/>
      <c r="Y987" s="183"/>
      <c r="Z987" s="183"/>
    </row>
    <row r="988" spans="1:26" ht="12.75" customHeight="1">
      <c r="A988" s="183"/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  <c r="T988" s="183"/>
      <c r="U988" s="183"/>
      <c r="V988" s="183"/>
      <c r="W988" s="183"/>
      <c r="X988" s="183"/>
      <c r="Y988" s="183"/>
      <c r="Z988" s="183"/>
    </row>
    <row r="989" spans="1:26" ht="12.75" customHeight="1">
      <c r="A989" s="183"/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S989" s="183"/>
      <c r="T989" s="183"/>
      <c r="U989" s="183"/>
      <c r="V989" s="183"/>
      <c r="W989" s="183"/>
      <c r="X989" s="183"/>
      <c r="Y989" s="183"/>
      <c r="Z989" s="183"/>
    </row>
    <row r="990" spans="1:26" ht="12.75" customHeight="1">
      <c r="A990" s="183"/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S990" s="183"/>
      <c r="T990" s="183"/>
      <c r="U990" s="183"/>
      <c r="V990" s="183"/>
      <c r="W990" s="183"/>
      <c r="X990" s="183"/>
      <c r="Y990" s="183"/>
      <c r="Z990" s="183"/>
    </row>
    <row r="991" spans="1:26" ht="12.75" customHeight="1">
      <c r="A991" s="183"/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S991" s="183"/>
      <c r="T991" s="183"/>
      <c r="U991" s="183"/>
      <c r="V991" s="183"/>
      <c r="W991" s="183"/>
      <c r="X991" s="183"/>
      <c r="Y991" s="183"/>
      <c r="Z991" s="183"/>
    </row>
    <row r="992" spans="1:26" ht="12.75" customHeight="1">
      <c r="A992" s="183"/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S992" s="183"/>
      <c r="T992" s="183"/>
      <c r="U992" s="183"/>
      <c r="V992" s="183"/>
      <c r="W992" s="183"/>
      <c r="X992" s="183"/>
      <c r="Y992" s="183"/>
      <c r="Z992" s="183"/>
    </row>
    <row r="993" spans="1:26" ht="12.75" customHeight="1">
      <c r="A993" s="183"/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S993" s="183"/>
      <c r="T993" s="183"/>
      <c r="U993" s="183"/>
      <c r="V993" s="183"/>
      <c r="W993" s="183"/>
      <c r="X993" s="183"/>
      <c r="Y993" s="183"/>
      <c r="Z993" s="183"/>
    </row>
    <row r="994" spans="1:26" ht="12.75" customHeight="1">
      <c r="A994" s="183"/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S994" s="183"/>
      <c r="T994" s="183"/>
      <c r="U994" s="183"/>
      <c r="V994" s="183"/>
      <c r="W994" s="183"/>
      <c r="X994" s="183"/>
      <c r="Y994" s="183"/>
      <c r="Z994" s="183"/>
    </row>
    <row r="995" spans="1:26" ht="12.75" customHeight="1">
      <c r="A995" s="183"/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S995" s="183"/>
      <c r="T995" s="183"/>
      <c r="U995" s="183"/>
      <c r="V995" s="183"/>
      <c r="W995" s="183"/>
      <c r="X995" s="183"/>
      <c r="Y995" s="183"/>
      <c r="Z995" s="183"/>
    </row>
    <row r="996" spans="1:26" ht="12.75" customHeight="1">
      <c r="A996" s="183"/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S996" s="183"/>
      <c r="T996" s="183"/>
      <c r="U996" s="183"/>
      <c r="V996" s="183"/>
      <c r="W996" s="183"/>
      <c r="X996" s="183"/>
      <c r="Y996" s="183"/>
      <c r="Z996" s="183"/>
    </row>
    <row r="997" spans="1:26" ht="12.75" customHeight="1">
      <c r="A997" s="183"/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S997" s="183"/>
      <c r="T997" s="183"/>
      <c r="U997" s="183"/>
      <c r="V997" s="183"/>
      <c r="W997" s="183"/>
      <c r="X997" s="183"/>
      <c r="Y997" s="183"/>
      <c r="Z997" s="183"/>
    </row>
    <row r="998" spans="1:26" ht="12.75" customHeight="1">
      <c r="A998" s="183"/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S998" s="183"/>
      <c r="T998" s="183"/>
      <c r="U998" s="183"/>
      <c r="V998" s="183"/>
      <c r="W998" s="183"/>
      <c r="X998" s="183"/>
      <c r="Y998" s="183"/>
      <c r="Z998" s="183"/>
    </row>
    <row r="999" spans="1:26" ht="12.75" customHeight="1">
      <c r="A999" s="183"/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S999" s="183"/>
      <c r="T999" s="183"/>
      <c r="U999" s="183"/>
      <c r="V999" s="183"/>
      <c r="W999" s="183"/>
      <c r="X999" s="183"/>
      <c r="Y999" s="183"/>
      <c r="Z999" s="183"/>
    </row>
    <row r="1000" spans="1:26" ht="12.75" customHeight="1">
      <c r="A1000" s="183"/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</row>
  </sheetData>
  <mergeCells count="4">
    <mergeCell ref="A1:F1"/>
    <mergeCell ref="A73:F73"/>
    <mergeCell ref="A145:F145"/>
    <mergeCell ref="A217:F2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FUNCIONAL POSITIVO</vt:lpstr>
      <vt:lpstr>FUNCIONAL NEGATIVO</vt:lpstr>
      <vt:lpstr>EXCEPCIÓN</vt:lpstr>
      <vt:lpstr>NO AFECTACIÓN</vt:lpstr>
      <vt:lpstr>Reporte EG</vt:lpstr>
      <vt:lpstr>Datos</vt:lpstr>
      <vt:lpstr>Automatización</vt:lpstr>
      <vt:lpstr>EXCEPCIÓN!Estatus</vt:lpstr>
      <vt:lpstr>'FUNCIONAL NEGATIVO'!Estatus</vt:lpstr>
      <vt:lpstr>'FUNCIONAL POSITIVO'!Estatus</vt:lpstr>
      <vt:lpstr>'NO AFECTACIÓN'!Estatus</vt:lpstr>
      <vt:lpstr>EXCEPCIÓN!Sev</vt:lpstr>
      <vt:lpstr>'FUNCIONAL NEGATIVO'!Sev</vt:lpstr>
      <vt:lpstr>'FUNCIONAL POSITIVO'!Sev</vt:lpstr>
      <vt:lpstr>'NO AFECTACIÓN'!Sev</vt:lpstr>
      <vt:lpstr>EXCEPCIÓN!Severidad</vt:lpstr>
      <vt:lpstr>'FUNCIONAL NEGATIVO'!Severidad</vt:lpstr>
      <vt:lpstr>'FUNCIONAL POSITIVO'!Severidad</vt:lpstr>
      <vt:lpstr>'NO AFECTACIÓN'!Severidad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Zarate</dc:creator>
  <cp:lastModifiedBy>ALAN SAMUEL VAZQUEZ RIVERA</cp:lastModifiedBy>
  <dcterms:created xsi:type="dcterms:W3CDTF">2017-10-25T15:46:34Z</dcterms:created>
  <dcterms:modified xsi:type="dcterms:W3CDTF">2024-01-23T04:26:37Z</dcterms:modified>
</cp:coreProperties>
</file>