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xbi-my.sharepoint.com/personal/dataxbi_dataxbi_com/Documents/Formación/ICONO TC/Curso Excel Nivel Básico Intermedio RRHH/AF-Excel-nivel-B-sico-Intermedio-LogiRail-14-17-Nov-/1. Ejercicios básicos/"/>
    </mc:Choice>
  </mc:AlternateContent>
  <xr:revisionPtr revIDLastSave="152" documentId="8_{716FF4E6-804C-40A3-B9E6-2A1AA1720A5C}" xr6:coauthVersionLast="47" xr6:coauthVersionMax="47" xr10:uidLastSave="{9F3EBFD8-C77D-4466-8EBB-3EC8C8A68B78}"/>
  <bookViews>
    <workbookView xWindow="-120" yWindow="-120" windowWidth="29040" windowHeight="15720" activeTab="3" xr2:uid="{4931DBE5-FD99-485F-A9FE-A81DA33CEC69}"/>
  </bookViews>
  <sheets>
    <sheet name="Ejercicio 2" sheetId="1" r:id="rId1"/>
    <sheet name="Ejercicio 4" sheetId="2" r:id="rId2"/>
    <sheet name="Ejer06" sheetId="3" r:id="rId3"/>
    <sheet name="Ejer09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4" l="1"/>
  <c r="J7" i="4"/>
  <c r="J8" i="4"/>
  <c r="J9" i="4"/>
  <c r="J10" i="4"/>
  <c r="J11" i="4"/>
  <c r="J12" i="4"/>
  <c r="J13" i="4"/>
  <c r="J14" i="4"/>
  <c r="J15" i="4"/>
  <c r="J16" i="4"/>
  <c r="J5" i="4"/>
  <c r="I7" i="4"/>
  <c r="I8" i="4"/>
  <c r="I9" i="4" s="1"/>
  <c r="I10" i="4" s="1"/>
  <c r="I11" i="4" s="1"/>
  <c r="I12" i="4" s="1"/>
  <c r="I13" i="4" s="1"/>
  <c r="I14" i="4" s="1"/>
  <c r="I15" i="4" s="1"/>
  <c r="I16" i="4" s="1"/>
  <c r="I6" i="4"/>
  <c r="I5" i="4"/>
  <c r="G16" i="4"/>
  <c r="G6" i="4"/>
  <c r="G7" i="4"/>
  <c r="G8" i="4"/>
  <c r="G9" i="4"/>
  <c r="G10" i="4"/>
  <c r="G11" i="4"/>
  <c r="G12" i="4"/>
  <c r="G13" i="4"/>
  <c r="G14" i="4"/>
  <c r="G15" i="4"/>
  <c r="G5" i="4"/>
  <c r="F7" i="4"/>
  <c r="F8" i="4"/>
  <c r="F9" i="4" s="1"/>
  <c r="F10" i="4" s="1"/>
  <c r="F11" i="4" s="1"/>
  <c r="F12" i="4" s="1"/>
  <c r="F13" i="4" s="1"/>
  <c r="F14" i="4" s="1"/>
  <c r="F15" i="4" s="1"/>
  <c r="F16" i="4" s="1"/>
  <c r="F6" i="4"/>
  <c r="F5" i="4"/>
  <c r="D6" i="4"/>
  <c r="D7" i="4"/>
  <c r="D8" i="4"/>
  <c r="D9" i="4"/>
  <c r="D10" i="4"/>
  <c r="D11" i="4"/>
  <c r="D12" i="4"/>
  <c r="D13" i="4"/>
  <c r="D14" i="4"/>
  <c r="D15" i="4"/>
  <c r="D16" i="4"/>
  <c r="D5" i="4"/>
  <c r="C7" i="4"/>
  <c r="C8" i="4" s="1"/>
  <c r="C9" i="4" s="1"/>
  <c r="C10" i="4" s="1"/>
  <c r="C11" i="4" s="1"/>
  <c r="C12" i="4" s="1"/>
  <c r="C13" i="4" s="1"/>
  <c r="C14" i="4" s="1"/>
  <c r="C15" i="4" s="1"/>
  <c r="C16" i="4" s="1"/>
  <c r="C6" i="4"/>
  <c r="C5" i="4"/>
  <c r="B12" i="3"/>
  <c r="D11" i="3"/>
  <c r="C11" i="3"/>
  <c r="E11" i="3" s="1"/>
  <c r="F11" i="3" s="1"/>
  <c r="D10" i="3"/>
  <c r="C10" i="3"/>
  <c r="E10" i="3" s="1"/>
  <c r="F10" i="3" s="1"/>
  <c r="D9" i="3"/>
  <c r="C9" i="3"/>
  <c r="E9" i="3" s="1"/>
  <c r="F9" i="3" s="1"/>
  <c r="D8" i="3"/>
  <c r="C8" i="3"/>
  <c r="E8" i="3" s="1"/>
  <c r="F8" i="3" s="1"/>
  <c r="D7" i="3"/>
  <c r="C7" i="3"/>
  <c r="E7" i="3" s="1"/>
  <c r="F7" i="3" s="1"/>
  <c r="D6" i="3"/>
  <c r="C6" i="3"/>
  <c r="E6" i="3" s="1"/>
  <c r="F6" i="3" s="1"/>
  <c r="D5" i="3"/>
  <c r="D12" i="3" s="1"/>
  <c r="C5" i="3"/>
  <c r="C12" i="3" s="1"/>
  <c r="D7" i="2"/>
  <c r="E7" i="2"/>
  <c r="F7" i="2"/>
  <c r="C7" i="2"/>
  <c r="F6" i="2"/>
  <c r="D6" i="2"/>
  <c r="E6" i="2"/>
  <c r="C6" i="2"/>
  <c r="F4" i="2"/>
  <c r="D4" i="2"/>
  <c r="E4" i="2"/>
  <c r="C4" i="2"/>
  <c r="F5" i="2"/>
  <c r="F3" i="2"/>
  <c r="G10" i="1"/>
  <c r="F10" i="1"/>
  <c r="E10" i="1"/>
  <c r="G4" i="1"/>
  <c r="G5" i="1"/>
  <c r="G6" i="1"/>
  <c r="G7" i="1"/>
  <c r="G3" i="1"/>
  <c r="F3" i="1"/>
  <c r="F4" i="1"/>
  <c r="F5" i="1"/>
  <c r="F6" i="1"/>
  <c r="F7" i="1"/>
  <c r="E4" i="1"/>
  <c r="E5" i="1"/>
  <c r="E6" i="1"/>
  <c r="E7" i="1"/>
  <c r="E3" i="1"/>
  <c r="E5" i="3" l="1"/>
  <c r="E12" i="3" l="1"/>
  <c r="F5" i="3"/>
  <c r="F12" i="3" s="1"/>
</calcChain>
</file>

<file path=xl/sharedStrings.xml><?xml version="1.0" encoding="utf-8"?>
<sst xmlns="http://schemas.openxmlformats.org/spreadsheetml/2006/main" count="63" uniqueCount="56">
  <si>
    <t>ARTICULO</t>
  </si>
  <si>
    <t>PRECIO</t>
  </si>
  <si>
    <t>CANTIDAD</t>
  </si>
  <si>
    <t>BRUTO</t>
  </si>
  <si>
    <t>TOTAL</t>
  </si>
  <si>
    <t>Impresora</t>
  </si>
  <si>
    <t>CPU Pentium II</t>
  </si>
  <si>
    <t>Monitor color</t>
  </si>
  <si>
    <t>Ratón</t>
  </si>
  <si>
    <t>Teclado</t>
  </si>
  <si>
    <t>TOT. BRUTO</t>
  </si>
  <si>
    <t>IVA:</t>
  </si>
  <si>
    <t>IVA</t>
  </si>
  <si>
    <t>TOT. IVA</t>
  </si>
  <si>
    <t>AÑOS</t>
  </si>
  <si>
    <t>Exportaciones</t>
  </si>
  <si>
    <t>% sobre el total</t>
  </si>
  <si>
    <t>Importaciones</t>
  </si>
  <si>
    <t>%Sobre el total</t>
  </si>
  <si>
    <t>Diferencia Import/Export (%)</t>
  </si>
  <si>
    <t>CÁLCULO NÓMINA</t>
  </si>
  <si>
    <t>Nombre</t>
  </si>
  <si>
    <t>Sueldo Bruto</t>
  </si>
  <si>
    <t>IRPF</t>
  </si>
  <si>
    <t>SS</t>
  </si>
  <si>
    <t>Sueldo Neto</t>
  </si>
  <si>
    <t>Pagas</t>
  </si>
  <si>
    <t>Ruiz</t>
  </si>
  <si>
    <t>Sandoval</t>
  </si>
  <si>
    <t>Antúnez</t>
  </si>
  <si>
    <t>Melendez</t>
  </si>
  <si>
    <t>Morales</t>
  </si>
  <si>
    <t>Izquierdo</t>
  </si>
  <si>
    <t>Rovira</t>
  </si>
  <si>
    <t>Totales</t>
  </si>
  <si>
    <t>VARIACIONES ESTACIONALES</t>
  </si>
  <si>
    <t>MESES</t>
  </si>
  <si>
    <t>AÑO1</t>
  </si>
  <si>
    <t>AÑO2</t>
  </si>
  <si>
    <t>AÑO3</t>
  </si>
  <si>
    <t>VENTAS</t>
  </si>
  <si>
    <t>YTD</t>
  </si>
  <si>
    <t>%</t>
  </si>
  <si>
    <t>TYD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</si>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</sst>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6"/>
      <name val="DejaVu Sans"/>
      <family val="2"/>
    </font>
    <font>
      <b/>
      <sz val="16"/>
      <name val="DejaVu Sans"/>
    </font>
    <font>
      <sz val="11"/>
      <name val="DejaVu Sans"/>
      <family val="2"/>
    </font>
    <font>
      <b/>
      <sz val="11"/>
      <name val="DejaVu Sans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rgb="FFFFC000"/>
        <bgColor indexed="22"/>
      </patternFill>
    </fill>
    <fill>
      <patternFill patternType="solid">
        <fgColor indexed="27"/>
        <bgColor indexed="41"/>
      </patternFill>
    </fill>
    <fill>
      <patternFill patternType="solid">
        <fgColor rgb="FFFFC000"/>
        <bgColor indexed="41"/>
      </patternFill>
    </fill>
    <fill>
      <patternFill patternType="solid">
        <fgColor theme="8" tint="0.59999389629810485"/>
        <bgColor indexed="41"/>
      </patternFill>
    </fill>
    <fill>
      <patternFill patternType="solid">
        <fgColor indexed="26"/>
        <bgColor indexed="9"/>
      </patternFill>
    </fill>
    <fill>
      <patternFill patternType="solid">
        <fgColor theme="8" tint="0.59999389629810485"/>
        <bgColor indexed="9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3" fillId="4" borderId="22" applyProtection="0">
      <alignment horizontal="center" vertical="center" wrapText="1"/>
    </xf>
    <xf numFmtId="3" fontId="5" fillId="0" borderId="0">
      <alignment vertical="center" wrapText="1"/>
    </xf>
    <xf numFmtId="3" fontId="6" fillId="6" borderId="23" applyProtection="0">
      <alignment horizontal="center" vertical="center" wrapText="1"/>
    </xf>
    <xf numFmtId="3" fontId="6" fillId="9" borderId="23" applyProtection="0">
      <alignment vertical="center" wrapText="1"/>
    </xf>
    <xf numFmtId="9" fontId="5" fillId="0" borderId="0" applyFont="0" applyFill="0" applyBorder="0" applyAlignment="0" applyProtection="0"/>
  </cellStyleXfs>
  <cellXfs count="50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0" borderId="3" xfId="0" applyBorder="1"/>
    <xf numFmtId="9" fontId="0" fillId="2" borderId="4" xfId="0" applyNumberFormat="1" applyFill="1" applyBorder="1"/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10" xfId="0" applyBorder="1"/>
    <xf numFmtId="3" fontId="0" fillId="0" borderId="11" xfId="0" applyNumberFormat="1" applyBorder="1"/>
    <xf numFmtId="0" fontId="0" fillId="0" borderId="1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4" fontId="0" fillId="0" borderId="1" xfId="1" applyNumberFormat="1" applyFont="1" applyBorder="1"/>
    <xf numFmtId="164" fontId="0" fillId="0" borderId="1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11" xfId="1" applyNumberFormat="1" applyFont="1" applyBorder="1"/>
    <xf numFmtId="3" fontId="0" fillId="0" borderId="13" xfId="0" applyNumberFormat="1" applyBorder="1"/>
    <xf numFmtId="3" fontId="0" fillId="0" borderId="17" xfId="0" applyNumberFormat="1" applyBorder="1"/>
    <xf numFmtId="3" fontId="0" fillId="0" borderId="18" xfId="0" applyNumberFormat="1" applyBorder="1"/>
    <xf numFmtId="0" fontId="0" fillId="3" borderId="19" xfId="0" applyFill="1" applyBorder="1"/>
    <xf numFmtId="0" fontId="0" fillId="3" borderId="20" xfId="0" applyFill="1" applyBorder="1"/>
    <xf numFmtId="0" fontId="2" fillId="3" borderId="2" xfId="0" applyFont="1" applyFill="1" applyBorder="1"/>
    <xf numFmtId="0" fontId="2" fillId="3" borderId="16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21" xfId="0" applyFont="1" applyFill="1" applyBorder="1"/>
    <xf numFmtId="10" fontId="0" fillId="0" borderId="13" xfId="2" applyNumberFormat="1" applyFont="1" applyBorder="1"/>
    <xf numFmtId="10" fontId="0" fillId="0" borderId="18" xfId="2" applyNumberFormat="1" applyFont="1" applyBorder="1"/>
    <xf numFmtId="10" fontId="0" fillId="0" borderId="1" xfId="2" applyNumberFormat="1" applyFont="1" applyBorder="1"/>
    <xf numFmtId="10" fontId="0" fillId="0" borderId="13" xfId="0" applyNumberFormat="1" applyBorder="1"/>
    <xf numFmtId="3" fontId="4" fillId="5" borderId="22" xfId="3" applyFont="1" applyFill="1" applyAlignment="1">
      <alignment horizontal="left" vertical="center" wrapText="1"/>
    </xf>
    <xf numFmtId="3" fontId="5" fillId="0" borderId="0" xfId="4">
      <alignment vertical="center" wrapText="1"/>
    </xf>
    <xf numFmtId="10" fontId="6" fillId="7" borderId="23" xfId="5" applyNumberFormat="1" applyFill="1">
      <alignment horizontal="center" vertical="center" wrapText="1"/>
    </xf>
    <xf numFmtId="3" fontId="6" fillId="7" borderId="23" xfId="5" applyFill="1">
      <alignment horizontal="center" vertical="center" wrapText="1"/>
    </xf>
    <xf numFmtId="3" fontId="6" fillId="8" borderId="23" xfId="5" applyFill="1">
      <alignment horizontal="center" vertical="center" wrapText="1"/>
    </xf>
    <xf numFmtId="3" fontId="5" fillId="0" borderId="23" xfId="4" applyBorder="1">
      <alignment vertical="center" wrapText="1"/>
    </xf>
    <xf numFmtId="3" fontId="6" fillId="10" borderId="23" xfId="6" applyFill="1">
      <alignment vertical="center" wrapText="1"/>
    </xf>
    <xf numFmtId="3" fontId="6" fillId="8" borderId="24" xfId="5" applyFill="1" applyBorder="1">
      <alignment horizontal="center" vertical="center" wrapText="1"/>
    </xf>
    <xf numFmtId="3" fontId="6" fillId="8" borderId="1" xfId="5" applyFill="1" applyBorder="1">
      <alignment horizontal="center" vertical="center" wrapText="1"/>
    </xf>
    <xf numFmtId="3" fontId="6" fillId="8" borderId="25" xfId="5" applyFill="1" applyBorder="1">
      <alignment horizontal="center" vertical="center" wrapText="1"/>
    </xf>
    <xf numFmtId="3" fontId="6" fillId="8" borderId="26" xfId="5" applyFill="1" applyBorder="1">
      <alignment horizontal="center" vertical="center" wrapText="1"/>
    </xf>
    <xf numFmtId="3" fontId="5" fillId="0" borderId="1" xfId="4" applyBorder="1">
      <alignment vertical="center" wrapText="1"/>
    </xf>
    <xf numFmtId="10" fontId="0" fillId="0" borderId="1" xfId="7" applyNumberFormat="1" applyFont="1" applyBorder="1" applyAlignment="1">
      <alignment vertical="center" wrapText="1"/>
    </xf>
    <xf numFmtId="3" fontId="5" fillId="0" borderId="1" xfId="4" applyBorder="1" applyAlignment="1">
      <alignment horizontal="left" vertical="center" wrapText="1"/>
    </xf>
  </cellXfs>
  <cellStyles count="8">
    <cellStyle name="Encabezado" xfId="3" xr:uid="{112FEBF5-F518-4610-AA57-87A583650674}"/>
    <cellStyle name="Millares" xfId="1" builtinId="3"/>
    <cellStyle name="Normal" xfId="0" builtinId="0" customBuiltin="1"/>
    <cellStyle name="Normal 2" xfId="4" xr:uid="{6209C61F-0EEC-4641-8F72-7CD5263D352D}"/>
    <cellStyle name="Porcentaje" xfId="2" builtinId="5"/>
    <cellStyle name="Porcentaje 2" xfId="7" xr:uid="{60EF6FD0-6D91-4737-8295-6089422F7A88}"/>
    <cellStyle name="Título 4" xfId="5" xr:uid="{1D279DAF-FA36-4BD1-BE07-8550926B0DED}"/>
    <cellStyle name="Total 2" xfId="6" xr:uid="{23576FDE-5424-42F2-BC9D-1617F42038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b="1">
                <a:solidFill>
                  <a:srgbClr val="FF0000"/>
                </a:solidFill>
              </a:rPr>
              <a:t>Pagas mensuales</a:t>
            </a:r>
          </a:p>
        </c:rich>
      </c:tx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[1]Ejer06!$A$5:$A$11</c:f>
              <c:strCache>
                <c:ptCount val="7"/>
                <c:pt idx="0">
                  <c:v>Ruiz</c:v>
                </c:pt>
                <c:pt idx="1">
                  <c:v>Sandoval</c:v>
                </c:pt>
                <c:pt idx="2">
                  <c:v>Antúnez</c:v>
                </c:pt>
                <c:pt idx="3">
                  <c:v>Melendez</c:v>
                </c:pt>
                <c:pt idx="4">
                  <c:v>Morales</c:v>
                </c:pt>
                <c:pt idx="5">
                  <c:v>Izquierdo</c:v>
                </c:pt>
                <c:pt idx="6">
                  <c:v>Rovira</c:v>
                </c:pt>
              </c:strCache>
            </c:strRef>
          </c:cat>
          <c:val>
            <c:numRef>
              <c:f>[1]Ejer06!$F$5:$F$11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239F-44D8-875C-FFBECA06725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87441583"/>
        <c:axId val="1587444079"/>
      </c:barChart>
      <c:catAx>
        <c:axId val="15874415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87444079"/>
        <c:crosses val="autoZero"/>
        <c:auto val="1"/>
        <c:lblAlgn val="ctr"/>
        <c:lblOffset val="100"/>
        <c:noMultiLvlLbl val="0"/>
      </c:catAx>
      <c:valAx>
        <c:axId val="1587444079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587441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1</xdr:row>
      <xdr:rowOff>38100</xdr:rowOff>
    </xdr:from>
    <xdr:to>
      <xdr:col>13</xdr:col>
      <xdr:colOff>628650</xdr:colOff>
      <xdr:row>14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11EB6AE-7FF7-45CE-BEC1-29F9ECEBF7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3.%20Ejercicios%20ADE.xlsx?4A38AC3F" TargetMode="External"/><Relationship Id="rId1" Type="http://schemas.openxmlformats.org/officeDocument/2006/relationships/externalLinkPath" Target="file:///\\4A38AC3F\3.%20Ejercicios%20AD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jer01"/>
      <sheetName val="Ejer02"/>
      <sheetName val="Ejer03"/>
      <sheetName val="Ejer04"/>
      <sheetName val="Ejer05"/>
      <sheetName val="Ejer06"/>
      <sheetName val="Ejer07"/>
      <sheetName val="Ejer08"/>
      <sheetName val="Ejer09"/>
      <sheetName val="Ejer10"/>
      <sheetName val="Ejer11"/>
      <sheetName val="Ejer12"/>
      <sheetName val="Ejer1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5">
          <cell r="A5" t="str">
            <v>Ruiz</v>
          </cell>
        </row>
        <row r="6">
          <cell r="A6" t="str">
            <v>Sandoval</v>
          </cell>
        </row>
        <row r="7">
          <cell r="A7" t="str">
            <v>Antúnez</v>
          </cell>
        </row>
        <row r="8">
          <cell r="A8" t="str">
            <v>Melendez</v>
          </cell>
        </row>
        <row r="9">
          <cell r="A9" t="str">
            <v>Morales</v>
          </cell>
        </row>
        <row r="10">
          <cell r="A10" t="str">
            <v>Izquierdo</v>
          </cell>
        </row>
        <row r="11">
          <cell r="A11" t="str">
            <v>Rovira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29FD3-1891-40B9-9D61-739F3A54B8FF}">
  <dimension ref="B1:J10"/>
  <sheetViews>
    <sheetView workbookViewId="0">
      <selection activeCell="C12" sqref="C12"/>
    </sheetView>
  </sheetViews>
  <sheetFormatPr baseColWidth="10" defaultRowHeight="15"/>
  <cols>
    <col min="2" max="2" width="13.5703125" customWidth="1"/>
  </cols>
  <sheetData>
    <row r="1" spans="2:10" ht="15.75" thickBot="1"/>
    <row r="2" spans="2:10" ht="27" thickBot="1">
      <c r="B2" s="5" t="s">
        <v>0</v>
      </c>
      <c r="C2" s="6" t="s">
        <v>1</v>
      </c>
      <c r="D2" s="6" t="s">
        <v>2</v>
      </c>
      <c r="E2" s="6" t="s">
        <v>3</v>
      </c>
      <c r="F2" s="6" t="s">
        <v>12</v>
      </c>
      <c r="G2" s="7" t="s">
        <v>4</v>
      </c>
    </row>
    <row r="3" spans="2:10" ht="15.75" thickBot="1">
      <c r="B3" s="8" t="s">
        <v>5</v>
      </c>
      <c r="C3" s="2">
        <v>29900</v>
      </c>
      <c r="D3" s="1">
        <v>2</v>
      </c>
      <c r="E3" s="15">
        <f>C3*D3</f>
        <v>59800</v>
      </c>
      <c r="F3" s="16">
        <f>E3*$J$3</f>
        <v>9568</v>
      </c>
      <c r="G3" s="17">
        <f>E3+F3</f>
        <v>69368</v>
      </c>
      <c r="I3" s="3" t="s">
        <v>11</v>
      </c>
      <c r="J3" s="4">
        <v>0.16</v>
      </c>
    </row>
    <row r="4" spans="2:10">
      <c r="B4" s="8" t="s">
        <v>6</v>
      </c>
      <c r="C4" s="2">
        <v>110000</v>
      </c>
      <c r="D4" s="1">
        <v>4</v>
      </c>
      <c r="E4" s="15">
        <f t="shared" ref="E4:E7" si="0">C4*D4</f>
        <v>440000</v>
      </c>
      <c r="F4" s="16">
        <f t="shared" ref="F4:F7" si="1">E4*$J$3</f>
        <v>70400</v>
      </c>
      <c r="G4" s="17">
        <f t="shared" ref="G4:G7" si="2">E4+F4</f>
        <v>510400</v>
      </c>
    </row>
    <row r="5" spans="2:10">
      <c r="B5" s="8" t="s">
        <v>7</v>
      </c>
      <c r="C5" s="2">
        <v>52000</v>
      </c>
      <c r="D5" s="1">
        <v>4</v>
      </c>
      <c r="E5" s="15">
        <f t="shared" si="0"/>
        <v>208000</v>
      </c>
      <c r="F5" s="16">
        <f t="shared" si="1"/>
        <v>33280</v>
      </c>
      <c r="G5" s="17">
        <f t="shared" si="2"/>
        <v>241280</v>
      </c>
    </row>
    <row r="6" spans="2:10">
      <c r="B6" s="8" t="s">
        <v>8</v>
      </c>
      <c r="C6" s="2">
        <v>600</v>
      </c>
      <c r="D6" s="1">
        <v>4</v>
      </c>
      <c r="E6" s="15">
        <f t="shared" si="0"/>
        <v>2400</v>
      </c>
      <c r="F6" s="16">
        <f t="shared" si="1"/>
        <v>384</v>
      </c>
      <c r="G6" s="17">
        <f t="shared" si="2"/>
        <v>2784</v>
      </c>
    </row>
    <row r="7" spans="2:10" ht="15.75" thickBot="1">
      <c r="B7" s="9" t="s">
        <v>9</v>
      </c>
      <c r="C7" s="10">
        <v>1500</v>
      </c>
      <c r="D7" s="11">
        <v>4</v>
      </c>
      <c r="E7" s="21">
        <f t="shared" si="0"/>
        <v>6000</v>
      </c>
      <c r="F7" s="19">
        <f t="shared" si="1"/>
        <v>960</v>
      </c>
      <c r="G7" s="20">
        <f t="shared" si="2"/>
        <v>6960</v>
      </c>
    </row>
    <row r="8" spans="2:10" ht="15.75" thickBot="1"/>
    <row r="9" spans="2:10">
      <c r="E9" s="12" t="s">
        <v>10</v>
      </c>
      <c r="F9" s="13" t="s">
        <v>13</v>
      </c>
      <c r="G9" s="14" t="s">
        <v>4</v>
      </c>
    </row>
    <row r="10" spans="2:10" ht="15.75" thickBot="1">
      <c r="E10" s="18">
        <f>SUM(E3:E7)</f>
        <v>716200</v>
      </c>
      <c r="F10" s="19">
        <f>SUM(F3:F7)</f>
        <v>114592</v>
      </c>
      <c r="G10" s="20">
        <f>SUM(G3:G7)</f>
        <v>830792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89E4-E8C5-4515-8E6B-5DBB3D319621}">
  <dimension ref="B1:F7"/>
  <sheetViews>
    <sheetView workbookViewId="0">
      <selection activeCell="C13" sqref="C13"/>
    </sheetView>
  </sheetViews>
  <sheetFormatPr baseColWidth="10" defaultRowHeight="15"/>
  <cols>
    <col min="2" max="2" width="23.7109375" customWidth="1"/>
  </cols>
  <sheetData>
    <row r="1" spans="2:6" ht="15.75" thickBot="1"/>
    <row r="2" spans="2:6" ht="27" thickBot="1">
      <c r="B2" s="27" t="s">
        <v>14</v>
      </c>
      <c r="C2" s="25">
        <v>1998</v>
      </c>
      <c r="D2" s="26">
        <v>1999</v>
      </c>
      <c r="E2" s="26">
        <v>2000</v>
      </c>
      <c r="F2" s="31" t="s">
        <v>4</v>
      </c>
    </row>
    <row r="3" spans="2:6" ht="26.25">
      <c r="B3" s="28" t="s">
        <v>15</v>
      </c>
      <c r="C3" s="23">
        <v>24247</v>
      </c>
      <c r="D3" s="24">
        <v>27255</v>
      </c>
      <c r="E3" s="24">
        <v>36153</v>
      </c>
      <c r="F3" s="24">
        <f>SUM(C3:E3)</f>
        <v>87655</v>
      </c>
    </row>
    <row r="4" spans="2:6" ht="26.25">
      <c r="B4" s="29" t="s">
        <v>16</v>
      </c>
      <c r="C4" s="32">
        <f>C3/$F$3</f>
        <v>0.27661856140551022</v>
      </c>
      <c r="D4" s="32">
        <f t="shared" ref="D4:E4" si="0">D3/$F$3</f>
        <v>0.31093491529290973</v>
      </c>
      <c r="E4" s="32">
        <f t="shared" si="0"/>
        <v>0.41244652330158005</v>
      </c>
      <c r="F4" s="33">
        <f>SUM(C4:E4)</f>
        <v>1</v>
      </c>
    </row>
    <row r="5" spans="2:6" ht="26.25">
      <c r="B5" s="29" t="s">
        <v>17</v>
      </c>
      <c r="C5" s="22">
        <v>29963</v>
      </c>
      <c r="D5" s="2">
        <v>35390</v>
      </c>
      <c r="E5" s="2">
        <v>51943</v>
      </c>
      <c r="F5" s="2">
        <f>SUM(C5:E5)</f>
        <v>117296</v>
      </c>
    </row>
    <row r="6" spans="2:6" ht="26.25">
      <c r="B6" s="29" t="s">
        <v>18</v>
      </c>
      <c r="C6" s="32">
        <f>C5/$F$5</f>
        <v>0.255447756104215</v>
      </c>
      <c r="D6" s="32">
        <f t="shared" ref="D6:E6" si="1">D5/$F$5</f>
        <v>0.30171531851043515</v>
      </c>
      <c r="E6" s="32">
        <f t="shared" si="1"/>
        <v>0.44283692538534991</v>
      </c>
      <c r="F6" s="34">
        <f>SUM(C6:E6)</f>
        <v>1</v>
      </c>
    </row>
    <row r="7" spans="2:6" ht="27" thickBot="1">
      <c r="B7" s="30" t="s">
        <v>19</v>
      </c>
      <c r="C7" s="35">
        <f>C6-C4</f>
        <v>-2.1170805301295226E-2</v>
      </c>
      <c r="D7" s="35">
        <f t="shared" ref="D7:F7" si="2">D6-D4</f>
        <v>-9.2195967824745817E-3</v>
      </c>
      <c r="E7" s="35">
        <f t="shared" si="2"/>
        <v>3.0390402083769863E-2</v>
      </c>
      <c r="F7" s="35">
        <f t="shared" si="2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7805C-863E-452A-8FD9-A18E832C3B69}">
  <dimension ref="A1:F12"/>
  <sheetViews>
    <sheetView workbookViewId="0">
      <selection activeCell="L13" sqref="L13"/>
    </sheetView>
  </sheetViews>
  <sheetFormatPr baseColWidth="10" defaultColWidth="5.28515625" defaultRowHeight="17.100000000000001" customHeight="1"/>
  <cols>
    <col min="1" max="1" width="7" style="37" customWidth="1"/>
    <col min="2" max="6" width="7.5703125" style="37" customWidth="1"/>
    <col min="7" max="16384" width="5.28515625" style="37"/>
  </cols>
  <sheetData>
    <row r="1" spans="1:6" ht="28.35" customHeight="1" thickBot="1">
      <c r="A1" s="36" t="s">
        <v>20</v>
      </c>
      <c r="B1" s="36"/>
      <c r="C1" s="36"/>
      <c r="D1" s="36"/>
      <c r="E1" s="36"/>
      <c r="F1" s="36"/>
    </row>
    <row r="3" spans="1:6" ht="17.100000000000001" customHeight="1">
      <c r="C3" s="38">
        <v>0.15</v>
      </c>
      <c r="D3" s="38">
        <v>0.02</v>
      </c>
      <c r="E3" s="39"/>
      <c r="F3" s="39">
        <v>15</v>
      </c>
    </row>
    <row r="4" spans="1:6" ht="17.100000000000001" customHeight="1">
      <c r="A4" s="40" t="s">
        <v>21</v>
      </c>
      <c r="B4" s="40" t="s">
        <v>22</v>
      </c>
      <c r="C4" s="40" t="s">
        <v>23</v>
      </c>
      <c r="D4" s="40" t="s">
        <v>24</v>
      </c>
      <c r="E4" s="40" t="s">
        <v>25</v>
      </c>
      <c r="F4" s="40" t="s">
        <v>26</v>
      </c>
    </row>
    <row r="5" spans="1:6" ht="17.100000000000001" customHeight="1">
      <c r="A5" s="41" t="s">
        <v>27</v>
      </c>
      <c r="B5" s="41">
        <v>1200000</v>
      </c>
      <c r="C5" s="41">
        <f>B5*$C$3</f>
        <v>180000</v>
      </c>
      <c r="D5" s="41">
        <f>B5*$D$3</f>
        <v>24000</v>
      </c>
      <c r="E5" s="41">
        <f>B5-C5-D5</f>
        <v>996000</v>
      </c>
      <c r="F5" s="41">
        <f>E5/$F$3</f>
        <v>66400</v>
      </c>
    </row>
    <row r="6" spans="1:6" ht="17.100000000000001" customHeight="1">
      <c r="A6" s="41" t="s">
        <v>28</v>
      </c>
      <c r="B6" s="41">
        <v>1250000</v>
      </c>
      <c r="C6" s="41">
        <f t="shared" ref="C6:C11" si="0">B6*$C$3</f>
        <v>187500</v>
      </c>
      <c r="D6" s="41">
        <f t="shared" ref="D6:D11" si="1">B6*$D$3</f>
        <v>25000</v>
      </c>
      <c r="E6" s="41">
        <f t="shared" ref="E6:E11" si="2">B6-C6-D6</f>
        <v>1037500</v>
      </c>
      <c r="F6" s="41">
        <f t="shared" ref="F6:F11" si="3">E6/$F$3</f>
        <v>69166.666666666672</v>
      </c>
    </row>
    <row r="7" spans="1:6" ht="17.100000000000001" customHeight="1">
      <c r="A7" s="41" t="s">
        <v>29</v>
      </c>
      <c r="B7" s="41">
        <v>1320000</v>
      </c>
      <c r="C7" s="41">
        <f t="shared" si="0"/>
        <v>198000</v>
      </c>
      <c r="D7" s="41">
        <f t="shared" si="1"/>
        <v>26400</v>
      </c>
      <c r="E7" s="41">
        <f t="shared" si="2"/>
        <v>1095600</v>
      </c>
      <c r="F7" s="41">
        <f t="shared" si="3"/>
        <v>73040</v>
      </c>
    </row>
    <row r="8" spans="1:6" ht="17.100000000000001" customHeight="1">
      <c r="A8" s="41" t="s">
        <v>30</v>
      </c>
      <c r="B8" s="41">
        <v>1100000</v>
      </c>
      <c r="C8" s="41">
        <f t="shared" si="0"/>
        <v>165000</v>
      </c>
      <c r="D8" s="41">
        <f t="shared" si="1"/>
        <v>22000</v>
      </c>
      <c r="E8" s="41">
        <f t="shared" si="2"/>
        <v>913000</v>
      </c>
      <c r="F8" s="41">
        <f t="shared" si="3"/>
        <v>60866.666666666664</v>
      </c>
    </row>
    <row r="9" spans="1:6" ht="17.100000000000001" customHeight="1">
      <c r="A9" s="41" t="s">
        <v>31</v>
      </c>
      <c r="B9" s="41">
        <v>2300000</v>
      </c>
      <c r="C9" s="41">
        <f t="shared" si="0"/>
        <v>345000</v>
      </c>
      <c r="D9" s="41">
        <f t="shared" si="1"/>
        <v>46000</v>
      </c>
      <c r="E9" s="41">
        <f t="shared" si="2"/>
        <v>1909000</v>
      </c>
      <c r="F9" s="41">
        <f t="shared" si="3"/>
        <v>127266.66666666667</v>
      </c>
    </row>
    <row r="10" spans="1:6" ht="17.100000000000001" customHeight="1">
      <c r="A10" s="41" t="s">
        <v>32</v>
      </c>
      <c r="B10" s="41">
        <v>2340000</v>
      </c>
      <c r="C10" s="41">
        <f t="shared" si="0"/>
        <v>351000</v>
      </c>
      <c r="D10" s="41">
        <f t="shared" si="1"/>
        <v>46800</v>
      </c>
      <c r="E10" s="41">
        <f t="shared" si="2"/>
        <v>1942200</v>
      </c>
      <c r="F10" s="41">
        <f t="shared" si="3"/>
        <v>129480</v>
      </c>
    </row>
    <row r="11" spans="1:6" ht="17.100000000000001" customHeight="1">
      <c r="A11" s="41" t="s">
        <v>33</v>
      </c>
      <c r="B11" s="41">
        <v>3400000</v>
      </c>
      <c r="C11" s="41">
        <f t="shared" si="0"/>
        <v>510000</v>
      </c>
      <c r="D11" s="41">
        <f t="shared" si="1"/>
        <v>68000</v>
      </c>
      <c r="E11" s="41">
        <f t="shared" si="2"/>
        <v>2822000</v>
      </c>
      <c r="F11" s="41">
        <f t="shared" si="3"/>
        <v>188133.33333333334</v>
      </c>
    </row>
    <row r="12" spans="1:6" ht="17.100000000000001" customHeight="1">
      <c r="A12" s="40" t="s">
        <v>34</v>
      </c>
      <c r="B12" s="42">
        <f>SUM(B5:B11)</f>
        <v>12910000</v>
      </c>
      <c r="C12" s="42">
        <f>SUM(C5:C11)</f>
        <v>1936500</v>
      </c>
      <c r="D12" s="42">
        <f>SUM(D5:D11)</f>
        <v>258200</v>
      </c>
      <c r="E12" s="42">
        <f>SUM(E5:E11)</f>
        <v>10715300</v>
      </c>
      <c r="F12" s="42">
        <f>SUM(F5:F11)</f>
        <v>714353.33333333337</v>
      </c>
    </row>
  </sheetData>
  <sheetProtection selectLockedCells="1" selectUnlockedCells="1"/>
  <mergeCells count="1">
    <mergeCell ref="A1:F1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&amp;C&amp;"Arial,Predeterminado"&amp;10&amp;A</oddHeader>
    <oddFooter>&amp;C&amp;"Arial,Predeterminado"&amp;10Página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BB00-9542-4070-8C4A-72B0979BB5F4}">
  <dimension ref="A1:J16"/>
  <sheetViews>
    <sheetView tabSelected="1" workbookViewId="0">
      <selection activeCell="G31" sqref="G31"/>
    </sheetView>
  </sheetViews>
  <sheetFormatPr baseColWidth="10" defaultColWidth="10" defaultRowHeight="14.25"/>
  <cols>
    <col min="1" max="1" width="12.28515625" style="37" customWidth="1"/>
    <col min="2" max="16384" width="10" style="37"/>
  </cols>
  <sheetData>
    <row r="1" spans="1:10" ht="21" thickBot="1">
      <c r="A1" s="36" t="s">
        <v>35</v>
      </c>
      <c r="B1" s="36"/>
      <c r="C1" s="36"/>
      <c r="D1" s="36"/>
      <c r="E1" s="36"/>
      <c r="F1" s="36"/>
      <c r="G1" s="36"/>
      <c r="H1" s="36"/>
      <c r="I1" s="36"/>
      <c r="J1" s="36"/>
    </row>
    <row r="3" spans="1:10" ht="15">
      <c r="A3" s="43" t="s">
        <v>36</v>
      </c>
      <c r="B3" s="44" t="s">
        <v>37</v>
      </c>
      <c r="C3" s="44"/>
      <c r="D3" s="44"/>
      <c r="E3" s="44" t="s">
        <v>38</v>
      </c>
      <c r="F3" s="44"/>
      <c r="G3" s="44"/>
      <c r="H3" s="44" t="s">
        <v>39</v>
      </c>
      <c r="I3" s="44"/>
      <c r="J3" s="44"/>
    </row>
    <row r="4" spans="1:10" ht="15">
      <c r="A4" s="45"/>
      <c r="B4" s="46" t="s">
        <v>40</v>
      </c>
      <c r="C4" s="46" t="s">
        <v>41</v>
      </c>
      <c r="D4" s="46" t="s">
        <v>42</v>
      </c>
      <c r="E4" s="46" t="s">
        <v>40</v>
      </c>
      <c r="F4" s="46" t="s">
        <v>41</v>
      </c>
      <c r="G4" s="46" t="s">
        <v>42</v>
      </c>
      <c r="H4" s="46" t="s">
        <v>40</v>
      </c>
      <c r="I4" s="46" t="s">
        <v>43</v>
      </c>
      <c r="J4" s="46" t="s">
        <v>42</v>
      </c>
    </row>
    <row r="5" spans="1:10" ht="15">
      <c r="A5" s="49" t="s">
        <v>44</v>
      </c>
      <c r="B5" s="47">
        <v>300</v>
      </c>
      <c r="C5" s="47">
        <f>B5</f>
        <v>300</v>
      </c>
      <c r="D5" s="48">
        <f>B5/$C$16</f>
        <v>6.6298342541436461E-2</v>
      </c>
      <c r="E5" s="47">
        <v>285</v>
      </c>
      <c r="F5" s="47">
        <f>E5</f>
        <v>285</v>
      </c>
      <c r="G5" s="48">
        <f>E5/$F$16</f>
        <v>5.9735904422552923E-2</v>
      </c>
      <c r="H5" s="47">
        <v>360</v>
      </c>
      <c r="I5" s="47">
        <f>H5</f>
        <v>360</v>
      </c>
      <c r="J5" s="48">
        <f>H5/$I$16</f>
        <v>7.2507552870090641E-2</v>
      </c>
    </row>
    <row r="6" spans="1:10" ht="15">
      <c r="A6" s="49" t="s">
        <v>45</v>
      </c>
      <c r="B6" s="47">
        <v>315</v>
      </c>
      <c r="C6" s="47">
        <f>C5+B6</f>
        <v>615</v>
      </c>
      <c r="D6" s="48">
        <f t="shared" ref="D6:D16" si="0">B6/$C$16</f>
        <v>6.9613259668508287E-2</v>
      </c>
      <c r="E6" s="47">
        <v>345</v>
      </c>
      <c r="F6" s="47">
        <f>F5+E6</f>
        <v>630</v>
      </c>
      <c r="G6" s="48">
        <f t="shared" ref="G6:G16" si="1">E6/$F$16</f>
        <v>7.2311884300985119E-2</v>
      </c>
      <c r="H6" s="47">
        <v>360</v>
      </c>
      <c r="I6" s="47">
        <f>I5+H6</f>
        <v>720</v>
      </c>
      <c r="J6" s="48">
        <f t="shared" ref="J6:J16" si="2">H6/$I$16</f>
        <v>7.2507552870090641E-2</v>
      </c>
    </row>
    <row r="7" spans="1:10" ht="15">
      <c r="A7" s="49" t="s">
        <v>46</v>
      </c>
      <c r="B7" s="47">
        <v>420</v>
      </c>
      <c r="C7" s="47">
        <f t="shared" ref="C7:C16" si="3">C6+B7</f>
        <v>1035</v>
      </c>
      <c r="D7" s="48">
        <f t="shared" si="0"/>
        <v>9.2817679558011054E-2</v>
      </c>
      <c r="E7" s="47">
        <v>450</v>
      </c>
      <c r="F7" s="47">
        <f t="shared" ref="F7:F16" si="4">F6+E7</f>
        <v>1080</v>
      </c>
      <c r="G7" s="48">
        <f t="shared" si="1"/>
        <v>9.4319849088241453E-2</v>
      </c>
      <c r="H7" s="47">
        <v>465</v>
      </c>
      <c r="I7" s="47">
        <f t="shared" ref="I7:I16" si="5">I6+H7</f>
        <v>1185</v>
      </c>
      <c r="J7" s="48">
        <f t="shared" si="2"/>
        <v>9.3655589123867067E-2</v>
      </c>
    </row>
    <row r="8" spans="1:10" ht="15">
      <c r="A8" s="49" t="s">
        <v>47</v>
      </c>
      <c r="B8" s="47">
        <v>450</v>
      </c>
      <c r="C8" s="47">
        <f t="shared" si="3"/>
        <v>1485</v>
      </c>
      <c r="D8" s="48">
        <f t="shared" si="0"/>
        <v>9.9447513812154692E-2</v>
      </c>
      <c r="E8" s="47">
        <v>465</v>
      </c>
      <c r="F8" s="47">
        <f t="shared" si="4"/>
        <v>1545</v>
      </c>
      <c r="G8" s="48">
        <f t="shared" si="1"/>
        <v>9.7463844057849511E-2</v>
      </c>
      <c r="H8" s="47">
        <v>480</v>
      </c>
      <c r="I8" s="47">
        <f t="shared" si="5"/>
        <v>1665</v>
      </c>
      <c r="J8" s="48">
        <f t="shared" si="2"/>
        <v>9.6676737160120846E-2</v>
      </c>
    </row>
    <row r="9" spans="1:10" ht="15">
      <c r="A9" s="49" t="s">
        <v>48</v>
      </c>
      <c r="B9" s="47">
        <v>405</v>
      </c>
      <c r="C9" s="47">
        <f t="shared" si="3"/>
        <v>1890</v>
      </c>
      <c r="D9" s="48">
        <f t="shared" si="0"/>
        <v>8.9502762430939228E-2</v>
      </c>
      <c r="E9" s="47">
        <v>480</v>
      </c>
      <c r="F9" s="47">
        <f t="shared" si="4"/>
        <v>2025</v>
      </c>
      <c r="G9" s="48">
        <f t="shared" si="1"/>
        <v>0.10060783902745755</v>
      </c>
      <c r="H9" s="47">
        <v>450</v>
      </c>
      <c r="I9" s="47">
        <f t="shared" si="5"/>
        <v>2115</v>
      </c>
      <c r="J9" s="48">
        <f t="shared" si="2"/>
        <v>9.0634441087613288E-2</v>
      </c>
    </row>
    <row r="10" spans="1:10" ht="15">
      <c r="A10" s="49" t="s">
        <v>49</v>
      </c>
      <c r="B10" s="47">
        <v>375</v>
      </c>
      <c r="C10" s="47">
        <f t="shared" si="3"/>
        <v>2265</v>
      </c>
      <c r="D10" s="48">
        <f t="shared" si="0"/>
        <v>8.2872928176795577E-2</v>
      </c>
      <c r="E10" s="47">
        <v>420</v>
      </c>
      <c r="F10" s="47">
        <f t="shared" si="4"/>
        <v>2445</v>
      </c>
      <c r="G10" s="48">
        <f t="shared" si="1"/>
        <v>8.8031859149025365E-2</v>
      </c>
      <c r="H10" s="47">
        <v>420</v>
      </c>
      <c r="I10" s="47">
        <f t="shared" si="5"/>
        <v>2535</v>
      </c>
      <c r="J10" s="48">
        <f t="shared" si="2"/>
        <v>8.4592145015105744E-2</v>
      </c>
    </row>
    <row r="11" spans="1:10" ht="15">
      <c r="A11" s="49" t="s">
        <v>50</v>
      </c>
      <c r="B11" s="47">
        <v>390</v>
      </c>
      <c r="C11" s="47">
        <f t="shared" si="3"/>
        <v>2655</v>
      </c>
      <c r="D11" s="48">
        <f t="shared" si="0"/>
        <v>8.6187845303867403E-2</v>
      </c>
      <c r="E11" s="47">
        <v>435</v>
      </c>
      <c r="F11" s="47">
        <f t="shared" si="4"/>
        <v>2880</v>
      </c>
      <c r="G11" s="48">
        <f t="shared" si="1"/>
        <v>9.1175854118633409E-2</v>
      </c>
      <c r="H11" s="47">
        <v>420</v>
      </c>
      <c r="I11" s="47">
        <f t="shared" si="5"/>
        <v>2955</v>
      </c>
      <c r="J11" s="48">
        <f t="shared" si="2"/>
        <v>8.4592145015105744E-2</v>
      </c>
    </row>
    <row r="12" spans="1:10" ht="15">
      <c r="A12" s="49" t="s">
        <v>51</v>
      </c>
      <c r="B12" s="47">
        <v>300</v>
      </c>
      <c r="C12" s="47">
        <f t="shared" si="3"/>
        <v>2955</v>
      </c>
      <c r="D12" s="48">
        <f t="shared" si="0"/>
        <v>6.6298342541436461E-2</v>
      </c>
      <c r="E12" s="47">
        <v>300</v>
      </c>
      <c r="F12" s="47">
        <f t="shared" si="4"/>
        <v>3180</v>
      </c>
      <c r="G12" s="48">
        <f t="shared" si="1"/>
        <v>6.2879899392160973E-2</v>
      </c>
      <c r="H12" s="47">
        <v>300</v>
      </c>
      <c r="I12" s="47">
        <f t="shared" si="5"/>
        <v>3255</v>
      </c>
      <c r="J12" s="48">
        <f t="shared" si="2"/>
        <v>6.0422960725075532E-2</v>
      </c>
    </row>
    <row r="13" spans="1:10" ht="15">
      <c r="A13" s="49" t="s">
        <v>52</v>
      </c>
      <c r="B13" s="47">
        <v>390</v>
      </c>
      <c r="C13" s="47">
        <f t="shared" si="3"/>
        <v>3345</v>
      </c>
      <c r="D13" s="48">
        <f t="shared" si="0"/>
        <v>8.6187845303867403E-2</v>
      </c>
      <c r="E13" s="47">
        <v>465</v>
      </c>
      <c r="F13" s="47">
        <f t="shared" si="4"/>
        <v>3645</v>
      </c>
      <c r="G13" s="48">
        <f t="shared" si="1"/>
        <v>9.7463844057849511E-2</v>
      </c>
      <c r="H13" s="47">
        <v>495</v>
      </c>
      <c r="I13" s="47">
        <f t="shared" si="5"/>
        <v>3750</v>
      </c>
      <c r="J13" s="48">
        <f t="shared" si="2"/>
        <v>9.9697885196374625E-2</v>
      </c>
    </row>
    <row r="14" spans="1:10" ht="15">
      <c r="A14" s="49" t="s">
        <v>53</v>
      </c>
      <c r="B14" s="47">
        <v>505</v>
      </c>
      <c r="C14" s="47">
        <f t="shared" si="3"/>
        <v>3850</v>
      </c>
      <c r="D14" s="48">
        <f t="shared" si="0"/>
        <v>0.11160220994475138</v>
      </c>
      <c r="E14" s="47">
        <v>436</v>
      </c>
      <c r="F14" s="47">
        <f t="shared" si="4"/>
        <v>4081</v>
      </c>
      <c r="G14" s="48">
        <f t="shared" si="1"/>
        <v>9.1385453783273951E-2</v>
      </c>
      <c r="H14" s="47">
        <v>450</v>
      </c>
      <c r="I14" s="47">
        <f t="shared" si="5"/>
        <v>4200</v>
      </c>
      <c r="J14" s="48">
        <f t="shared" si="2"/>
        <v>9.0634441087613288E-2</v>
      </c>
    </row>
    <row r="15" spans="1:10" ht="15">
      <c r="A15" s="49" t="s">
        <v>54</v>
      </c>
      <c r="B15" s="47">
        <v>390</v>
      </c>
      <c r="C15" s="47">
        <f t="shared" si="3"/>
        <v>4240</v>
      </c>
      <c r="D15" s="48">
        <f t="shared" si="0"/>
        <v>8.6187845303867403E-2</v>
      </c>
      <c r="E15" s="47">
        <v>390</v>
      </c>
      <c r="F15" s="47">
        <f t="shared" si="4"/>
        <v>4471</v>
      </c>
      <c r="G15" s="48">
        <f t="shared" si="1"/>
        <v>8.1743869209809264E-2</v>
      </c>
      <c r="H15" s="47">
        <v>435</v>
      </c>
      <c r="I15" s="47">
        <f t="shared" si="5"/>
        <v>4635</v>
      </c>
      <c r="J15" s="48">
        <f t="shared" si="2"/>
        <v>8.7613293051359523E-2</v>
      </c>
    </row>
    <row r="16" spans="1:10" ht="15">
      <c r="A16" s="49" t="s">
        <v>55</v>
      </c>
      <c r="B16" s="47">
        <v>285</v>
      </c>
      <c r="C16" s="47">
        <f t="shared" si="3"/>
        <v>4525</v>
      </c>
      <c r="D16" s="48">
        <f t="shared" si="0"/>
        <v>6.2983425414364635E-2</v>
      </c>
      <c r="E16" s="47">
        <v>300</v>
      </c>
      <c r="F16" s="47">
        <f t="shared" si="4"/>
        <v>4771</v>
      </c>
      <c r="G16" s="48">
        <f>E16/$F$16</f>
        <v>6.2879899392160973E-2</v>
      </c>
      <c r="H16" s="47">
        <v>330</v>
      </c>
      <c r="I16" s="47">
        <f t="shared" si="5"/>
        <v>4965</v>
      </c>
      <c r="J16" s="48">
        <f t="shared" si="2"/>
        <v>6.6465256797583083E-2</v>
      </c>
    </row>
  </sheetData>
  <sheetProtection selectLockedCells="1" selectUnlockedCells="1"/>
  <mergeCells count="5">
    <mergeCell ref="A1:J1"/>
    <mergeCell ref="A3:A4"/>
    <mergeCell ref="B3:D3"/>
    <mergeCell ref="E3:G3"/>
    <mergeCell ref="H3:J3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&amp;C&amp;"Arial,Predeterminado"&amp;10&amp;A</oddHeader>
    <oddFooter>&amp;C&amp;"Arial,Predeterminado"&amp;10Página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Ejercicio 2</vt:lpstr>
      <vt:lpstr>Ejercicio 4</vt:lpstr>
      <vt:lpstr>Ejer06</vt:lpstr>
      <vt:lpstr>Ejer09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Aguilera Reyna</dc:creator>
  <cp:lastModifiedBy>VirtualClass Power BI</cp:lastModifiedBy>
  <dcterms:created xsi:type="dcterms:W3CDTF">2022-10-18T07:50:27Z</dcterms:created>
  <dcterms:modified xsi:type="dcterms:W3CDTF">2022-11-14T08:17:54Z</dcterms:modified>
</cp:coreProperties>
</file>